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5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8" i="81" l="1"/>
  <c r="P8" s="1"/>
  <c r="N28"/>
  <c r="P28" s="1"/>
  <c r="N40"/>
  <c r="P40" s="1"/>
  <c r="N44"/>
  <c r="P44" s="1"/>
  <c r="N52"/>
  <c r="P52" s="1"/>
  <c r="N60"/>
  <c r="P60" s="1"/>
  <c r="N76"/>
  <c r="P76" s="1"/>
  <c r="N80"/>
  <c r="P80" s="1"/>
  <c r="N84"/>
  <c r="P84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4"/>
  <c r="P4" s="1"/>
  <c r="N12"/>
  <c r="P12" s="1"/>
  <c r="N16"/>
  <c r="P16" s="1"/>
  <c r="N20"/>
  <c r="P20" s="1"/>
  <c r="N24"/>
  <c r="P24" s="1"/>
  <c r="N32"/>
  <c r="P32" s="1"/>
  <c r="N36"/>
  <c r="P36" s="1"/>
  <c r="N48"/>
  <c r="P48" s="1"/>
  <c r="N56"/>
  <c r="P56" s="1"/>
  <c r="N64"/>
  <c r="P64" s="1"/>
  <c r="N68"/>
  <c r="P68" s="1"/>
  <c r="N72"/>
  <c r="P72" s="1"/>
  <c r="N88"/>
  <c r="P88" s="1"/>
  <c r="N92"/>
  <c r="P92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7"/>
  <c r="G7" s="1"/>
  <c r="E15"/>
  <c r="G15" s="1"/>
  <c r="E31"/>
  <c r="G31" s="1"/>
  <c r="E43"/>
  <c r="G43" s="1"/>
  <c r="E55"/>
  <c r="G55" s="1"/>
  <c r="E63"/>
  <c r="G63" s="1"/>
  <c r="E75"/>
  <c r="G75" s="1"/>
  <c r="E91"/>
  <c r="G91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3"/>
  <c r="G3" s="1"/>
  <c r="E19"/>
  <c r="G19" s="1"/>
  <c r="E27"/>
  <c r="G27" s="1"/>
  <c r="E39"/>
  <c r="G39" s="1"/>
  <c r="E47"/>
  <c r="G47" s="1"/>
  <c r="E59"/>
  <c r="G59" s="1"/>
  <c r="E67"/>
  <c r="G67" s="1"/>
  <c r="E87"/>
  <c r="G87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11"/>
  <c r="G11" s="1"/>
  <c r="E23"/>
  <c r="G23" s="1"/>
  <c r="E35"/>
  <c r="G35" s="1"/>
  <c r="E51"/>
  <c r="G51" s="1"/>
  <c r="E71"/>
  <c r="G71" s="1"/>
  <c r="E79"/>
  <c r="G79" s="1"/>
  <c r="E83"/>
  <c r="G83" s="1"/>
  <c r="E95"/>
  <c r="G95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B16"/>
  <c r="D16" s="1"/>
  <c r="B20"/>
  <c r="D20" s="1"/>
  <c r="B24"/>
  <c r="D24" s="1"/>
  <c r="B28"/>
  <c r="D28" s="1"/>
  <c r="B32"/>
  <c r="D32" s="1"/>
  <c r="Q32" s="1"/>
  <c r="B36"/>
  <c r="D36" s="1"/>
  <c r="B40"/>
  <c r="D40" s="1"/>
  <c r="B44"/>
  <c r="D44" s="1"/>
  <c r="B48"/>
  <c r="D48" s="1"/>
  <c r="B52"/>
  <c r="D52" s="1"/>
  <c r="B56"/>
  <c r="D56" s="1"/>
  <c r="B60"/>
  <c r="D60" s="1"/>
  <c r="B64"/>
  <c r="D64" s="1"/>
  <c r="Q64" s="1"/>
  <c r="B68"/>
  <c r="D68" s="1"/>
  <c r="B72"/>
  <c r="D72" s="1"/>
  <c r="B76"/>
  <c r="D76" s="1"/>
  <c r="B80"/>
  <c r="D80" s="1"/>
  <c r="Q80" s="1"/>
  <c r="B84"/>
  <c r="D84" s="1"/>
  <c r="B88"/>
  <c r="D88" s="1"/>
  <c r="B92"/>
  <c r="D92" s="1"/>
  <c r="B96"/>
  <c r="D96" s="1"/>
  <c r="B3"/>
  <c r="D3" s="1"/>
  <c r="Q3" s="1"/>
  <c r="B7"/>
  <c r="D7" s="1"/>
  <c r="B11"/>
  <c r="D11" s="1"/>
  <c r="B15"/>
  <c r="D15" s="1"/>
  <c r="B19"/>
  <c r="D19" s="1"/>
  <c r="B23"/>
  <c r="D23" s="1"/>
  <c r="Q23" s="1"/>
  <c r="B27"/>
  <c r="D27" s="1"/>
  <c r="B31"/>
  <c r="D31" s="1"/>
  <c r="B35"/>
  <c r="D35" s="1"/>
  <c r="B39"/>
  <c r="D39" s="1"/>
  <c r="B43"/>
  <c r="D43" s="1"/>
  <c r="B47"/>
  <c r="D47" s="1"/>
  <c r="B51"/>
  <c r="D51" s="1"/>
  <c r="B55"/>
  <c r="D55" s="1"/>
  <c r="B59"/>
  <c r="D59" s="1"/>
  <c r="B63"/>
  <c r="D63" s="1"/>
  <c r="B67"/>
  <c r="D67" s="1"/>
  <c r="B71"/>
  <c r="D71" s="1"/>
  <c r="B75"/>
  <c r="D75" s="1"/>
  <c r="B79"/>
  <c r="D79" s="1"/>
  <c r="B83"/>
  <c r="D83" s="1"/>
  <c r="B87"/>
  <c r="D87" s="1"/>
  <c r="B91"/>
  <c r="D91" s="1"/>
  <c r="B95"/>
  <c r="D95" s="1"/>
  <c r="B6"/>
  <c r="D6" s="1"/>
  <c r="Q6" s="1"/>
  <c r="B10"/>
  <c r="D10" s="1"/>
  <c r="B14"/>
  <c r="D14" s="1"/>
  <c r="B18"/>
  <c r="D18" s="1"/>
  <c r="B22"/>
  <c r="D22" s="1"/>
  <c r="Q22" s="1"/>
  <c r="B26"/>
  <c r="D26" s="1"/>
  <c r="B30"/>
  <c r="D30" s="1"/>
  <c r="B34"/>
  <c r="D34" s="1"/>
  <c r="B38"/>
  <c r="D38" s="1"/>
  <c r="B42"/>
  <c r="D42" s="1"/>
  <c r="B46"/>
  <c r="D46" s="1"/>
  <c r="B50"/>
  <c r="D50" s="1"/>
  <c r="B54"/>
  <c r="D54" s="1"/>
  <c r="B58"/>
  <c r="D58" s="1"/>
  <c r="B62"/>
  <c r="D62" s="1"/>
  <c r="B66"/>
  <c r="D66" s="1"/>
  <c r="B70"/>
  <c r="D70" s="1"/>
  <c r="B74"/>
  <c r="D74" s="1"/>
  <c r="Q74" s="1"/>
  <c r="B78"/>
  <c r="D78" s="1"/>
  <c r="B82"/>
  <c r="D82" s="1"/>
  <c r="B86"/>
  <c r="D86" s="1"/>
  <c r="Q86" s="1"/>
  <c r="B90"/>
  <c r="D90" s="1"/>
  <c r="B94"/>
  <c r="D94" s="1"/>
  <c r="B98"/>
  <c r="D98" s="1"/>
  <c r="B5"/>
  <c r="D5" s="1"/>
  <c r="Q5" s="1"/>
  <c r="B9"/>
  <c r="D9" s="1"/>
  <c r="Q9" s="1"/>
  <c r="B13"/>
  <c r="D13" s="1"/>
  <c r="Q13" s="1"/>
  <c r="B17"/>
  <c r="D17" s="1"/>
  <c r="Q17" s="1"/>
  <c r="B21"/>
  <c r="D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58" i="81" l="1"/>
  <c r="Q42"/>
  <c r="Q54"/>
  <c r="Q4"/>
  <c r="Q38"/>
  <c r="Q52"/>
  <c r="Q21"/>
  <c r="Q51"/>
  <c r="Q70"/>
  <c r="Q88"/>
  <c r="Q40"/>
  <c r="Q44"/>
  <c r="Q39"/>
  <c r="Q24"/>
  <c r="Q56"/>
  <c r="Q72"/>
  <c r="Q19"/>
  <c r="Q90"/>
  <c r="Q84"/>
  <c r="Q12"/>
  <c r="Q87"/>
  <c r="Q26"/>
  <c r="Q10"/>
  <c r="Q68"/>
  <c r="Q20"/>
  <c r="Q36"/>
  <c r="T2" i="82"/>
  <c r="T2" i="79"/>
  <c r="DM99" i="11"/>
  <c r="Q28" i="81"/>
  <c r="Q98"/>
  <c r="Q82"/>
  <c r="Q66"/>
  <c r="Q50"/>
  <c r="Q34"/>
  <c r="Q18"/>
  <c r="Q95"/>
  <c r="Q31"/>
  <c r="Q96"/>
  <c r="Q48"/>
  <c r="Q8"/>
  <c r="Q94"/>
  <c r="Q78"/>
  <c r="Q62"/>
  <c r="Q46"/>
  <c r="Q30"/>
  <c r="Q14"/>
  <c r="Q91"/>
  <c r="Q75"/>
  <c r="Q43"/>
  <c r="Q27"/>
  <c r="Q16"/>
  <c r="Q83"/>
  <c r="Q67"/>
  <c r="Q35"/>
  <c r="Q92"/>
  <c r="Q76"/>
  <c r="Q60"/>
  <c r="Q59"/>
  <c r="Q79"/>
  <c r="Q63"/>
  <c r="Q15"/>
  <c r="Q71"/>
  <c r="Q55"/>
  <c r="Q7"/>
  <c r="Q11"/>
  <c r="Q47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F73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J77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H89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AA24" i="61" s="1"/>
  <c r="Y24" i="1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AA88" i="61" s="1"/>
  <c r="Y88" i="14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7"/>
  <c r="AL99" i="28"/>
  <c r="AL99" i="24"/>
  <c r="AK99" i="28"/>
  <c r="AB97" i="63"/>
  <c r="AB89"/>
  <c r="AB77"/>
  <c r="AB93" i="62"/>
  <c r="AB89"/>
  <c r="AB85"/>
  <c r="AB69"/>
  <c r="AB61"/>
  <c r="AB57"/>
  <c r="AB37"/>
  <c r="AB21"/>
  <c r="AB17"/>
  <c r="AB73" i="61"/>
  <c r="AA5" i="62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D88" s="1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F4" s="1"/>
  <c r="C4"/>
  <c r="B5"/>
  <c r="F5" s="1"/>
  <c r="C5"/>
  <c r="B6"/>
  <c r="C6"/>
  <c r="B7"/>
  <c r="F7" s="1"/>
  <c r="C7"/>
  <c r="B8"/>
  <c r="F8" s="1"/>
  <c r="C8"/>
  <c r="B9"/>
  <c r="F9" s="1"/>
  <c r="C9"/>
  <c r="B10"/>
  <c r="F10" s="1"/>
  <c r="C10"/>
  <c r="B11"/>
  <c r="F11" s="1"/>
  <c r="C11"/>
  <c r="B12"/>
  <c r="C12"/>
  <c r="B13"/>
  <c r="F13" s="1"/>
  <c r="C13"/>
  <c r="B14"/>
  <c r="F14" s="1"/>
  <c r="C14"/>
  <c r="B15"/>
  <c r="C15"/>
  <c r="B16"/>
  <c r="F16" s="1"/>
  <c r="C16"/>
  <c r="B17"/>
  <c r="C17"/>
  <c r="B18"/>
  <c r="C18"/>
  <c r="B19"/>
  <c r="F19" s="1"/>
  <c r="C19"/>
  <c r="B20"/>
  <c r="F20" s="1"/>
  <c r="C20"/>
  <c r="B21"/>
  <c r="F21" s="1"/>
  <c r="C21"/>
  <c r="B22"/>
  <c r="F22" s="1"/>
  <c r="C22"/>
  <c r="B23"/>
  <c r="F23" s="1"/>
  <c r="C23"/>
  <c r="B24"/>
  <c r="C24"/>
  <c r="B25"/>
  <c r="F25" s="1"/>
  <c r="C25"/>
  <c r="B26"/>
  <c r="F26" s="1"/>
  <c r="C26"/>
  <c r="B27"/>
  <c r="C27"/>
  <c r="B28"/>
  <c r="C28"/>
  <c r="B29"/>
  <c r="C29"/>
  <c r="B30"/>
  <c r="C30"/>
  <c r="B31"/>
  <c r="F31" s="1"/>
  <c r="C31"/>
  <c r="B32"/>
  <c r="F32" s="1"/>
  <c r="C32"/>
  <c r="B33"/>
  <c r="F33" s="1"/>
  <c r="C33"/>
  <c r="B34"/>
  <c r="F34" s="1"/>
  <c r="C34"/>
  <c r="B35"/>
  <c r="F35" s="1"/>
  <c r="C35"/>
  <c r="B36"/>
  <c r="C36"/>
  <c r="B37"/>
  <c r="C37"/>
  <c r="B38"/>
  <c r="F38" s="1"/>
  <c r="C38"/>
  <c r="B39"/>
  <c r="F39" s="1"/>
  <c r="C39"/>
  <c r="B40"/>
  <c r="C40"/>
  <c r="B41"/>
  <c r="F41" s="1"/>
  <c r="C41"/>
  <c r="B42"/>
  <c r="C42"/>
  <c r="B43"/>
  <c r="F43" s="1"/>
  <c r="C43"/>
  <c r="B44"/>
  <c r="F44" s="1"/>
  <c r="C44"/>
  <c r="B45"/>
  <c r="F45" s="1"/>
  <c r="C45"/>
  <c r="B46"/>
  <c r="F46" s="1"/>
  <c r="C46"/>
  <c r="B47"/>
  <c r="C47"/>
  <c r="B48"/>
  <c r="F48" s="1"/>
  <c r="C48"/>
  <c r="B49"/>
  <c r="F49" s="1"/>
  <c r="C49"/>
  <c r="B50"/>
  <c r="F50" s="1"/>
  <c r="C50"/>
  <c r="B51"/>
  <c r="C51"/>
  <c r="B52"/>
  <c r="F52" s="1"/>
  <c r="C52"/>
  <c r="B53"/>
  <c r="C53"/>
  <c r="B54"/>
  <c r="C54"/>
  <c r="B55"/>
  <c r="F55" s="1"/>
  <c r="C55"/>
  <c r="B56"/>
  <c r="F56" s="1"/>
  <c r="C56"/>
  <c r="B57"/>
  <c r="F57" s="1"/>
  <c r="C57"/>
  <c r="B58"/>
  <c r="C58"/>
  <c r="B59"/>
  <c r="F59" s="1"/>
  <c r="C59"/>
  <c r="B60"/>
  <c r="F60" s="1"/>
  <c r="C60"/>
  <c r="B61"/>
  <c r="F61" s="1"/>
  <c r="C61"/>
  <c r="B62"/>
  <c r="C62"/>
  <c r="B63"/>
  <c r="C63"/>
  <c r="B64"/>
  <c r="F64" s="1"/>
  <c r="C64"/>
  <c r="B65"/>
  <c r="C65"/>
  <c r="B66"/>
  <c r="F66" s="1"/>
  <c r="C66"/>
  <c r="B67"/>
  <c r="F67" s="1"/>
  <c r="C67"/>
  <c r="B68"/>
  <c r="C68"/>
  <c r="B69"/>
  <c r="F69" s="1"/>
  <c r="C69"/>
  <c r="B70"/>
  <c r="F70" s="1"/>
  <c r="C70"/>
  <c r="B71"/>
  <c r="F71" s="1"/>
  <c r="C71"/>
  <c r="B72"/>
  <c r="F72" s="1"/>
  <c r="C72"/>
  <c r="B73"/>
  <c r="F73" s="1"/>
  <c r="C73"/>
  <c r="B74"/>
  <c r="F74" s="1"/>
  <c r="C74"/>
  <c r="B75"/>
  <c r="C75"/>
  <c r="B76"/>
  <c r="F76" s="1"/>
  <c r="C76"/>
  <c r="B77"/>
  <c r="C77"/>
  <c r="B78"/>
  <c r="C78"/>
  <c r="B79"/>
  <c r="F79" s="1"/>
  <c r="C79"/>
  <c r="B80"/>
  <c r="C80"/>
  <c r="B81"/>
  <c r="F81" s="1"/>
  <c r="C81"/>
  <c r="B82"/>
  <c r="F82" s="1"/>
  <c r="C82"/>
  <c r="B83"/>
  <c r="F83" s="1"/>
  <c r="C83"/>
  <c r="B84"/>
  <c r="F84" s="1"/>
  <c r="C84"/>
  <c r="B85"/>
  <c r="F85" s="1"/>
  <c r="C85"/>
  <c r="B86"/>
  <c r="C86"/>
  <c r="B87"/>
  <c r="C87"/>
  <c r="B88"/>
  <c r="F88" s="1"/>
  <c r="C88"/>
  <c r="B89"/>
  <c r="C89"/>
  <c r="B90"/>
  <c r="C90"/>
  <c r="B91"/>
  <c r="F91" s="1"/>
  <c r="C91"/>
  <c r="B92"/>
  <c r="C92"/>
  <c r="B93"/>
  <c r="F93" s="1"/>
  <c r="C93"/>
  <c r="B94"/>
  <c r="F94" s="1"/>
  <c r="C94"/>
  <c r="B95"/>
  <c r="C95"/>
  <c r="B96"/>
  <c r="F96" s="1"/>
  <c r="C96"/>
  <c r="B97"/>
  <c r="F97" s="1"/>
  <c r="C97"/>
  <c r="B98"/>
  <c r="C98"/>
  <c r="C3"/>
  <c r="B3"/>
  <c r="B4" i="62"/>
  <c r="F4" s="1"/>
  <c r="C4"/>
  <c r="B5"/>
  <c r="C5"/>
  <c r="B6"/>
  <c r="C6"/>
  <c r="B7"/>
  <c r="F7" s="1"/>
  <c r="C7"/>
  <c r="B8"/>
  <c r="C8"/>
  <c r="B9"/>
  <c r="F9" s="1"/>
  <c r="C9"/>
  <c r="B10"/>
  <c r="F10" s="1"/>
  <c r="C10"/>
  <c r="B11"/>
  <c r="F11" s="1"/>
  <c r="C11"/>
  <c r="B12"/>
  <c r="F12" s="1"/>
  <c r="C12"/>
  <c r="B13"/>
  <c r="C13"/>
  <c r="B14"/>
  <c r="F14" s="1"/>
  <c r="C14"/>
  <c r="B15"/>
  <c r="C15"/>
  <c r="B16"/>
  <c r="F16" s="1"/>
  <c r="C16"/>
  <c r="B17"/>
  <c r="F17" s="1"/>
  <c r="C17"/>
  <c r="B18"/>
  <c r="F18" s="1"/>
  <c r="C18"/>
  <c r="B19"/>
  <c r="F19" s="1"/>
  <c r="C19"/>
  <c r="B20"/>
  <c r="F20" s="1"/>
  <c r="C20"/>
  <c r="B21"/>
  <c r="F21" s="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F30" s="1"/>
  <c r="C30"/>
  <c r="B31"/>
  <c r="F31" s="1"/>
  <c r="C31"/>
  <c r="B32"/>
  <c r="F32" s="1"/>
  <c r="C32"/>
  <c r="B33"/>
  <c r="F33" s="1"/>
  <c r="C33"/>
  <c r="B34"/>
  <c r="F34" s="1"/>
  <c r="C34"/>
  <c r="B35"/>
  <c r="F35" s="1"/>
  <c r="C35"/>
  <c r="B36"/>
  <c r="F36" s="1"/>
  <c r="C36"/>
  <c r="B37"/>
  <c r="F37" s="1"/>
  <c r="C37"/>
  <c r="B38"/>
  <c r="F38" s="1"/>
  <c r="C38"/>
  <c r="B39"/>
  <c r="C39"/>
  <c r="B40"/>
  <c r="F40" s="1"/>
  <c r="C40"/>
  <c r="B41"/>
  <c r="F41" s="1"/>
  <c r="C41"/>
  <c r="B42"/>
  <c r="F42" s="1"/>
  <c r="C42"/>
  <c r="B43"/>
  <c r="F43" s="1"/>
  <c r="C43"/>
  <c r="B44"/>
  <c r="F44" s="1"/>
  <c r="C44"/>
  <c r="B45"/>
  <c r="F45" s="1"/>
  <c r="C45"/>
  <c r="B46"/>
  <c r="F46" s="1"/>
  <c r="C46"/>
  <c r="B47"/>
  <c r="C47"/>
  <c r="B48"/>
  <c r="F48" s="1"/>
  <c r="C48"/>
  <c r="B49"/>
  <c r="F49" s="1"/>
  <c r="C49"/>
  <c r="B50"/>
  <c r="C50"/>
  <c r="B51"/>
  <c r="F51" s="1"/>
  <c r="C51"/>
  <c r="B52"/>
  <c r="F52" s="1"/>
  <c r="C52"/>
  <c r="B53"/>
  <c r="F53" s="1"/>
  <c r="C53"/>
  <c r="B54"/>
  <c r="F54" s="1"/>
  <c r="C54"/>
  <c r="B55"/>
  <c r="F55" s="1"/>
  <c r="C55"/>
  <c r="B56"/>
  <c r="F56" s="1"/>
  <c r="C56"/>
  <c r="B57"/>
  <c r="F57" s="1"/>
  <c r="C57"/>
  <c r="B58"/>
  <c r="C58"/>
  <c r="B59"/>
  <c r="F59" s="1"/>
  <c r="C59"/>
  <c r="B60"/>
  <c r="F60" s="1"/>
  <c r="C60"/>
  <c r="B61"/>
  <c r="F61" s="1"/>
  <c r="C61"/>
  <c r="B62"/>
  <c r="F62" s="1"/>
  <c r="C62"/>
  <c r="B63"/>
  <c r="F63" s="1"/>
  <c r="C63"/>
  <c r="B64"/>
  <c r="F64" s="1"/>
  <c r="C64"/>
  <c r="B65"/>
  <c r="F65" s="1"/>
  <c r="C65"/>
  <c r="B66"/>
  <c r="C66"/>
  <c r="B67"/>
  <c r="F67" s="1"/>
  <c r="C67"/>
  <c r="B68"/>
  <c r="F68" s="1"/>
  <c r="C68"/>
  <c r="B69"/>
  <c r="F69" s="1"/>
  <c r="C69"/>
  <c r="B70"/>
  <c r="F70" s="1"/>
  <c r="C70"/>
  <c r="B71"/>
  <c r="F71" s="1"/>
  <c r="C71"/>
  <c r="B72"/>
  <c r="F72" s="1"/>
  <c r="C72"/>
  <c r="B73"/>
  <c r="F73" s="1"/>
  <c r="C73"/>
  <c r="B74"/>
  <c r="C74"/>
  <c r="B75"/>
  <c r="F75" s="1"/>
  <c r="C75"/>
  <c r="B76"/>
  <c r="F76" s="1"/>
  <c r="C76"/>
  <c r="B77"/>
  <c r="F77" s="1"/>
  <c r="C77"/>
  <c r="B78"/>
  <c r="F78" s="1"/>
  <c r="C78"/>
  <c r="B79"/>
  <c r="F79" s="1"/>
  <c r="C79"/>
  <c r="B80"/>
  <c r="F80" s="1"/>
  <c r="C80"/>
  <c r="B81"/>
  <c r="F81" s="1"/>
  <c r="C81"/>
  <c r="B82"/>
  <c r="F82" s="1"/>
  <c r="C82"/>
  <c r="B83"/>
  <c r="C83"/>
  <c r="B84"/>
  <c r="F84" s="1"/>
  <c r="C84"/>
  <c r="B85"/>
  <c r="C85"/>
  <c r="B86"/>
  <c r="F86" s="1"/>
  <c r="C86"/>
  <c r="B87"/>
  <c r="F87" s="1"/>
  <c r="C87"/>
  <c r="B88"/>
  <c r="F88" s="1"/>
  <c r="C88"/>
  <c r="B89"/>
  <c r="F89" s="1"/>
  <c r="C89"/>
  <c r="B90"/>
  <c r="C90"/>
  <c r="B91"/>
  <c r="F91" s="1"/>
  <c r="C91"/>
  <c r="B92"/>
  <c r="F92" s="1"/>
  <c r="C92"/>
  <c r="B93"/>
  <c r="C93"/>
  <c r="B94"/>
  <c r="F94" s="1"/>
  <c r="C94"/>
  <c r="B95"/>
  <c r="F95" s="1"/>
  <c r="C95"/>
  <c r="B96"/>
  <c r="C96"/>
  <c r="B97"/>
  <c r="C97"/>
  <c r="B98"/>
  <c r="F98" s="1"/>
  <c r="C98"/>
  <c r="C3"/>
  <c r="B3"/>
  <c r="B4" i="61"/>
  <c r="C4"/>
  <c r="B5"/>
  <c r="F5" s="1"/>
  <c r="C5"/>
  <c r="B6"/>
  <c r="C6"/>
  <c r="B7"/>
  <c r="F7" s="1"/>
  <c r="C7"/>
  <c r="B8"/>
  <c r="F8" s="1"/>
  <c r="C8"/>
  <c r="B9"/>
  <c r="C9"/>
  <c r="B10"/>
  <c r="C10"/>
  <c r="B11"/>
  <c r="F11" s="1"/>
  <c r="C11"/>
  <c r="B12"/>
  <c r="C12"/>
  <c r="B13"/>
  <c r="C13"/>
  <c r="B14"/>
  <c r="F14" s="1"/>
  <c r="C14"/>
  <c r="B15"/>
  <c r="F15" s="1"/>
  <c r="C15"/>
  <c r="B16"/>
  <c r="F16" s="1"/>
  <c r="C16"/>
  <c r="B17"/>
  <c r="C17"/>
  <c r="B18"/>
  <c r="F18" s="1"/>
  <c r="C18"/>
  <c r="B19"/>
  <c r="F19" s="1"/>
  <c r="C19"/>
  <c r="B20"/>
  <c r="F20" s="1"/>
  <c r="C20"/>
  <c r="B21"/>
  <c r="C21"/>
  <c r="B22"/>
  <c r="F22" s="1"/>
  <c r="C22"/>
  <c r="B23"/>
  <c r="C23"/>
  <c r="B24"/>
  <c r="C24"/>
  <c r="B25"/>
  <c r="C25"/>
  <c r="B26"/>
  <c r="C26"/>
  <c r="B27"/>
  <c r="C27"/>
  <c r="B28"/>
  <c r="C28"/>
  <c r="B29"/>
  <c r="F29" s="1"/>
  <c r="C29"/>
  <c r="B30"/>
  <c r="F30" s="1"/>
  <c r="C30"/>
  <c r="B31"/>
  <c r="F31" s="1"/>
  <c r="C31"/>
  <c r="B32"/>
  <c r="F32" s="1"/>
  <c r="C32"/>
  <c r="B33"/>
  <c r="C33"/>
  <c r="B34"/>
  <c r="F34" s="1"/>
  <c r="C34"/>
  <c r="B35"/>
  <c r="F35" s="1"/>
  <c r="C35"/>
  <c r="B36"/>
  <c r="F36" s="1"/>
  <c r="C36"/>
  <c r="B37"/>
  <c r="F37" s="1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C46"/>
  <c r="B47"/>
  <c r="F47" s="1"/>
  <c r="C47"/>
  <c r="B48"/>
  <c r="F48" s="1"/>
  <c r="C48"/>
  <c r="B49"/>
  <c r="F49" s="1"/>
  <c r="C49"/>
  <c r="B50"/>
  <c r="F50" s="1"/>
  <c r="C50"/>
  <c r="B51"/>
  <c r="F51" s="1"/>
  <c r="C51"/>
  <c r="B52"/>
  <c r="F52" s="1"/>
  <c r="C52"/>
  <c r="B53"/>
  <c r="F53" s="1"/>
  <c r="C53"/>
  <c r="B54"/>
  <c r="C54"/>
  <c r="B55"/>
  <c r="F55" s="1"/>
  <c r="C55"/>
  <c r="B56"/>
  <c r="F56" s="1"/>
  <c r="C56"/>
  <c r="B57"/>
  <c r="F57" s="1"/>
  <c r="C57"/>
  <c r="B58"/>
  <c r="C58"/>
  <c r="B59"/>
  <c r="F59" s="1"/>
  <c r="C59"/>
  <c r="B60"/>
  <c r="F60" s="1"/>
  <c r="C60"/>
  <c r="B61"/>
  <c r="F61" s="1"/>
  <c r="C61"/>
  <c r="B62"/>
  <c r="F62" s="1"/>
  <c r="C62"/>
  <c r="B63"/>
  <c r="F63" s="1"/>
  <c r="C63"/>
  <c r="B64"/>
  <c r="C64"/>
  <c r="B65"/>
  <c r="F65" s="1"/>
  <c r="C65"/>
  <c r="B66"/>
  <c r="F66" s="1"/>
  <c r="C66"/>
  <c r="B67"/>
  <c r="F67" s="1"/>
  <c r="C67"/>
  <c r="B68"/>
  <c r="F68" s="1"/>
  <c r="C68"/>
  <c r="B69"/>
  <c r="F69" s="1"/>
  <c r="C69"/>
  <c r="B70"/>
  <c r="F70" s="1"/>
  <c r="C70"/>
  <c r="B71"/>
  <c r="F71" s="1"/>
  <c r="C71"/>
  <c r="B72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C80"/>
  <c r="B81"/>
  <c r="C81"/>
  <c r="B82"/>
  <c r="C82"/>
  <c r="B83"/>
  <c r="F83" s="1"/>
  <c r="C83"/>
  <c r="B84"/>
  <c r="C84"/>
  <c r="B85"/>
  <c r="C85"/>
  <c r="B86"/>
  <c r="C86"/>
  <c r="B87"/>
  <c r="F87" s="1"/>
  <c r="C87"/>
  <c r="B88"/>
  <c r="F88" s="1"/>
  <c r="C88"/>
  <c r="B89"/>
  <c r="C89"/>
  <c r="B90"/>
  <c r="F90" s="1"/>
  <c r="C90"/>
  <c r="B91"/>
  <c r="C91"/>
  <c r="B92"/>
  <c r="F92" s="1"/>
  <c r="C92"/>
  <c r="B93"/>
  <c r="F93" s="1"/>
  <c r="C93"/>
  <c r="B94"/>
  <c r="F94" s="1"/>
  <c r="C94"/>
  <c r="B95"/>
  <c r="F95" s="1"/>
  <c r="C95"/>
  <c r="B96"/>
  <c r="F96" s="1"/>
  <c r="C96"/>
  <c r="B97"/>
  <c r="F97" s="1"/>
  <c r="C97"/>
  <c r="B98"/>
  <c r="F98" s="1"/>
  <c r="C98"/>
  <c r="C3"/>
  <c r="B3"/>
  <c r="B4" i="58"/>
  <c r="C4"/>
  <c r="B5"/>
  <c r="C5"/>
  <c r="B6"/>
  <c r="C6"/>
  <c r="B7"/>
  <c r="F7" s="1"/>
  <c r="C7"/>
  <c r="B8"/>
  <c r="C8"/>
  <c r="B9"/>
  <c r="C9"/>
  <c r="B10"/>
  <c r="C10"/>
  <c r="B11"/>
  <c r="C11"/>
  <c r="B12"/>
  <c r="C12"/>
  <c r="B13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C21"/>
  <c r="B22"/>
  <c r="F22" s="1"/>
  <c r="C22"/>
  <c r="B23"/>
  <c r="F23" s="1"/>
  <c r="C23"/>
  <c r="B24"/>
  <c r="F24" s="1"/>
  <c r="C24"/>
  <c r="B25"/>
  <c r="F25" s="1"/>
  <c r="C25"/>
  <c r="B26"/>
  <c r="C26"/>
  <c r="B27"/>
  <c r="C27"/>
  <c r="B28"/>
  <c r="F28" s="1"/>
  <c r="C28"/>
  <c r="B29"/>
  <c r="F29" s="1"/>
  <c r="C29"/>
  <c r="B30"/>
  <c r="C30"/>
  <c r="B31"/>
  <c r="F31" s="1"/>
  <c r="C31"/>
  <c r="B32"/>
  <c r="C32"/>
  <c r="B33"/>
  <c r="F33" s="1"/>
  <c r="C33"/>
  <c r="B34"/>
  <c r="F34" s="1"/>
  <c r="C34"/>
  <c r="B35"/>
  <c r="C35"/>
  <c r="B36"/>
  <c r="C36"/>
  <c r="B37"/>
  <c r="F37" s="1"/>
  <c r="C37"/>
  <c r="B38"/>
  <c r="C38"/>
  <c r="B39"/>
  <c r="F39" s="1"/>
  <c r="C39"/>
  <c r="B40"/>
  <c r="F40" s="1"/>
  <c r="C40"/>
  <c r="B41"/>
  <c r="F41" s="1"/>
  <c r="C41"/>
  <c r="B42"/>
  <c r="F42" s="1"/>
  <c r="C42"/>
  <c r="B43"/>
  <c r="C43"/>
  <c r="B44"/>
  <c r="C44"/>
  <c r="B45"/>
  <c r="F45" s="1"/>
  <c r="C45"/>
  <c r="B46"/>
  <c r="C46"/>
  <c r="B47"/>
  <c r="F47" s="1"/>
  <c r="C47"/>
  <c r="B48"/>
  <c r="C48"/>
  <c r="B49"/>
  <c r="C49"/>
  <c r="B50"/>
  <c r="C50"/>
  <c r="B51"/>
  <c r="F51" s="1"/>
  <c r="C51"/>
  <c r="B52"/>
  <c r="C52"/>
  <c r="B53"/>
  <c r="F53" s="1"/>
  <c r="C53"/>
  <c r="B54"/>
  <c r="C54"/>
  <c r="B55"/>
  <c r="C55"/>
  <c r="B56"/>
  <c r="C56"/>
  <c r="B57"/>
  <c r="C57"/>
  <c r="B58"/>
  <c r="F58" s="1"/>
  <c r="C58"/>
  <c r="B59"/>
  <c r="F59" s="1"/>
  <c r="C59"/>
  <c r="B60"/>
  <c r="F60" s="1"/>
  <c r="C60"/>
  <c r="B61"/>
  <c r="C61"/>
  <c r="B62"/>
  <c r="F62" s="1"/>
  <c r="C62"/>
  <c r="B63"/>
  <c r="F63" s="1"/>
  <c r="C63"/>
  <c r="B64"/>
  <c r="F64" s="1"/>
  <c r="C64"/>
  <c r="B65"/>
  <c r="F65" s="1"/>
  <c r="C65"/>
  <c r="B66"/>
  <c r="F66" s="1"/>
  <c r="C66"/>
  <c r="B67"/>
  <c r="F67" s="1"/>
  <c r="C67"/>
  <c r="B68"/>
  <c r="F68" s="1"/>
  <c r="C68"/>
  <c r="B69"/>
  <c r="C69"/>
  <c r="B70"/>
  <c r="F70" s="1"/>
  <c r="C70"/>
  <c r="B71"/>
  <c r="C71"/>
  <c r="B72"/>
  <c r="C72"/>
  <c r="B73"/>
  <c r="F73" s="1"/>
  <c r="C73"/>
  <c r="B74"/>
  <c r="C74"/>
  <c r="B75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7"/>
  <c r="F4" s="1"/>
  <c r="C4"/>
  <c r="B5"/>
  <c r="F5" s="1"/>
  <c r="C5"/>
  <c r="B6"/>
  <c r="F6" s="1"/>
  <c r="C6"/>
  <c r="B7"/>
  <c r="F7" s="1"/>
  <c r="C7"/>
  <c r="B8"/>
  <c r="C8"/>
  <c r="B9"/>
  <c r="F9" s="1"/>
  <c r="C9"/>
  <c r="B10"/>
  <c r="C10"/>
  <c r="B11"/>
  <c r="F11" s="1"/>
  <c r="C11"/>
  <c r="B12"/>
  <c r="C12"/>
  <c r="B13"/>
  <c r="F13" s="1"/>
  <c r="C13"/>
  <c r="B14"/>
  <c r="F14" s="1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F28" s="1"/>
  <c r="C28"/>
  <c r="B29"/>
  <c r="C29"/>
  <c r="B30"/>
  <c r="C30"/>
  <c r="B31"/>
  <c r="C31"/>
  <c r="B32"/>
  <c r="C32"/>
  <c r="B33"/>
  <c r="C33"/>
  <c r="B34"/>
  <c r="C34"/>
  <c r="B35"/>
  <c r="F35" s="1"/>
  <c r="C35"/>
  <c r="B36"/>
  <c r="C36"/>
  <c r="B37"/>
  <c r="F37" s="1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F46" s="1"/>
  <c r="C46"/>
  <c r="B47"/>
  <c r="C47"/>
  <c r="B48"/>
  <c r="F48" s="1"/>
  <c r="C48"/>
  <c r="B49"/>
  <c r="F49" s="1"/>
  <c r="C49"/>
  <c r="B50"/>
  <c r="F50" s="1"/>
  <c r="C50"/>
  <c r="B51"/>
  <c r="C51"/>
  <c r="B52"/>
  <c r="C52"/>
  <c r="B53"/>
  <c r="C53"/>
  <c r="B54"/>
  <c r="C54"/>
  <c r="B55"/>
  <c r="C55"/>
  <c r="B56"/>
  <c r="C56"/>
  <c r="B57"/>
  <c r="C57"/>
  <c r="B58"/>
  <c r="F58" s="1"/>
  <c r="C58"/>
  <c r="B59"/>
  <c r="C59"/>
  <c r="B60"/>
  <c r="C60"/>
  <c r="B61"/>
  <c r="C61"/>
  <c r="B62"/>
  <c r="C62"/>
  <c r="B63"/>
  <c r="F63" s="1"/>
  <c r="C63"/>
  <c r="B64"/>
  <c r="C64"/>
  <c r="B65"/>
  <c r="F65" s="1"/>
  <c r="C65"/>
  <c r="B66"/>
  <c r="F66" s="1"/>
  <c r="C66"/>
  <c r="B67"/>
  <c r="F67" s="1"/>
  <c r="C67"/>
  <c r="B68"/>
  <c r="F68" s="1"/>
  <c r="C68"/>
  <c r="B69"/>
  <c r="F69" s="1"/>
  <c r="C69"/>
  <c r="B70"/>
  <c r="C70"/>
  <c r="B71"/>
  <c r="F71" s="1"/>
  <c r="C71"/>
  <c r="B72"/>
  <c r="C72"/>
  <c r="B73"/>
  <c r="C73"/>
  <c r="B74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F81" s="1"/>
  <c r="C81"/>
  <c r="B82"/>
  <c r="F82" s="1"/>
  <c r="C82"/>
  <c r="B83"/>
  <c r="C83"/>
  <c r="B84"/>
  <c r="F84" s="1"/>
  <c r="C84"/>
  <c r="B85"/>
  <c r="F85" s="1"/>
  <c r="C85"/>
  <c r="B86"/>
  <c r="F86" s="1"/>
  <c r="C86"/>
  <c r="B87"/>
  <c r="F87" s="1"/>
  <c r="C87"/>
  <c r="B88"/>
  <c r="C88"/>
  <c r="B89"/>
  <c r="F89" s="1"/>
  <c r="C89"/>
  <c r="B90"/>
  <c r="C90"/>
  <c r="B91"/>
  <c r="C91"/>
  <c r="B92"/>
  <c r="C92"/>
  <c r="B93"/>
  <c r="F93" s="1"/>
  <c r="C93"/>
  <c r="B94"/>
  <c r="F94" s="1"/>
  <c r="C94"/>
  <c r="B95"/>
  <c r="F95" s="1"/>
  <c r="C95"/>
  <c r="B96"/>
  <c r="F96" s="1"/>
  <c r="C96"/>
  <c r="B97"/>
  <c r="C97"/>
  <c r="B98"/>
  <c r="C98"/>
  <c r="C3"/>
  <c r="B3"/>
  <c r="B4" i="56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F11" s="1"/>
  <c r="C11"/>
  <c r="B12"/>
  <c r="C12"/>
  <c r="B13"/>
  <c r="C13"/>
  <c r="B14"/>
  <c r="C14"/>
  <c r="B15"/>
  <c r="C15"/>
  <c r="B16"/>
  <c r="F16" s="1"/>
  <c r="C16"/>
  <c r="B17"/>
  <c r="C17"/>
  <c r="B18"/>
  <c r="F18" s="1"/>
  <c r="C18"/>
  <c r="B19"/>
  <c r="F19" s="1"/>
  <c r="C19"/>
  <c r="B20"/>
  <c r="C20"/>
  <c r="B21"/>
  <c r="F21" s="1"/>
  <c r="C21"/>
  <c r="B22"/>
  <c r="F22" s="1"/>
  <c r="C22"/>
  <c r="B23"/>
  <c r="F23" s="1"/>
  <c r="C23"/>
  <c r="B24"/>
  <c r="F24" s="1"/>
  <c r="C24"/>
  <c r="B25"/>
  <c r="F25" s="1"/>
  <c r="C25"/>
  <c r="B26"/>
  <c r="F26" s="1"/>
  <c r="C26"/>
  <c r="B27"/>
  <c r="F27" s="1"/>
  <c r="C27"/>
  <c r="B28"/>
  <c r="F28" s="1"/>
  <c r="C28"/>
  <c r="B29"/>
  <c r="F29" s="1"/>
  <c r="C29"/>
  <c r="B30"/>
  <c r="F30" s="1"/>
  <c r="C30"/>
  <c r="B31"/>
  <c r="C31"/>
  <c r="B32"/>
  <c r="C32"/>
  <c r="B33"/>
  <c r="F33" s="1"/>
  <c r="C33"/>
  <c r="B34"/>
  <c r="F34" s="1"/>
  <c r="C34"/>
  <c r="B35"/>
  <c r="F35" s="1"/>
  <c r="C35"/>
  <c r="B36"/>
  <c r="F36" s="1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F44" s="1"/>
  <c r="C44"/>
  <c r="B45"/>
  <c r="F45" s="1"/>
  <c r="C45"/>
  <c r="B46"/>
  <c r="C46"/>
  <c r="B47"/>
  <c r="F47" s="1"/>
  <c r="C47"/>
  <c r="B48"/>
  <c r="F48" s="1"/>
  <c r="C48"/>
  <c r="B49"/>
  <c r="F49" s="1"/>
  <c r="C49"/>
  <c r="B50"/>
  <c r="F50" s="1"/>
  <c r="C50"/>
  <c r="B51"/>
  <c r="F51" s="1"/>
  <c r="C51"/>
  <c r="B52"/>
  <c r="C52"/>
  <c r="B53"/>
  <c r="F53" s="1"/>
  <c r="C53"/>
  <c r="B54"/>
  <c r="C54"/>
  <c r="B55"/>
  <c r="C55"/>
  <c r="B56"/>
  <c r="C56"/>
  <c r="B57"/>
  <c r="C57"/>
  <c r="B58"/>
  <c r="C58"/>
  <c r="B59"/>
  <c r="C59"/>
  <c r="B60"/>
  <c r="C60"/>
  <c r="B61"/>
  <c r="F61" s="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F70" s="1"/>
  <c r="C70"/>
  <c r="B71"/>
  <c r="C71"/>
  <c r="B72"/>
  <c r="F72" s="1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F86" s="1"/>
  <c r="C86"/>
  <c r="B87"/>
  <c r="C87"/>
  <c r="B88"/>
  <c r="F88" s="1"/>
  <c r="C88"/>
  <c r="B89"/>
  <c r="F89" s="1"/>
  <c r="C89"/>
  <c r="B90"/>
  <c r="F90" s="1"/>
  <c r="C90"/>
  <c r="B91"/>
  <c r="F91" s="1"/>
  <c r="C91"/>
  <c r="B92"/>
  <c r="C92"/>
  <c r="B93"/>
  <c r="F93" s="1"/>
  <c r="C93"/>
  <c r="B94"/>
  <c r="C94"/>
  <c r="B95"/>
  <c r="C95"/>
  <c r="B96"/>
  <c r="F96" s="1"/>
  <c r="C96"/>
  <c r="B97"/>
  <c r="F97" s="1"/>
  <c r="C97"/>
  <c r="B98"/>
  <c r="F98" s="1"/>
  <c r="C98"/>
  <c r="C3"/>
  <c r="B3"/>
  <c r="B4" i="55"/>
  <c r="F4" s="1"/>
  <c r="C4"/>
  <c r="B5"/>
  <c r="C5"/>
  <c r="B6"/>
  <c r="F6" s="1"/>
  <c r="C6"/>
  <c r="B7"/>
  <c r="C7"/>
  <c r="B8"/>
  <c r="F8" s="1"/>
  <c r="C8"/>
  <c r="B9"/>
  <c r="C9"/>
  <c r="B10"/>
  <c r="C10"/>
  <c r="B11"/>
  <c r="F11" s="1"/>
  <c r="C11"/>
  <c r="B12"/>
  <c r="C12"/>
  <c r="B13"/>
  <c r="C13"/>
  <c r="B14"/>
  <c r="F14" s="1"/>
  <c r="C14"/>
  <c r="B15"/>
  <c r="F15" s="1"/>
  <c r="C15"/>
  <c r="B16"/>
  <c r="F16" s="1"/>
  <c r="C16"/>
  <c r="B17"/>
  <c r="C17"/>
  <c r="B18"/>
  <c r="F18" s="1"/>
  <c r="C18"/>
  <c r="B19"/>
  <c r="F19" s="1"/>
  <c r="C19"/>
  <c r="B20"/>
  <c r="C20"/>
  <c r="B21"/>
  <c r="C21"/>
  <c r="B22"/>
  <c r="C22"/>
  <c r="B23"/>
  <c r="F23" s="1"/>
  <c r="C23"/>
  <c r="B24"/>
  <c r="F24" s="1"/>
  <c r="C24"/>
  <c r="B25"/>
  <c r="F25" s="1"/>
  <c r="C25"/>
  <c r="B26"/>
  <c r="C26"/>
  <c r="B27"/>
  <c r="C27"/>
  <c r="B28"/>
  <c r="F28" s="1"/>
  <c r="C28"/>
  <c r="B29"/>
  <c r="C29"/>
  <c r="B30"/>
  <c r="F30" s="1"/>
  <c r="C30"/>
  <c r="B31"/>
  <c r="C31"/>
  <c r="B32"/>
  <c r="C32"/>
  <c r="B33"/>
  <c r="F33" s="1"/>
  <c r="C33"/>
  <c r="B34"/>
  <c r="F34" s="1"/>
  <c r="C34"/>
  <c r="B35"/>
  <c r="F35" s="1"/>
  <c r="C35"/>
  <c r="B36"/>
  <c r="C36"/>
  <c r="B37"/>
  <c r="C37"/>
  <c r="B38"/>
  <c r="C38"/>
  <c r="B39"/>
  <c r="C39"/>
  <c r="B40"/>
  <c r="C40"/>
  <c r="B41"/>
  <c r="F41" s="1"/>
  <c r="C41"/>
  <c r="B42"/>
  <c r="C42"/>
  <c r="B43"/>
  <c r="F43" s="1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F51" s="1"/>
  <c r="C51"/>
  <c r="B52"/>
  <c r="F52" s="1"/>
  <c r="C52"/>
  <c r="B53"/>
  <c r="C53"/>
  <c r="B54"/>
  <c r="C54"/>
  <c r="B55"/>
  <c r="F55" s="1"/>
  <c r="C55"/>
  <c r="B56"/>
  <c r="C56"/>
  <c r="B57"/>
  <c r="C57"/>
  <c r="B58"/>
  <c r="C58"/>
  <c r="B59"/>
  <c r="C59"/>
  <c r="B60"/>
  <c r="C60"/>
  <c r="B61"/>
  <c r="C61"/>
  <c r="B62"/>
  <c r="C62"/>
  <c r="B63"/>
  <c r="F63" s="1"/>
  <c r="C63"/>
  <c r="B64"/>
  <c r="F64" s="1"/>
  <c r="C64"/>
  <c r="B65"/>
  <c r="F65" s="1"/>
  <c r="C65"/>
  <c r="B66"/>
  <c r="F66" s="1"/>
  <c r="C66"/>
  <c r="B67"/>
  <c r="C67"/>
  <c r="B68"/>
  <c r="C68"/>
  <c r="B69"/>
  <c r="F69" s="1"/>
  <c r="C69"/>
  <c r="B70"/>
  <c r="F70" s="1"/>
  <c r="C70"/>
  <c r="B71"/>
  <c r="F71" s="1"/>
  <c r="C71"/>
  <c r="B72"/>
  <c r="F72" s="1"/>
  <c r="C72"/>
  <c r="B73"/>
  <c r="F73" s="1"/>
  <c r="C73"/>
  <c r="B74"/>
  <c r="F74" s="1"/>
  <c r="C74"/>
  <c r="B75"/>
  <c r="C75"/>
  <c r="B76"/>
  <c r="F76" s="1"/>
  <c r="C76"/>
  <c r="B77"/>
  <c r="F77" s="1"/>
  <c r="C77"/>
  <c r="B78"/>
  <c r="C78"/>
  <c r="B79"/>
  <c r="F79" s="1"/>
  <c r="C79"/>
  <c r="B80"/>
  <c r="C80"/>
  <c r="B81"/>
  <c r="F81" s="1"/>
  <c r="C81"/>
  <c r="B82"/>
  <c r="F82" s="1"/>
  <c r="C82"/>
  <c r="B83"/>
  <c r="F83" s="1"/>
  <c r="C83"/>
  <c r="B84"/>
  <c r="F84" s="1"/>
  <c r="C84"/>
  <c r="B85"/>
  <c r="F85" s="1"/>
  <c r="C85"/>
  <c r="B86"/>
  <c r="C86"/>
  <c r="B87"/>
  <c r="C87"/>
  <c r="B88"/>
  <c r="C88"/>
  <c r="B89"/>
  <c r="F89" s="1"/>
  <c r="C89"/>
  <c r="B90"/>
  <c r="F90" s="1"/>
  <c r="C90"/>
  <c r="B91"/>
  <c r="F91" s="1"/>
  <c r="C91"/>
  <c r="B92"/>
  <c r="F92" s="1"/>
  <c r="C92"/>
  <c r="B93"/>
  <c r="F93" s="1"/>
  <c r="C93"/>
  <c r="B94"/>
  <c r="C94"/>
  <c r="B95"/>
  <c r="F95" s="1"/>
  <c r="C95"/>
  <c r="B96"/>
  <c r="F96" s="1"/>
  <c r="C96"/>
  <c r="B97"/>
  <c r="F97" s="1"/>
  <c r="C97"/>
  <c r="B98"/>
  <c r="F98" s="1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U96"/>
  <c r="U95"/>
  <c r="F95"/>
  <c r="U94"/>
  <c r="U93"/>
  <c r="U92"/>
  <c r="N92"/>
  <c r="U91"/>
  <c r="U90"/>
  <c r="N90"/>
  <c r="U89"/>
  <c r="N89"/>
  <c r="F89"/>
  <c r="U88"/>
  <c r="N88"/>
  <c r="U87"/>
  <c r="F87"/>
  <c r="U86"/>
  <c r="N86"/>
  <c r="U85"/>
  <c r="N85"/>
  <c r="U84"/>
  <c r="N84"/>
  <c r="U83"/>
  <c r="U82"/>
  <c r="N82"/>
  <c r="U81"/>
  <c r="N81"/>
  <c r="U80"/>
  <c r="N80"/>
  <c r="F80"/>
  <c r="U79"/>
  <c r="U78"/>
  <c r="F78"/>
  <c r="U77"/>
  <c r="N77"/>
  <c r="F77"/>
  <c r="U76"/>
  <c r="N76"/>
  <c r="U75"/>
  <c r="F75"/>
  <c r="U74"/>
  <c r="N74"/>
  <c r="U73"/>
  <c r="N73"/>
  <c r="U72"/>
  <c r="N72"/>
  <c r="U71"/>
  <c r="U70"/>
  <c r="N70"/>
  <c r="U69"/>
  <c r="N69"/>
  <c r="U68"/>
  <c r="N68"/>
  <c r="F68"/>
  <c r="U67"/>
  <c r="U66"/>
  <c r="N66"/>
  <c r="U65"/>
  <c r="N65"/>
  <c r="F65"/>
  <c r="U64"/>
  <c r="N64"/>
  <c r="U63"/>
  <c r="F63"/>
  <c r="U62"/>
  <c r="N62"/>
  <c r="U61"/>
  <c r="N61"/>
  <c r="U60"/>
  <c r="N60"/>
  <c r="U59"/>
  <c r="U58"/>
  <c r="N58"/>
  <c r="U57"/>
  <c r="N57"/>
  <c r="U56"/>
  <c r="N56"/>
  <c r="U55"/>
  <c r="U54"/>
  <c r="N54"/>
  <c r="F54"/>
  <c r="U53"/>
  <c r="N53"/>
  <c r="F53"/>
  <c r="U52"/>
  <c r="N52"/>
  <c r="U51"/>
  <c r="F51"/>
  <c r="U50"/>
  <c r="N50"/>
  <c r="U49"/>
  <c r="N49"/>
  <c r="U48"/>
  <c r="N48"/>
  <c r="U47"/>
  <c r="U46"/>
  <c r="N46"/>
  <c r="U45"/>
  <c r="N45"/>
  <c r="U44"/>
  <c r="N44"/>
  <c r="U43"/>
  <c r="U42"/>
  <c r="N42"/>
  <c r="F42"/>
  <c r="U41"/>
  <c r="N41"/>
  <c r="U40"/>
  <c r="N40"/>
  <c r="U39"/>
  <c r="U38"/>
  <c r="N38"/>
  <c r="U37"/>
  <c r="N37"/>
  <c r="F37"/>
  <c r="U36"/>
  <c r="N36"/>
  <c r="F36"/>
  <c r="U35"/>
  <c r="U34"/>
  <c r="N34"/>
  <c r="U33"/>
  <c r="N33"/>
  <c r="U32"/>
  <c r="N32"/>
  <c r="U31"/>
  <c r="U30"/>
  <c r="N30"/>
  <c r="F30"/>
  <c r="U29"/>
  <c r="N29"/>
  <c r="F29"/>
  <c r="U28"/>
  <c r="U27"/>
  <c r="N27"/>
  <c r="F27"/>
  <c r="U26"/>
  <c r="N26"/>
  <c r="U25"/>
  <c r="N25"/>
  <c r="U24"/>
  <c r="N24"/>
  <c r="F24"/>
  <c r="U23"/>
  <c r="U22"/>
  <c r="N22"/>
  <c r="U21"/>
  <c r="N21"/>
  <c r="U20"/>
  <c r="N20"/>
  <c r="U19"/>
  <c r="U18"/>
  <c r="N18"/>
  <c r="U17"/>
  <c r="N17"/>
  <c r="F17"/>
  <c r="U16"/>
  <c r="N16"/>
  <c r="U15"/>
  <c r="F15"/>
  <c r="U14"/>
  <c r="N14"/>
  <c r="U13"/>
  <c r="N13"/>
  <c r="U12"/>
  <c r="N12"/>
  <c r="F12"/>
  <c r="U11"/>
  <c r="U10"/>
  <c r="N10"/>
  <c r="U9"/>
  <c r="N9"/>
  <c r="U8"/>
  <c r="N8"/>
  <c r="U7"/>
  <c r="U6"/>
  <c r="N6"/>
  <c r="F6"/>
  <c r="U5"/>
  <c r="N5"/>
  <c r="U4"/>
  <c r="N4"/>
  <c r="U3"/>
  <c r="M99"/>
  <c r="L99"/>
  <c r="K99"/>
  <c r="J99"/>
  <c r="I99"/>
  <c r="A1"/>
  <c r="T99" i="62"/>
  <c r="S99"/>
  <c r="R99"/>
  <c r="Q99"/>
  <c r="P99"/>
  <c r="U98"/>
  <c r="N98"/>
  <c r="U97"/>
  <c r="N97"/>
  <c r="F97"/>
  <c r="U96"/>
  <c r="N96"/>
  <c r="F96"/>
  <c r="U95"/>
  <c r="N95"/>
  <c r="U94"/>
  <c r="N94"/>
  <c r="AD93"/>
  <c r="U93"/>
  <c r="N93"/>
  <c r="F93"/>
  <c r="AD92"/>
  <c r="U92"/>
  <c r="N92"/>
  <c r="U91"/>
  <c r="N91"/>
  <c r="U90"/>
  <c r="N90"/>
  <c r="F90"/>
  <c r="AD89"/>
  <c r="U89"/>
  <c r="N89"/>
  <c r="U88"/>
  <c r="N88"/>
  <c r="U87"/>
  <c r="N87"/>
  <c r="U86"/>
  <c r="N86"/>
  <c r="AD85"/>
  <c r="U85"/>
  <c r="N85"/>
  <c r="F85"/>
  <c r="U84"/>
  <c r="U83"/>
  <c r="N83"/>
  <c r="F83"/>
  <c r="U82"/>
  <c r="N82"/>
  <c r="U81"/>
  <c r="N81"/>
  <c r="U80"/>
  <c r="U79"/>
  <c r="N79"/>
  <c r="AC78"/>
  <c r="U78"/>
  <c r="N78"/>
  <c r="U77"/>
  <c r="N77"/>
  <c r="U76"/>
  <c r="U75"/>
  <c r="N75"/>
  <c r="U74"/>
  <c r="N74"/>
  <c r="F74"/>
  <c r="U73"/>
  <c r="N73"/>
  <c r="U72"/>
  <c r="U71"/>
  <c r="N71"/>
  <c r="U70"/>
  <c r="N70"/>
  <c r="AD69"/>
  <c r="U69"/>
  <c r="N69"/>
  <c r="U68"/>
  <c r="U67"/>
  <c r="N67"/>
  <c r="AD66"/>
  <c r="U66"/>
  <c r="N66"/>
  <c r="F66"/>
  <c r="AD65"/>
  <c r="U65"/>
  <c r="N65"/>
  <c r="U64"/>
  <c r="U63"/>
  <c r="N63"/>
  <c r="AC62"/>
  <c r="U62"/>
  <c r="N62"/>
  <c r="U61"/>
  <c r="N61"/>
  <c r="U60"/>
  <c r="U59"/>
  <c r="N59"/>
  <c r="U58"/>
  <c r="N58"/>
  <c r="F58"/>
  <c r="U57"/>
  <c r="N57"/>
  <c r="U56"/>
  <c r="U55"/>
  <c r="N55"/>
  <c r="U54"/>
  <c r="N54"/>
  <c r="AD53"/>
  <c r="U53"/>
  <c r="N53"/>
  <c r="U52"/>
  <c r="U51"/>
  <c r="N51"/>
  <c r="AD50"/>
  <c r="U50"/>
  <c r="U49"/>
  <c r="U48"/>
  <c r="U47"/>
  <c r="F47"/>
  <c r="U46"/>
  <c r="U45"/>
  <c r="U44"/>
  <c r="U43"/>
  <c r="U42"/>
  <c r="U41"/>
  <c r="U40"/>
  <c r="U39"/>
  <c r="F39"/>
  <c r="U38"/>
  <c r="U37"/>
  <c r="U36"/>
  <c r="U35"/>
  <c r="U34"/>
  <c r="AD33"/>
  <c r="U33"/>
  <c r="U32"/>
  <c r="U31"/>
  <c r="U30"/>
  <c r="AD29"/>
  <c r="U29"/>
  <c r="U28"/>
  <c r="F28"/>
  <c r="U27"/>
  <c r="U26"/>
  <c r="F26"/>
  <c r="U25"/>
  <c r="U24"/>
  <c r="F24"/>
  <c r="U23"/>
  <c r="U22"/>
  <c r="F22"/>
  <c r="AD21"/>
  <c r="U21"/>
  <c r="U20"/>
  <c r="U19"/>
  <c r="U18"/>
  <c r="AD17"/>
  <c r="U17"/>
  <c r="U16"/>
  <c r="U15"/>
  <c r="F15"/>
  <c r="U14"/>
  <c r="AD13"/>
  <c r="U13"/>
  <c r="F13"/>
  <c r="U12"/>
  <c r="U11"/>
  <c r="U10"/>
  <c r="AD9"/>
  <c r="U9"/>
  <c r="U8"/>
  <c r="F8"/>
  <c r="U7"/>
  <c r="U6"/>
  <c r="F6"/>
  <c r="AD5"/>
  <c r="U5"/>
  <c r="F5"/>
  <c r="U4"/>
  <c r="U3"/>
  <c r="M99"/>
  <c r="I99"/>
  <c r="A1"/>
  <c r="T99" i="61"/>
  <c r="S99"/>
  <c r="R99"/>
  <c r="Q99"/>
  <c r="P99"/>
  <c r="U98"/>
  <c r="N98"/>
  <c r="U97"/>
  <c r="U96"/>
  <c r="U95"/>
  <c r="U94"/>
  <c r="N94"/>
  <c r="U93"/>
  <c r="U92"/>
  <c r="U91"/>
  <c r="F91"/>
  <c r="U90"/>
  <c r="N90"/>
  <c r="U89"/>
  <c r="F89"/>
  <c r="U88"/>
  <c r="U87"/>
  <c r="U86"/>
  <c r="N86"/>
  <c r="F86"/>
  <c r="U85"/>
  <c r="F85"/>
  <c r="U84"/>
  <c r="U83"/>
  <c r="U82"/>
  <c r="N82"/>
  <c r="F82"/>
  <c r="U81"/>
  <c r="F81"/>
  <c r="U80"/>
  <c r="F80"/>
  <c r="U79"/>
  <c r="F79"/>
  <c r="U78"/>
  <c r="N78"/>
  <c r="U77"/>
  <c r="F77"/>
  <c r="U76"/>
  <c r="N76"/>
  <c r="U75"/>
  <c r="F75"/>
  <c r="U74"/>
  <c r="N74"/>
  <c r="U73"/>
  <c r="F73"/>
  <c r="U72"/>
  <c r="N72"/>
  <c r="F72"/>
  <c r="U71"/>
  <c r="U70"/>
  <c r="N70"/>
  <c r="U69"/>
  <c r="U68"/>
  <c r="N68"/>
  <c r="U67"/>
  <c r="U66"/>
  <c r="N66"/>
  <c r="U65"/>
  <c r="U64"/>
  <c r="N64"/>
  <c r="F64"/>
  <c r="U63"/>
  <c r="U62"/>
  <c r="N62"/>
  <c r="U61"/>
  <c r="U60"/>
  <c r="N60"/>
  <c r="U59"/>
  <c r="U58"/>
  <c r="N58"/>
  <c r="U57"/>
  <c r="U56"/>
  <c r="N56"/>
  <c r="U55"/>
  <c r="U54"/>
  <c r="N54"/>
  <c r="F54"/>
  <c r="U53"/>
  <c r="U52"/>
  <c r="N52"/>
  <c r="U51"/>
  <c r="U50"/>
  <c r="N50"/>
  <c r="U49"/>
  <c r="U48"/>
  <c r="N48"/>
  <c r="U47"/>
  <c r="U46"/>
  <c r="N46"/>
  <c r="F46"/>
  <c r="U45"/>
  <c r="F45"/>
  <c r="U44"/>
  <c r="N44"/>
  <c r="U43"/>
  <c r="F43"/>
  <c r="U42"/>
  <c r="N42"/>
  <c r="U41"/>
  <c r="F41"/>
  <c r="U40"/>
  <c r="N40"/>
  <c r="U39"/>
  <c r="U38"/>
  <c r="U37"/>
  <c r="U36"/>
  <c r="U35"/>
  <c r="U34"/>
  <c r="U33"/>
  <c r="U32"/>
  <c r="U31"/>
  <c r="N31"/>
  <c r="U30"/>
  <c r="U29"/>
  <c r="N29"/>
  <c r="U28"/>
  <c r="N28"/>
  <c r="U27"/>
  <c r="N27"/>
  <c r="F27"/>
  <c r="U26"/>
  <c r="F26"/>
  <c r="U25"/>
  <c r="U24"/>
  <c r="N24"/>
  <c r="F24"/>
  <c r="U23"/>
  <c r="F23"/>
  <c r="U22"/>
  <c r="N22"/>
  <c r="U21"/>
  <c r="F21"/>
  <c r="U20"/>
  <c r="U19"/>
  <c r="U18"/>
  <c r="U17"/>
  <c r="N17"/>
  <c r="U16"/>
  <c r="U15"/>
  <c r="U14"/>
  <c r="U13"/>
  <c r="U12"/>
  <c r="F12"/>
  <c r="U11"/>
  <c r="U10"/>
  <c r="F10"/>
  <c r="U9"/>
  <c r="U8"/>
  <c r="U7"/>
  <c r="N7"/>
  <c r="U6"/>
  <c r="F6"/>
  <c r="U5"/>
  <c r="U4"/>
  <c r="F4"/>
  <c r="U3"/>
  <c r="K99"/>
  <c r="A1"/>
  <c r="T99" i="58"/>
  <c r="S99"/>
  <c r="R99"/>
  <c r="Q99"/>
  <c r="P99"/>
  <c r="U98"/>
  <c r="U97"/>
  <c r="U96"/>
  <c r="U95"/>
  <c r="U94"/>
  <c r="U93"/>
  <c r="U92"/>
  <c r="U91"/>
  <c r="F91"/>
  <c r="U90"/>
  <c r="U89"/>
  <c r="U88"/>
  <c r="U87"/>
  <c r="U86"/>
  <c r="U85"/>
  <c r="U84"/>
  <c r="U83"/>
  <c r="F83"/>
  <c r="U82"/>
  <c r="U81"/>
  <c r="U80"/>
  <c r="U79"/>
  <c r="U78"/>
  <c r="U77"/>
  <c r="U76"/>
  <c r="U75"/>
  <c r="F75"/>
  <c r="U74"/>
  <c r="U73"/>
  <c r="U72"/>
  <c r="U71"/>
  <c r="U70"/>
  <c r="U69"/>
  <c r="F69"/>
  <c r="U68"/>
  <c r="U67"/>
  <c r="U66"/>
  <c r="U65"/>
  <c r="U64"/>
  <c r="U63"/>
  <c r="U62"/>
  <c r="U61"/>
  <c r="F61"/>
  <c r="U60"/>
  <c r="U59"/>
  <c r="U58"/>
  <c r="U57"/>
  <c r="U56"/>
  <c r="U55"/>
  <c r="F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F35"/>
  <c r="U34"/>
  <c r="U33"/>
  <c r="U32"/>
  <c r="U31"/>
  <c r="U30"/>
  <c r="U29"/>
  <c r="U28"/>
  <c r="U27"/>
  <c r="U26"/>
  <c r="F26"/>
  <c r="U25"/>
  <c r="U24"/>
  <c r="N24"/>
  <c r="U23"/>
  <c r="U22"/>
  <c r="U21"/>
  <c r="U20"/>
  <c r="F20"/>
  <c r="U19"/>
  <c r="U18"/>
  <c r="F18"/>
  <c r="U17"/>
  <c r="U16"/>
  <c r="U15"/>
  <c r="U14"/>
  <c r="U13"/>
  <c r="U12"/>
  <c r="U11"/>
  <c r="F11"/>
  <c r="U10"/>
  <c r="U9"/>
  <c r="U8"/>
  <c r="U7"/>
  <c r="N7"/>
  <c r="U6"/>
  <c r="U5"/>
  <c r="N5"/>
  <c r="U4"/>
  <c r="U3"/>
  <c r="A1"/>
  <c r="T99" i="57"/>
  <c r="S99"/>
  <c r="R99"/>
  <c r="Q99"/>
  <c r="P99"/>
  <c r="U98"/>
  <c r="U97"/>
  <c r="U96"/>
  <c r="U95"/>
  <c r="U94"/>
  <c r="U93"/>
  <c r="U92"/>
  <c r="U91"/>
  <c r="U90"/>
  <c r="U89"/>
  <c r="N89"/>
  <c r="U88"/>
  <c r="U87"/>
  <c r="U86"/>
  <c r="N86"/>
  <c r="U85"/>
  <c r="U84"/>
  <c r="U83"/>
  <c r="N83"/>
  <c r="U82"/>
  <c r="U81"/>
  <c r="U80"/>
  <c r="U79"/>
  <c r="U78"/>
  <c r="U77"/>
  <c r="N77"/>
  <c r="F77"/>
  <c r="U76"/>
  <c r="N76"/>
  <c r="U75"/>
  <c r="N75"/>
  <c r="U74"/>
  <c r="U73"/>
  <c r="N73"/>
  <c r="U72"/>
  <c r="U71"/>
  <c r="N71"/>
  <c r="U70"/>
  <c r="U69"/>
  <c r="N69"/>
  <c r="U68"/>
  <c r="U67"/>
  <c r="N67"/>
  <c r="U66"/>
  <c r="U65"/>
  <c r="N65"/>
  <c r="U64"/>
  <c r="U63"/>
  <c r="N63"/>
  <c r="U62"/>
  <c r="F62"/>
  <c r="U61"/>
  <c r="N61"/>
  <c r="F61"/>
  <c r="U60"/>
  <c r="U59"/>
  <c r="N59"/>
  <c r="F59"/>
  <c r="U58"/>
  <c r="U57"/>
  <c r="N57"/>
  <c r="F57"/>
  <c r="U56"/>
  <c r="U55"/>
  <c r="N55"/>
  <c r="F55"/>
  <c r="U54"/>
  <c r="U53"/>
  <c r="N53"/>
  <c r="F53"/>
  <c r="U52"/>
  <c r="U51"/>
  <c r="N51"/>
  <c r="F51"/>
  <c r="U50"/>
  <c r="U49"/>
  <c r="N49"/>
  <c r="U48"/>
  <c r="U47"/>
  <c r="N47"/>
  <c r="U46"/>
  <c r="U45"/>
  <c r="N45"/>
  <c r="U44"/>
  <c r="U43"/>
  <c r="N43"/>
  <c r="U42"/>
  <c r="U41"/>
  <c r="N41"/>
  <c r="F41"/>
  <c r="U40"/>
  <c r="U39"/>
  <c r="N39"/>
  <c r="U38"/>
  <c r="U37"/>
  <c r="N37"/>
  <c r="U36"/>
  <c r="U35"/>
  <c r="N35"/>
  <c r="U34"/>
  <c r="F34"/>
  <c r="U33"/>
  <c r="N33"/>
  <c r="F33"/>
  <c r="U32"/>
  <c r="U31"/>
  <c r="N31"/>
  <c r="F31"/>
  <c r="U30"/>
  <c r="N30"/>
  <c r="U29"/>
  <c r="F29"/>
  <c r="U28"/>
  <c r="N28"/>
  <c r="U27"/>
  <c r="N27"/>
  <c r="U26"/>
  <c r="N26"/>
  <c r="U25"/>
  <c r="U24"/>
  <c r="N24"/>
  <c r="U23"/>
  <c r="U22"/>
  <c r="N22"/>
  <c r="F22"/>
  <c r="U21"/>
  <c r="U20"/>
  <c r="N20"/>
  <c r="U19"/>
  <c r="U18"/>
  <c r="N18"/>
  <c r="U17"/>
  <c r="U16"/>
  <c r="N16"/>
  <c r="U15"/>
  <c r="U14"/>
  <c r="N14"/>
  <c r="U13"/>
  <c r="U12"/>
  <c r="N12"/>
  <c r="U11"/>
  <c r="U10"/>
  <c r="N10"/>
  <c r="U9"/>
  <c r="U8"/>
  <c r="N8"/>
  <c r="U7"/>
  <c r="U6"/>
  <c r="N6"/>
  <c r="U5"/>
  <c r="U4"/>
  <c r="N4"/>
  <c r="U3"/>
  <c r="M99"/>
  <c r="J99"/>
  <c r="I99"/>
  <c r="A1"/>
  <c r="T99" i="56"/>
  <c r="S99"/>
  <c r="R99"/>
  <c r="Q99"/>
  <c r="P99"/>
  <c r="U98"/>
  <c r="U97"/>
  <c r="U96"/>
  <c r="U95"/>
  <c r="F95"/>
  <c r="U94"/>
  <c r="U93"/>
  <c r="U92"/>
  <c r="U91"/>
  <c r="U90"/>
  <c r="U89"/>
  <c r="U88"/>
  <c r="U87"/>
  <c r="F87"/>
  <c r="U86"/>
  <c r="U85"/>
  <c r="U84"/>
  <c r="U83"/>
  <c r="U82"/>
  <c r="F82"/>
  <c r="U81"/>
  <c r="U80"/>
  <c r="F80"/>
  <c r="U79"/>
  <c r="U78"/>
  <c r="F78"/>
  <c r="U77"/>
  <c r="N77"/>
  <c r="U76"/>
  <c r="U75"/>
  <c r="U74"/>
  <c r="U73"/>
  <c r="U72"/>
  <c r="U71"/>
  <c r="F71"/>
  <c r="U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U60"/>
  <c r="U59"/>
  <c r="F59"/>
  <c r="U58"/>
  <c r="F58"/>
  <c r="U57"/>
  <c r="F57"/>
  <c r="U56"/>
  <c r="F56"/>
  <c r="U55"/>
  <c r="F55"/>
  <c r="U54"/>
  <c r="F54"/>
  <c r="U53"/>
  <c r="N53"/>
  <c r="U52"/>
  <c r="U51"/>
  <c r="N51"/>
  <c r="U50"/>
  <c r="N50"/>
  <c r="U49"/>
  <c r="N49"/>
  <c r="U48"/>
  <c r="U47"/>
  <c r="N47"/>
  <c r="U46"/>
  <c r="U45"/>
  <c r="U44"/>
  <c r="U43"/>
  <c r="N43"/>
  <c r="U42"/>
  <c r="F42"/>
  <c r="U41"/>
  <c r="U40"/>
  <c r="U39"/>
  <c r="N39"/>
  <c r="U38"/>
  <c r="F38"/>
  <c r="U37"/>
  <c r="N37"/>
  <c r="U36"/>
  <c r="U35"/>
  <c r="N35"/>
  <c r="U34"/>
  <c r="N34"/>
  <c r="U33"/>
  <c r="N33"/>
  <c r="U32"/>
  <c r="F32"/>
  <c r="U31"/>
  <c r="N31"/>
  <c r="F31"/>
  <c r="U30"/>
  <c r="U29"/>
  <c r="U28"/>
  <c r="U27"/>
  <c r="N27"/>
  <c r="U26"/>
  <c r="U25"/>
  <c r="U24"/>
  <c r="U23"/>
  <c r="N23"/>
  <c r="U22"/>
  <c r="U21"/>
  <c r="N21"/>
  <c r="U20"/>
  <c r="F20"/>
  <c r="U19"/>
  <c r="N19"/>
  <c r="U18"/>
  <c r="N18"/>
  <c r="U17"/>
  <c r="N17"/>
  <c r="F17"/>
  <c r="U16"/>
  <c r="U15"/>
  <c r="N15"/>
  <c r="F15"/>
  <c r="U14"/>
  <c r="F14"/>
  <c r="U13"/>
  <c r="F13"/>
  <c r="U12"/>
  <c r="F12"/>
  <c r="U11"/>
  <c r="N11"/>
  <c r="U10"/>
  <c r="U9"/>
  <c r="F9"/>
  <c r="U8"/>
  <c r="U7"/>
  <c r="N7"/>
  <c r="F7"/>
  <c r="U6"/>
  <c r="U5"/>
  <c r="N5"/>
  <c r="F5"/>
  <c r="U4"/>
  <c r="U3"/>
  <c r="M99"/>
  <c r="L99"/>
  <c r="K99"/>
  <c r="J99"/>
  <c r="A1"/>
  <c r="T99" i="55"/>
  <c r="S99"/>
  <c r="R99"/>
  <c r="Q99"/>
  <c r="P99"/>
  <c r="U98"/>
  <c r="N98"/>
  <c r="U97"/>
  <c r="N97"/>
  <c r="U96"/>
  <c r="N96"/>
  <c r="U95"/>
  <c r="U94"/>
  <c r="N94"/>
  <c r="F94"/>
  <c r="U93"/>
  <c r="N93"/>
  <c r="U92"/>
  <c r="N92"/>
  <c r="U91"/>
  <c r="U90"/>
  <c r="U89"/>
  <c r="N89"/>
  <c r="U88"/>
  <c r="N88"/>
  <c r="F88"/>
  <c r="U87"/>
  <c r="F87"/>
  <c r="U86"/>
  <c r="F86"/>
  <c r="U85"/>
  <c r="N85"/>
  <c r="U84"/>
  <c r="N84"/>
  <c r="U83"/>
  <c r="U82"/>
  <c r="U81"/>
  <c r="N81"/>
  <c r="U80"/>
  <c r="N80"/>
  <c r="F80"/>
  <c r="U79"/>
  <c r="U78"/>
  <c r="F78"/>
  <c r="U77"/>
  <c r="N77"/>
  <c r="U76"/>
  <c r="N76"/>
  <c r="U75"/>
  <c r="U74"/>
  <c r="U73"/>
  <c r="N73"/>
  <c r="U72"/>
  <c r="N72"/>
  <c r="U71"/>
  <c r="U70"/>
  <c r="U69"/>
  <c r="N69"/>
  <c r="U68"/>
  <c r="N68"/>
  <c r="U67"/>
  <c r="U66"/>
  <c r="U65"/>
  <c r="N65"/>
  <c r="U64"/>
  <c r="N64"/>
  <c r="U63"/>
  <c r="U62"/>
  <c r="U61"/>
  <c r="N61"/>
  <c r="U60"/>
  <c r="F60"/>
  <c r="U59"/>
  <c r="F59"/>
  <c r="U58"/>
  <c r="F58"/>
  <c r="U57"/>
  <c r="F57"/>
  <c r="U56"/>
  <c r="U55"/>
  <c r="U54"/>
  <c r="U53"/>
  <c r="U52"/>
  <c r="U51"/>
  <c r="N51"/>
  <c r="U50"/>
  <c r="U49"/>
  <c r="F49"/>
  <c r="U48"/>
  <c r="N48"/>
  <c r="U47"/>
  <c r="F47"/>
  <c r="U46"/>
  <c r="U45"/>
  <c r="N45"/>
  <c r="U44"/>
  <c r="U43"/>
  <c r="U42"/>
  <c r="U41"/>
  <c r="U40"/>
  <c r="U39"/>
  <c r="F39"/>
  <c r="U38"/>
  <c r="F38"/>
  <c r="U37"/>
  <c r="U36"/>
  <c r="U35"/>
  <c r="N35"/>
  <c r="U34"/>
  <c r="U33"/>
  <c r="U32"/>
  <c r="N32"/>
  <c r="F32"/>
  <c r="U31"/>
  <c r="U30"/>
  <c r="U29"/>
  <c r="N29"/>
  <c r="U28"/>
  <c r="U27"/>
  <c r="F27"/>
  <c r="U26"/>
  <c r="U25"/>
  <c r="U24"/>
  <c r="U23"/>
  <c r="U22"/>
  <c r="U21"/>
  <c r="U20"/>
  <c r="F20"/>
  <c r="U19"/>
  <c r="N19"/>
  <c r="U18"/>
  <c r="U17"/>
  <c r="U16"/>
  <c r="N16"/>
  <c r="U15"/>
  <c r="U14"/>
  <c r="U13"/>
  <c r="N13"/>
  <c r="U12"/>
  <c r="U11"/>
  <c r="U10"/>
  <c r="F10"/>
  <c r="U9"/>
  <c r="U8"/>
  <c r="U7"/>
  <c r="N7"/>
  <c r="F7"/>
  <c r="U6"/>
  <c r="N6"/>
  <c r="U5"/>
  <c r="N5"/>
  <c r="U4"/>
  <c r="U3"/>
  <c r="L99"/>
  <c r="A1"/>
  <c r="B99" i="63" l="1"/>
  <c r="F68" i="55"/>
  <c r="F62"/>
  <c r="F56"/>
  <c r="F54"/>
  <c r="F50"/>
  <c r="F42"/>
  <c r="F40"/>
  <c r="F26"/>
  <c r="F22"/>
  <c r="F12"/>
  <c r="F94" i="56"/>
  <c r="F92"/>
  <c r="F84"/>
  <c r="F76"/>
  <c r="F74"/>
  <c r="F52"/>
  <c r="F40"/>
  <c r="F98" i="57"/>
  <c r="F92"/>
  <c r="F90"/>
  <c r="F88"/>
  <c r="F74"/>
  <c r="F70"/>
  <c r="F64"/>
  <c r="F60"/>
  <c r="F56"/>
  <c r="F54"/>
  <c r="F52"/>
  <c r="F44"/>
  <c r="F42"/>
  <c r="F40"/>
  <c r="F36"/>
  <c r="F32"/>
  <c r="F30"/>
  <c r="F26"/>
  <c r="F24"/>
  <c r="F20"/>
  <c r="F18"/>
  <c r="F16"/>
  <c r="F12"/>
  <c r="F10"/>
  <c r="F8"/>
  <c r="F98" i="58"/>
  <c r="F96"/>
  <c r="F94"/>
  <c r="F92"/>
  <c r="F90"/>
  <c r="F88"/>
  <c r="F86"/>
  <c r="F84"/>
  <c r="F82"/>
  <c r="F80"/>
  <c r="F78"/>
  <c r="F76"/>
  <c r="F74"/>
  <c r="F72"/>
  <c r="F56"/>
  <c r="F54"/>
  <c r="F52"/>
  <c r="F50"/>
  <c r="F48"/>
  <c r="F46"/>
  <c r="F44"/>
  <c r="F38"/>
  <c r="F36"/>
  <c r="F32"/>
  <c r="F16"/>
  <c r="F14"/>
  <c r="F12"/>
  <c r="F10"/>
  <c r="F8"/>
  <c r="F6"/>
  <c r="F4"/>
  <c r="F84" i="61"/>
  <c r="F58"/>
  <c r="F92" i="63"/>
  <c r="F90"/>
  <c r="F86"/>
  <c r="F62"/>
  <c r="F58"/>
  <c r="F40"/>
  <c r="F28"/>
  <c r="F18"/>
  <c r="O99" i="81"/>
  <c r="I99"/>
  <c r="L99"/>
  <c r="F99"/>
  <c r="C99"/>
  <c r="F45" i="57"/>
  <c r="F43"/>
  <c r="F47" i="63"/>
  <c r="F47" i="57"/>
  <c r="F67" i="55"/>
  <c r="F75" i="57"/>
  <c r="F73"/>
  <c r="F43" i="58"/>
  <c r="C99" i="63"/>
  <c r="F28" i="61"/>
  <c r="F13"/>
  <c r="B99"/>
  <c r="C99" i="56"/>
  <c r="F46"/>
  <c r="B99"/>
  <c r="F60"/>
  <c r="F75" i="55"/>
  <c r="F36"/>
  <c r="F31"/>
  <c r="F17"/>
  <c r="C99"/>
  <c r="F71" i="58"/>
  <c r="F57"/>
  <c r="F49"/>
  <c r="F27"/>
  <c r="B99"/>
  <c r="F30"/>
  <c r="F72" i="57"/>
  <c r="F39"/>
  <c r="F38"/>
  <c r="C9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V43" s="1"/>
  <c r="M44" i="65"/>
  <c r="D44" i="55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M57" i="65"/>
  <c r="D57" i="55" s="1"/>
  <c r="M58" i="65"/>
  <c r="D58" i="55" s="1"/>
  <c r="M59" i="65"/>
  <c r="D59" i="55" s="1"/>
  <c r="G59" s="1"/>
  <c r="V59" s="1"/>
  <c r="M60" i="65"/>
  <c r="D60" i="55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V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V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V80" s="1"/>
  <c r="M81" i="65"/>
  <c r="D81" i="55" s="1"/>
  <c r="M82" i="65"/>
  <c r="D82" i="55" s="1"/>
  <c r="G82" s="1"/>
  <c r="M83" i="65"/>
  <c r="D83" i="55" s="1"/>
  <c r="M84" i="65"/>
  <c r="D84" i="55" s="1"/>
  <c r="G84" s="1"/>
  <c r="V84" s="1"/>
  <c r="M85" i="65"/>
  <c r="D85" i="55" s="1"/>
  <c r="M86" i="65"/>
  <c r="D86" i="55" s="1"/>
  <c r="G86" s="1"/>
  <c r="V86" s="1"/>
  <c r="M87" i="65"/>
  <c r="D87" i="55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M92" i="65"/>
  <c r="D92" i="55" s="1"/>
  <c r="G92" s="1"/>
  <c r="V92" s="1"/>
  <c r="M93" i="65"/>
  <c r="D93" i="55" s="1"/>
  <c r="M94" i="65"/>
  <c r="D94" i="55" s="1"/>
  <c r="G94" s="1"/>
  <c r="O94" s="1"/>
  <c r="M95" i="65"/>
  <c r="D95" i="55" s="1"/>
  <c r="M96" i="65"/>
  <c r="D96" i="55" s="1"/>
  <c r="G96" s="1"/>
  <c r="O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O9" s="1"/>
  <c r="N13"/>
  <c r="N25"/>
  <c r="N29"/>
  <c r="N41"/>
  <c r="O41" s="1"/>
  <c r="N45"/>
  <c r="O45" s="1"/>
  <c r="N57"/>
  <c r="N65"/>
  <c r="O65" s="1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V88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O62" s="1"/>
  <c r="N63"/>
  <c r="N66"/>
  <c r="N67"/>
  <c r="N70"/>
  <c r="O70" s="1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O32" s="1"/>
  <c r="N36"/>
  <c r="O36" s="1"/>
  <c r="N40"/>
  <c r="N44"/>
  <c r="O44" s="1"/>
  <c r="N48"/>
  <c r="O48" s="1"/>
  <c r="N52"/>
  <c r="O52" s="1"/>
  <c r="N55"/>
  <c r="N56"/>
  <c r="O56" s="1"/>
  <c r="N59"/>
  <c r="N60"/>
  <c r="O60" s="1"/>
  <c r="N63"/>
  <c r="N64"/>
  <c r="O64" s="1"/>
  <c r="N67"/>
  <c r="N68"/>
  <c r="O68" s="1"/>
  <c r="N71"/>
  <c r="N72"/>
  <c r="O72" s="1"/>
  <c r="N75"/>
  <c r="N76"/>
  <c r="O76" s="1"/>
  <c r="N79"/>
  <c r="N80"/>
  <c r="O80" s="1"/>
  <c r="N83"/>
  <c r="N84"/>
  <c r="N87"/>
  <c r="N88"/>
  <c r="O88" s="1"/>
  <c r="N91"/>
  <c r="N92"/>
  <c r="O92" s="1"/>
  <c r="N95"/>
  <c r="N96"/>
  <c r="I99"/>
  <c r="N81"/>
  <c r="O81" s="1"/>
  <c r="N82"/>
  <c r="N85"/>
  <c r="O85" s="1"/>
  <c r="N86"/>
  <c r="N89"/>
  <c r="O89" s="1"/>
  <c r="N90"/>
  <c r="N93"/>
  <c r="O93" s="1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M82" i="66"/>
  <c r="D82" i="57" s="1"/>
  <c r="M78" i="66"/>
  <c r="D78" i="57" s="1"/>
  <c r="G78" s="1"/>
  <c r="V78" s="1"/>
  <c r="M74" i="66"/>
  <c r="D74" i="57" s="1"/>
  <c r="M70" i="66"/>
  <c r="D70" i="57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M30" i="66"/>
  <c r="D30" i="57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V4"/>
  <c r="V9"/>
  <c r="V32"/>
  <c r="O32"/>
  <c r="V40"/>
  <c r="V16"/>
  <c r="O16"/>
  <c r="V24"/>
  <c r="O98"/>
  <c r="V24" i="56"/>
  <c r="V26"/>
  <c r="V40"/>
  <c r="V42"/>
  <c r="N8" i="55"/>
  <c r="F9"/>
  <c r="I99"/>
  <c r="M99"/>
  <c r="G10"/>
  <c r="N12"/>
  <c r="O12" s="1"/>
  <c r="F13"/>
  <c r="G26"/>
  <c r="N28"/>
  <c r="O28" s="1"/>
  <c r="F29"/>
  <c r="N44"/>
  <c r="F45"/>
  <c r="G58"/>
  <c r="N60"/>
  <c r="F61"/>
  <c r="O64"/>
  <c r="O92"/>
  <c r="V66"/>
  <c r="V82"/>
  <c r="V36" i="56"/>
  <c r="V52"/>
  <c r="V94"/>
  <c r="V12" i="55"/>
  <c r="V28"/>
  <c r="V11" i="56"/>
  <c r="V18"/>
  <c r="V32"/>
  <c r="V48"/>
  <c r="V50"/>
  <c r="B99" i="55"/>
  <c r="F3"/>
  <c r="K99"/>
  <c r="F5"/>
  <c r="O19"/>
  <c r="N20"/>
  <c r="F21"/>
  <c r="N36"/>
  <c r="F37"/>
  <c r="N52"/>
  <c r="F53"/>
  <c r="O76"/>
  <c r="O5" i="56"/>
  <c r="O21"/>
  <c r="O37"/>
  <c r="O53"/>
  <c r="O61"/>
  <c r="O69"/>
  <c r="O77"/>
  <c r="V28"/>
  <c r="V44"/>
  <c r="V82"/>
  <c r="J99" i="55"/>
  <c r="N24"/>
  <c r="O24" s="1"/>
  <c r="N40"/>
  <c r="O40" s="1"/>
  <c r="N56"/>
  <c r="V75"/>
  <c r="G3" i="56"/>
  <c r="V56"/>
  <c r="V60"/>
  <c r="V64"/>
  <c r="V68"/>
  <c r="B99" i="57"/>
  <c r="F3"/>
  <c r="K99"/>
  <c r="N82"/>
  <c r="F83"/>
  <c r="F97"/>
  <c r="C99" i="58"/>
  <c r="I99"/>
  <c r="M99"/>
  <c r="N4"/>
  <c r="F5"/>
  <c r="N12"/>
  <c r="F13"/>
  <c r="N20"/>
  <c r="F21"/>
  <c r="V76" i="55"/>
  <c r="V88"/>
  <c r="F3" i="56"/>
  <c r="V5"/>
  <c r="V9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46" i="58"/>
  <c r="N3" i="56"/>
  <c r="N90" i="57"/>
  <c r="F91"/>
  <c r="K99" i="58"/>
  <c r="U99"/>
  <c r="F9"/>
  <c r="F17"/>
  <c r="V26"/>
  <c r="O93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7" i="56" l="1"/>
  <c r="O15"/>
  <c r="V74" i="58"/>
  <c r="O35" i="56"/>
  <c r="V39"/>
  <c r="O47"/>
  <c r="O40"/>
  <c r="O24"/>
  <c r="O57"/>
  <c r="O25"/>
  <c r="O25" i="58"/>
  <c r="O86" i="55"/>
  <c r="N99" i="81"/>
  <c r="P99" s="1"/>
  <c r="K99"/>
  <c r="M99" s="1"/>
  <c r="H99"/>
  <c r="J99" s="1"/>
  <c r="E99"/>
  <c r="G99" s="1"/>
  <c r="O78" i="56"/>
  <c r="O66"/>
  <c r="O62"/>
  <c r="O54"/>
  <c r="O46"/>
  <c r="O30"/>
  <c r="O26"/>
  <c r="O10"/>
  <c r="B99" i="81"/>
  <c r="D99" s="1"/>
  <c r="O78" i="55"/>
  <c r="O74"/>
  <c r="O66"/>
  <c r="O51" i="56"/>
  <c r="V27"/>
  <c r="O23"/>
  <c r="G95" i="55"/>
  <c r="V95" s="1"/>
  <c r="G91"/>
  <c r="V91" s="1"/>
  <c r="G87"/>
  <c r="V87" s="1"/>
  <c r="O38"/>
  <c r="O71"/>
  <c r="O27"/>
  <c r="O4"/>
  <c r="O96" i="56"/>
  <c r="O84"/>
  <c r="F99"/>
  <c r="O29"/>
  <c r="O13"/>
  <c r="O94"/>
  <c r="O86"/>
  <c r="G83" i="55"/>
  <c r="V83" s="1"/>
  <c r="G68"/>
  <c r="G60"/>
  <c r="V60" s="1"/>
  <c r="G56"/>
  <c r="V56" s="1"/>
  <c r="O52"/>
  <c r="V51"/>
  <c r="G44"/>
  <c r="V44" s="1"/>
  <c r="G30"/>
  <c r="V30" s="1"/>
  <c r="G22"/>
  <c r="V22" s="1"/>
  <c r="O20"/>
  <c r="G13"/>
  <c r="O13" s="1"/>
  <c r="V96"/>
  <c r="O84"/>
  <c r="O80"/>
  <c r="O72"/>
  <c r="O46"/>
  <c r="O36"/>
  <c r="O14"/>
  <c r="O9"/>
  <c r="O65" i="58"/>
  <c r="O57"/>
  <c r="O45"/>
  <c r="G82" i="57"/>
  <c r="V82" s="1"/>
  <c r="G66"/>
  <c r="V66" s="1"/>
  <c r="G34"/>
  <c r="V34" s="1"/>
  <c r="O6" i="58"/>
  <c r="G90" i="57"/>
  <c r="V90" s="1"/>
  <c r="G86"/>
  <c r="O86" s="1"/>
  <c r="G74"/>
  <c r="V74" s="1"/>
  <c r="G70"/>
  <c r="V70" s="1"/>
  <c r="G54"/>
  <c r="V54" s="1"/>
  <c r="G30"/>
  <c r="V30" s="1"/>
  <c r="G22"/>
  <c r="V22" s="1"/>
  <c r="G14"/>
  <c r="V14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E99" i="55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11" i="55"/>
  <c r="O6" i="56"/>
  <c r="O30" i="58"/>
  <c r="O63" i="55"/>
  <c r="O7"/>
  <c r="O43" i="56"/>
  <c r="O31"/>
  <c r="O19"/>
  <c r="O91"/>
  <c r="O83"/>
  <c r="O75"/>
  <c r="O67"/>
  <c r="O59"/>
  <c r="O95" i="55"/>
  <c r="O14" i="58"/>
  <c r="V95" i="56"/>
  <c r="O35" i="5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75" i="5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V76"/>
  <c r="O28"/>
  <c r="O35"/>
  <c r="O52"/>
  <c r="V18"/>
  <c r="V6"/>
  <c r="O78"/>
  <c r="V63"/>
  <c r="V12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58"/>
  <c r="O50"/>
  <c r="O42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74" i="57" l="1"/>
  <c r="O22"/>
  <c r="O43" i="58"/>
  <c r="O5" i="57"/>
  <c r="O82"/>
  <c r="O90"/>
  <c r="Q99" i="81"/>
  <c r="O91" i="55"/>
  <c r="O87"/>
  <c r="O22"/>
  <c r="V13"/>
  <c r="O4" i="56"/>
  <c r="O83" i="55"/>
  <c r="O68"/>
  <c r="V68"/>
  <c r="O60"/>
  <c r="O56"/>
  <c r="O44"/>
  <c r="O30"/>
  <c r="O49"/>
  <c r="O11" i="58"/>
  <c r="O66" i="57"/>
  <c r="O34"/>
  <c r="O9"/>
  <c r="O77"/>
  <c r="O54"/>
  <c r="V86"/>
  <c r="O70"/>
  <c r="O30"/>
  <c r="O25"/>
  <c r="O14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G10" i="78"/>
  <c r="K39"/>
  <c r="I79"/>
  <c r="J92"/>
  <c r="N6"/>
  <c r="H25"/>
  <c r="O40"/>
  <c r="O42"/>
  <c r="K93"/>
  <c r="B80"/>
  <c r="K85"/>
  <c r="P89"/>
  <c r="K75"/>
  <c r="L28"/>
  <c r="K25"/>
  <c r="G72"/>
  <c r="Q31"/>
  <c r="Q48"/>
  <c r="B87"/>
  <c r="I36"/>
  <c r="I88"/>
  <c r="C1"/>
  <c r="L46"/>
  <c r="P59"/>
  <c r="Q43"/>
  <c r="B78"/>
  <c r="B26"/>
  <c r="J5"/>
  <c r="O66"/>
  <c r="J59"/>
  <c r="O62"/>
  <c r="B63"/>
  <c r="Q81"/>
  <c r="B29"/>
  <c r="B47"/>
  <c r="L23"/>
  <c r="Q36"/>
  <c r="O98"/>
  <c r="B88"/>
  <c r="I92"/>
  <c r="I52"/>
  <c r="P7"/>
  <c r="K81"/>
  <c r="B98"/>
  <c r="B58"/>
  <c r="N3"/>
  <c r="Q96"/>
  <c r="Q41"/>
  <c r="J54"/>
  <c r="Q49"/>
  <c r="G96"/>
  <c r="P68"/>
  <c r="G77"/>
  <c r="I30"/>
  <c r="L91"/>
  <c r="O88"/>
  <c r="G40"/>
  <c r="O34"/>
  <c r="P14"/>
  <c r="P65"/>
  <c r="G56"/>
  <c r="J46"/>
  <c r="K50"/>
  <c r="B13"/>
  <c r="J23"/>
  <c r="O13"/>
  <c r="Q19"/>
  <c r="P51"/>
  <c r="Q25"/>
  <c r="H88"/>
  <c r="B8"/>
  <c r="B77"/>
  <c r="I17"/>
  <c r="L20"/>
  <c r="J86"/>
  <c r="B64"/>
  <c r="N44"/>
  <c r="G38"/>
  <c r="J74"/>
  <c r="B31"/>
  <c r="P70"/>
  <c r="Q51"/>
  <c r="G27"/>
  <c r="B95"/>
  <c r="H52"/>
  <c r="O33"/>
  <c r="O35"/>
  <c r="K8"/>
  <c r="O85"/>
  <c r="N79"/>
  <c r="G47"/>
  <c r="J79"/>
  <c r="I93"/>
  <c r="O80"/>
  <c r="Q20"/>
  <c r="N57"/>
  <c r="B76"/>
  <c r="K9"/>
  <c r="Q74"/>
  <c r="N14"/>
  <c r="I48"/>
  <c r="L66"/>
  <c r="L47"/>
  <c r="L38"/>
  <c r="G44"/>
  <c r="K83"/>
  <c r="P94"/>
  <c r="I58"/>
  <c r="J68"/>
  <c r="L83"/>
  <c r="P54"/>
  <c r="H69"/>
  <c r="P21"/>
  <c r="B91"/>
  <c r="J70"/>
  <c r="H30"/>
  <c r="K26"/>
  <c r="H71"/>
  <c r="K80"/>
  <c r="K15"/>
  <c r="H67"/>
  <c r="I78"/>
  <c r="O52"/>
  <c r="G69"/>
  <c r="O37"/>
  <c r="L75"/>
  <c r="I57"/>
  <c r="L94"/>
  <c r="O73"/>
  <c r="N25"/>
  <c r="G87"/>
  <c r="L3"/>
  <c r="P60"/>
  <c r="H83"/>
  <c r="J26"/>
  <c r="B40"/>
  <c r="N27"/>
  <c r="I38"/>
  <c r="J21"/>
  <c r="N83"/>
  <c r="G58"/>
  <c r="Q40"/>
  <c r="I56"/>
  <c r="Q55"/>
  <c r="I21"/>
  <c r="N56"/>
  <c r="B97"/>
  <c r="H26"/>
  <c r="H97"/>
  <c r="J51"/>
  <c r="G92"/>
  <c r="G82"/>
  <c r="J84"/>
  <c r="N26"/>
  <c r="O15"/>
  <c r="B28"/>
  <c r="N35"/>
  <c r="B71"/>
  <c r="K97"/>
  <c r="L53"/>
  <c r="I87"/>
  <c r="P10"/>
  <c r="I44"/>
  <c r="O81"/>
  <c r="G4"/>
  <c r="O47"/>
  <c r="K63"/>
  <c r="H48"/>
  <c r="B94"/>
  <c r="Q8"/>
  <c r="G76"/>
  <c r="J80"/>
  <c r="O6"/>
  <c r="L64"/>
  <c r="L95"/>
  <c r="K62"/>
  <c r="N91"/>
  <c r="B79"/>
  <c r="J29"/>
  <c r="Q87"/>
  <c r="P25"/>
  <c r="J36"/>
  <c r="K74"/>
  <c r="H6"/>
  <c r="K86"/>
  <c r="L56"/>
  <c r="O43"/>
  <c r="O90"/>
  <c r="G24"/>
  <c r="G73"/>
  <c r="H3"/>
  <c r="H79"/>
  <c r="J83"/>
  <c r="P36"/>
  <c r="N29"/>
  <c r="N24"/>
  <c r="G32"/>
  <c r="B27"/>
  <c r="O72"/>
  <c r="L4"/>
  <c r="G23"/>
  <c r="H58"/>
  <c r="J41"/>
  <c r="O63"/>
  <c r="G5"/>
  <c r="I13"/>
  <c r="N46"/>
  <c r="K12"/>
  <c r="K43"/>
  <c r="L45"/>
  <c r="L39"/>
  <c r="J49"/>
  <c r="H72"/>
  <c r="H41"/>
  <c r="J66"/>
  <c r="I46"/>
  <c r="N67"/>
  <c r="H7"/>
  <c r="B30"/>
  <c r="G67"/>
  <c r="I73"/>
  <c r="P85"/>
  <c r="Q65"/>
  <c r="G29"/>
  <c r="H60"/>
  <c r="N22"/>
  <c r="H84"/>
  <c r="N52"/>
  <c r="K78"/>
  <c r="Q54"/>
  <c r="N87"/>
  <c r="J24"/>
  <c r="Q30"/>
  <c r="B86"/>
  <c r="J82"/>
  <c r="P53"/>
  <c r="P13"/>
  <c r="I49"/>
  <c r="N75"/>
  <c r="H50"/>
  <c r="L60"/>
  <c r="O24"/>
  <c r="G84"/>
  <c r="P84"/>
  <c r="B84"/>
  <c r="B18"/>
  <c r="L44"/>
  <c r="Q47"/>
  <c r="J63"/>
  <c r="I82"/>
  <c r="K3"/>
  <c r="B12"/>
  <c r="O82"/>
  <c r="J19"/>
  <c r="J13"/>
  <c r="N33"/>
  <c r="G50"/>
  <c r="Q38"/>
  <c r="P71"/>
  <c r="N19"/>
  <c r="Q94"/>
  <c r="B72"/>
  <c r="O48"/>
  <c r="O45"/>
  <c r="Q3"/>
  <c r="L32"/>
  <c r="Q23"/>
  <c r="K67"/>
  <c r="Q32"/>
  <c r="B34"/>
  <c r="B65"/>
  <c r="B90"/>
  <c r="J91"/>
  <c r="K70"/>
  <c r="I33"/>
  <c r="K55"/>
  <c r="G39"/>
  <c r="P58"/>
  <c r="Q44"/>
  <c r="B55"/>
  <c r="J28"/>
  <c r="N23"/>
  <c r="H63"/>
  <c r="Q58"/>
  <c r="G55"/>
  <c r="G37"/>
  <c r="O29"/>
  <c r="K71"/>
  <c r="H34"/>
  <c r="H17"/>
  <c r="N20"/>
  <c r="O83"/>
  <c r="J62"/>
  <c r="H80"/>
  <c r="H95"/>
  <c r="G68"/>
  <c r="G11"/>
  <c r="H87"/>
  <c r="G19"/>
  <c r="J37"/>
  <c r="P92"/>
  <c r="Q17"/>
  <c r="O25"/>
  <c r="O27"/>
  <c r="P15"/>
  <c r="G14"/>
  <c r="B69"/>
  <c r="P77"/>
  <c r="P76"/>
  <c r="L43"/>
  <c r="Q42"/>
  <c r="B15"/>
  <c r="I14"/>
  <c r="L77"/>
  <c r="G59"/>
  <c r="L17"/>
  <c r="J44"/>
  <c r="I11"/>
  <c r="L15"/>
  <c r="K53"/>
  <c r="K22"/>
  <c r="H89"/>
  <c r="Q33"/>
  <c r="N37"/>
  <c r="O77"/>
  <c r="N40"/>
  <c r="O28"/>
  <c r="K35"/>
  <c r="L70"/>
  <c r="J45"/>
  <c r="G15"/>
  <c r="H54"/>
  <c r="I6"/>
  <c r="I37"/>
  <c r="N73"/>
  <c r="K27"/>
  <c r="Q35"/>
  <c r="I9"/>
  <c r="K60"/>
  <c r="L49"/>
  <c r="Q59"/>
  <c r="H56"/>
  <c r="I3"/>
  <c r="N38"/>
  <c r="B20"/>
  <c r="H73"/>
  <c r="J78"/>
  <c r="O3"/>
  <c r="K48"/>
  <c r="P79"/>
  <c r="J22"/>
  <c r="J87"/>
  <c r="H42"/>
  <c r="J30"/>
  <c r="G25"/>
  <c r="G51"/>
  <c r="L11"/>
  <c r="I42"/>
  <c r="H36"/>
  <c r="H23"/>
  <c r="L24"/>
  <c r="N55"/>
  <c r="Q37"/>
  <c r="L21"/>
  <c r="I96"/>
  <c r="Q26"/>
  <c r="I84"/>
  <c r="B7"/>
  <c r="B11"/>
  <c r="O75"/>
  <c r="K14"/>
  <c r="H38"/>
  <c r="Q7"/>
  <c r="Q34"/>
  <c r="I90"/>
  <c r="Q72"/>
  <c r="O54"/>
  <c r="B50"/>
  <c r="J97"/>
  <c r="N53"/>
  <c r="L58"/>
  <c r="O46"/>
  <c r="P5"/>
  <c r="K11"/>
  <c r="L13"/>
  <c r="G63"/>
  <c r="P91"/>
  <c r="N17"/>
  <c r="P33"/>
  <c r="G80"/>
  <c r="O78"/>
  <c r="L88"/>
  <c r="P9"/>
  <c r="I35"/>
  <c r="B9"/>
  <c r="G35"/>
  <c r="H28"/>
  <c r="I65"/>
  <c r="G79"/>
  <c r="G97"/>
  <c r="O95"/>
  <c r="H85"/>
  <c r="P29"/>
  <c r="N41"/>
  <c r="B92"/>
  <c r="Q86"/>
  <c r="L79"/>
  <c r="L18"/>
  <c r="H33"/>
  <c r="G75"/>
  <c r="J96"/>
  <c r="L65"/>
  <c r="G17"/>
  <c r="I25"/>
  <c r="O91"/>
  <c r="H55"/>
  <c r="O11"/>
  <c r="K69"/>
  <c r="P78"/>
  <c r="L89"/>
  <c r="L90"/>
  <c r="H96"/>
  <c r="I86"/>
  <c r="O8"/>
  <c r="B17"/>
  <c r="G61"/>
  <c r="K72"/>
  <c r="K31"/>
  <c r="J40"/>
  <c r="L41"/>
  <c r="B59"/>
  <c r="J27"/>
  <c r="H46"/>
  <c r="H11"/>
  <c r="G57"/>
  <c r="G36"/>
  <c r="K17"/>
  <c r="J64"/>
  <c r="O18"/>
  <c r="I62"/>
  <c r="B14"/>
  <c r="G41"/>
  <c r="H86"/>
  <c r="P34"/>
  <c r="I74"/>
  <c r="L12"/>
  <c r="B46"/>
  <c r="N39"/>
  <c r="I51"/>
  <c r="N85"/>
  <c r="L76"/>
  <c r="H19"/>
  <c r="N47"/>
  <c r="P12"/>
  <c r="J58"/>
  <c r="Q92"/>
  <c r="L51"/>
  <c r="N66"/>
  <c r="Q97"/>
  <c r="H74"/>
  <c r="N15"/>
  <c r="Q91"/>
  <c r="L48"/>
  <c r="L5"/>
  <c r="N12"/>
  <c r="Q95"/>
  <c r="N18"/>
  <c r="H44"/>
  <c r="Q22"/>
  <c r="P42"/>
  <c r="K89"/>
  <c r="H75"/>
  <c r="I54"/>
  <c r="K76"/>
  <c r="L67"/>
  <c r="B37"/>
  <c r="O55"/>
  <c r="B62"/>
  <c r="J43"/>
  <c r="L8"/>
  <c r="H70"/>
  <c r="P55"/>
  <c r="N70"/>
  <c r="H82"/>
  <c r="N9"/>
  <c r="G46"/>
  <c r="L37"/>
  <c r="N36"/>
  <c r="I22"/>
  <c r="H66"/>
  <c r="L52"/>
  <c r="G86"/>
  <c r="H49"/>
  <c r="Q16"/>
  <c r="Q89"/>
  <c r="L93"/>
  <c r="L22"/>
  <c r="H32"/>
  <c r="L30"/>
  <c r="I69"/>
  <c r="K29"/>
  <c r="K92"/>
  <c r="O30"/>
  <c r="Q46"/>
  <c r="H92"/>
  <c r="Q66"/>
  <c r="K45"/>
  <c r="L73"/>
  <c r="H40"/>
  <c r="G66"/>
  <c r="I95"/>
  <c r="I10"/>
  <c r="H22"/>
  <c r="H93"/>
  <c r="O71"/>
  <c r="P35"/>
  <c r="H16"/>
  <c r="L57"/>
  <c r="K52"/>
  <c r="I94"/>
  <c r="G81"/>
  <c r="G60"/>
  <c r="N61"/>
  <c r="H43"/>
  <c r="P45"/>
  <c r="K98"/>
  <c r="F1"/>
  <c r="K34"/>
  <c r="Q21"/>
  <c r="P16"/>
  <c r="I59"/>
  <c r="O38"/>
  <c r="Q93"/>
  <c r="O20"/>
  <c r="L62"/>
  <c r="N30"/>
  <c r="G6"/>
  <c r="K79"/>
  <c r="O32"/>
  <c r="L33"/>
  <c r="H21"/>
  <c r="K38"/>
  <c r="K23"/>
  <c r="I50"/>
  <c r="N45"/>
  <c r="Q45"/>
  <c r="J11"/>
  <c r="N5"/>
  <c r="B81"/>
  <c r="I34"/>
  <c r="J90"/>
  <c r="L82"/>
  <c r="B44"/>
  <c r="J9"/>
  <c r="N32"/>
  <c r="P32"/>
  <c r="J25"/>
  <c r="G83"/>
  <c r="Q70"/>
  <c r="L72"/>
  <c r="B73"/>
  <c r="P48"/>
  <c r="N63"/>
  <c r="N71"/>
  <c r="P72"/>
  <c r="G95"/>
  <c r="P52"/>
  <c r="K37"/>
  <c r="H78"/>
  <c r="J33"/>
  <c r="J34"/>
  <c r="J8"/>
  <c r="J73"/>
  <c r="J10"/>
  <c r="G16"/>
  <c r="Q28"/>
  <c r="J56"/>
  <c r="N28"/>
  <c r="L19"/>
  <c r="G31"/>
  <c r="L59"/>
  <c r="N58"/>
  <c r="G94"/>
  <c r="G90"/>
  <c r="H62"/>
  <c r="G71"/>
  <c r="Q62"/>
  <c r="B67"/>
  <c r="B33"/>
  <c r="G62"/>
  <c r="L98"/>
  <c r="B22"/>
  <c r="I68"/>
  <c r="P80"/>
  <c r="K49"/>
  <c r="G91"/>
  <c r="I63"/>
  <c r="H68"/>
  <c r="B75"/>
  <c r="K94"/>
  <c r="G52"/>
  <c r="J77"/>
  <c r="G54"/>
  <c r="O96"/>
  <c r="G33"/>
  <c r="P18"/>
  <c r="Q5"/>
  <c r="P64"/>
  <c r="H15"/>
  <c r="K16"/>
  <c r="O31"/>
  <c r="H65"/>
  <c r="Q84"/>
  <c r="B60"/>
  <c r="J20"/>
  <c r="O84"/>
  <c r="G85"/>
  <c r="O57"/>
  <c r="H57"/>
  <c r="G7"/>
  <c r="K91"/>
  <c r="K56"/>
  <c r="L7"/>
  <c r="B23"/>
  <c r="H98"/>
  <c r="O86"/>
  <c r="Q11"/>
  <c r="J55"/>
  <c r="I39"/>
  <c r="Q14"/>
  <c r="H4"/>
  <c r="Q27"/>
  <c r="L86"/>
  <c r="Q67"/>
  <c r="N96"/>
  <c r="I66"/>
  <c r="I81"/>
  <c r="L50"/>
  <c r="L40"/>
  <c r="B16"/>
  <c r="L9"/>
  <c r="O94"/>
  <c r="H31"/>
  <c r="N65"/>
  <c r="P44"/>
  <c r="N92"/>
  <c r="K66"/>
  <c r="N51"/>
  <c r="K33"/>
  <c r="O53"/>
  <c r="P62"/>
  <c r="N16"/>
  <c r="L25"/>
  <c r="P69"/>
  <c r="B93"/>
  <c r="B43"/>
  <c r="H2"/>
  <c r="J57"/>
  <c r="P81"/>
  <c r="B39"/>
  <c r="J65"/>
  <c r="P19"/>
  <c r="J32"/>
  <c r="O76"/>
  <c r="N86"/>
  <c r="K40"/>
  <c r="H39"/>
  <c r="P40"/>
  <c r="P66"/>
  <c r="N42"/>
  <c r="B4"/>
  <c r="N59"/>
  <c r="P26"/>
  <c r="O50"/>
  <c r="K73"/>
  <c r="K24"/>
  <c r="G22"/>
  <c r="H61"/>
  <c r="L27"/>
  <c r="B70"/>
  <c r="J48"/>
  <c r="I61"/>
  <c r="Q98"/>
  <c r="K95"/>
  <c r="N98"/>
  <c r="G28"/>
  <c r="L80"/>
  <c r="N50"/>
  <c r="Q90"/>
  <c r="K21"/>
  <c r="B3"/>
  <c r="Q57"/>
  <c r="K5"/>
  <c r="G34"/>
  <c r="K46"/>
  <c r="I43"/>
  <c r="P93"/>
  <c r="Q76"/>
  <c r="Q63"/>
  <c r="H5"/>
  <c r="J12"/>
  <c r="O64"/>
  <c r="J4"/>
  <c r="I83"/>
  <c r="P98"/>
  <c r="G13"/>
  <c r="G48"/>
  <c r="P20"/>
  <c r="L29"/>
  <c r="I18"/>
  <c r="Q64"/>
  <c r="D1"/>
  <c r="P3"/>
  <c r="B21"/>
  <c r="P90"/>
  <c r="G65"/>
  <c r="P4"/>
  <c r="I64"/>
  <c r="G89"/>
  <c r="J47"/>
  <c r="L92"/>
  <c r="L81"/>
  <c r="K47"/>
  <c r="J89"/>
  <c r="K84"/>
  <c r="B96"/>
  <c r="O79"/>
  <c r="H20"/>
  <c r="P41"/>
  <c r="I89"/>
  <c r="K77"/>
  <c r="I23"/>
  <c r="J39"/>
  <c r="K42"/>
  <c r="I98"/>
  <c r="H8"/>
  <c r="I77"/>
  <c r="J31"/>
  <c r="B10"/>
  <c r="B52"/>
  <c r="H10"/>
  <c r="Q80"/>
  <c r="J85"/>
  <c r="P17"/>
  <c r="K30"/>
  <c r="J71"/>
  <c r="P86"/>
  <c r="G98"/>
  <c r="P75"/>
  <c r="P27"/>
  <c r="Q39"/>
  <c r="N97"/>
  <c r="J60"/>
  <c r="J7"/>
  <c r="N89"/>
  <c r="O74"/>
  <c r="O41"/>
  <c r="G88"/>
  <c r="J95"/>
  <c r="P56"/>
  <c r="I26"/>
  <c r="Q52"/>
  <c r="N72"/>
  <c r="Q88"/>
  <c r="O9"/>
  <c r="I5"/>
  <c r="G42"/>
  <c r="L61"/>
  <c r="I71"/>
  <c r="P61"/>
  <c r="I24"/>
  <c r="J98"/>
  <c r="B89"/>
  <c r="H29"/>
  <c r="Q60"/>
  <c r="N31"/>
  <c r="P83"/>
  <c r="G45"/>
  <c r="L54"/>
  <c r="B51"/>
  <c r="I75"/>
  <c r="G18"/>
  <c r="O10"/>
  <c r="L6"/>
  <c r="N64"/>
  <c r="Q53"/>
  <c r="P30"/>
  <c r="H9"/>
  <c r="H27"/>
  <c r="H53"/>
  <c r="I70"/>
  <c r="H47"/>
  <c r="N54"/>
  <c r="I8"/>
  <c r="B6"/>
  <c r="P87"/>
  <c r="N95"/>
  <c r="B83"/>
  <c r="K58"/>
  <c r="P38"/>
  <c r="K88"/>
  <c r="J15"/>
  <c r="N82"/>
  <c r="K65"/>
  <c r="P24"/>
  <c r="O65"/>
  <c r="P82"/>
  <c r="J18"/>
  <c r="I32"/>
  <c r="O26"/>
  <c r="I47"/>
  <c r="I45"/>
  <c r="I16"/>
  <c r="Q9"/>
  <c r="K59"/>
  <c r="H90"/>
  <c r="K90"/>
  <c r="B85"/>
  <c r="N43"/>
  <c r="I29"/>
  <c r="J53"/>
  <c r="B68"/>
  <c r="P96"/>
  <c r="N78"/>
  <c r="H81"/>
  <c r="J50"/>
  <c r="P49"/>
  <c r="O19"/>
  <c r="Q4"/>
  <c r="I60"/>
  <c r="N11"/>
  <c r="I27"/>
  <c r="K96"/>
  <c r="Q79"/>
  <c r="P95"/>
  <c r="I15"/>
  <c r="O58"/>
  <c r="K19"/>
  <c r="K44"/>
  <c r="Q18"/>
  <c r="H64"/>
  <c r="J88"/>
  <c r="L35"/>
  <c r="N49"/>
  <c r="I76"/>
  <c r="I19"/>
  <c r="B53"/>
  <c r="B54"/>
  <c r="J75"/>
  <c r="B42"/>
  <c r="N74"/>
  <c r="P37"/>
  <c r="O87"/>
  <c r="L16"/>
  <c r="Q15"/>
  <c r="Q85"/>
  <c r="O49"/>
  <c r="N94"/>
  <c r="O17"/>
  <c r="H91"/>
  <c r="L34"/>
  <c r="L74"/>
  <c r="K7"/>
  <c r="P11"/>
  <c r="K13"/>
  <c r="H14"/>
  <c r="O70"/>
  <c r="B66"/>
  <c r="H59"/>
  <c r="E1"/>
  <c r="N93"/>
  <c r="B5"/>
  <c r="K87"/>
  <c r="P47"/>
  <c r="I80"/>
  <c r="P67"/>
  <c r="O61"/>
  <c r="G64"/>
  <c r="J81"/>
  <c r="O93"/>
  <c r="K61"/>
  <c r="J93"/>
  <c r="Q82"/>
  <c r="P63"/>
  <c r="B45"/>
  <c r="P6"/>
  <c r="N13"/>
  <c r="I12"/>
  <c r="Q50"/>
  <c r="N76"/>
  <c r="G30"/>
  <c r="I31"/>
  <c r="G9"/>
  <c r="N62"/>
  <c r="H24"/>
  <c r="K51"/>
  <c r="K41"/>
  <c r="P97"/>
  <c r="H18"/>
  <c r="L69"/>
  <c r="I53"/>
  <c r="L71"/>
  <c r="P8"/>
  <c r="O44"/>
  <c r="I55"/>
  <c r="L85"/>
  <c r="H76"/>
  <c r="I28"/>
  <c r="H45"/>
  <c r="L31"/>
  <c r="B32"/>
  <c r="N84"/>
  <c r="I72"/>
  <c r="J52"/>
  <c r="Q29"/>
  <c r="L63"/>
  <c r="I20"/>
  <c r="L84"/>
  <c r="O51"/>
  <c r="J35"/>
  <c r="J61"/>
  <c r="O89"/>
  <c r="I85"/>
  <c r="B36"/>
  <c r="L26"/>
  <c r="G8"/>
  <c r="P57"/>
  <c r="P46"/>
  <c r="K64"/>
  <c r="L42"/>
  <c r="K57"/>
  <c r="N81"/>
  <c r="Q73"/>
  <c r="J69"/>
  <c r="K68"/>
  <c r="N69"/>
  <c r="G12"/>
  <c r="P50"/>
  <c r="J3"/>
  <c r="G3"/>
  <c r="P31"/>
  <c r="G43"/>
  <c r="O16"/>
  <c r="J14"/>
  <c r="I41"/>
  <c r="O7"/>
  <c r="B82"/>
  <c r="H37"/>
  <c r="O60"/>
  <c r="P43"/>
  <c r="B24"/>
  <c r="B48"/>
  <c r="J38"/>
  <c r="K4"/>
  <c r="O67"/>
  <c r="B38"/>
  <c r="O36"/>
  <c r="P74"/>
  <c r="K18"/>
  <c r="Q13"/>
  <c r="K6"/>
  <c r="P73"/>
  <c r="H94"/>
  <c r="O5"/>
  <c r="P23"/>
  <c r="B57"/>
  <c r="Q78"/>
  <c r="O56"/>
  <c r="L10"/>
  <c r="J16"/>
  <c r="H35"/>
  <c r="O12"/>
  <c r="N80"/>
  <c r="K32"/>
  <c r="B49"/>
  <c r="L96"/>
  <c r="L14"/>
  <c r="O23"/>
  <c r="P28"/>
  <c r="L97"/>
  <c r="Q6"/>
  <c r="O39"/>
  <c r="J94"/>
  <c r="N7"/>
  <c r="L36"/>
  <c r="O22"/>
  <c r="B41"/>
  <c r="G26"/>
  <c r="B56"/>
  <c r="O92"/>
  <c r="G53"/>
  <c r="B19"/>
  <c r="G70"/>
  <c r="N34"/>
  <c r="J17"/>
  <c r="B35"/>
  <c r="H12"/>
  <c r="K54"/>
  <c r="H51"/>
  <c r="K20"/>
  <c r="Q83"/>
  <c r="Q75"/>
  <c r="L87"/>
  <c r="O68"/>
  <c r="K10"/>
  <c r="P88"/>
  <c r="L68"/>
  <c r="I67"/>
  <c r="G78"/>
  <c r="N10"/>
  <c r="G2"/>
  <c r="N48"/>
  <c r="J67"/>
  <c r="O21"/>
  <c r="O14"/>
  <c r="G93"/>
  <c r="B61"/>
  <c r="I91"/>
  <c r="G21"/>
  <c r="P22"/>
  <c r="J72"/>
  <c r="H13"/>
  <c r="O97"/>
  <c r="I97"/>
  <c r="Q24"/>
  <c r="G20"/>
  <c r="Q61"/>
  <c r="L55"/>
  <c r="G74"/>
  <c r="O59"/>
  <c r="H77"/>
  <c r="B74"/>
  <c r="N88"/>
  <c r="N21"/>
  <c r="N68"/>
  <c r="J42"/>
  <c r="P39"/>
  <c r="I4"/>
  <c r="G49"/>
  <c r="Q56"/>
  <c r="O4"/>
  <c r="Q71"/>
  <c r="Q10"/>
  <c r="N90"/>
  <c r="N60"/>
  <c r="O69"/>
  <c r="K36"/>
  <c r="J76"/>
  <c r="Q69"/>
  <c r="Q68"/>
  <c r="B25"/>
  <c r="N77"/>
  <c r="N4"/>
  <c r="B2"/>
  <c r="I40"/>
  <c r="L78"/>
  <c r="I7"/>
  <c r="K28"/>
  <c r="Q12"/>
  <c r="K82"/>
  <c r="Q77"/>
  <c r="N8"/>
  <c r="J6"/>
  <c r="R8" l="1"/>
  <c r="M7"/>
  <c r="M40"/>
  <c r="R4"/>
  <c r="R77"/>
  <c r="C25"/>
  <c r="D25"/>
  <c r="F25"/>
  <c r="E25"/>
  <c r="R60"/>
  <c r="R90"/>
  <c r="M4"/>
  <c r="R68"/>
  <c r="R21"/>
  <c r="R88"/>
  <c r="C74"/>
  <c r="E74"/>
  <c r="D74"/>
  <c r="F74"/>
  <c r="M97"/>
  <c r="M91"/>
  <c r="C61"/>
  <c r="D61"/>
  <c r="E61"/>
  <c r="F61"/>
  <c r="R48"/>
  <c r="R10"/>
  <c r="M67"/>
  <c r="F35"/>
  <c r="D35"/>
  <c r="C35"/>
  <c r="E35"/>
  <c r="R34"/>
  <c r="F19"/>
  <c r="E19"/>
  <c r="C19"/>
  <c r="D19"/>
  <c r="C56"/>
  <c r="F56"/>
  <c r="E56"/>
  <c r="D56"/>
  <c r="C41"/>
  <c r="D41"/>
  <c r="E41"/>
  <c r="F41"/>
  <c r="R7"/>
  <c r="F49"/>
  <c r="C49"/>
  <c r="E49"/>
  <c r="D49"/>
  <c r="R80"/>
  <c r="E57"/>
  <c r="F57"/>
  <c r="D57"/>
  <c r="C57"/>
  <c r="E38"/>
  <c r="F38"/>
  <c r="D38"/>
  <c r="C38"/>
  <c r="D48"/>
  <c r="F48"/>
  <c r="C48"/>
  <c r="E48"/>
  <c r="F24"/>
  <c r="C24"/>
  <c r="E24"/>
  <c r="D24"/>
  <c r="E82"/>
  <c r="F82"/>
  <c r="D82"/>
  <c r="C82"/>
  <c r="M41"/>
  <c r="G99"/>
  <c r="J99"/>
  <c r="R69"/>
  <c r="R81"/>
  <c r="F36"/>
  <c r="D36"/>
  <c r="C36"/>
  <c r="E36"/>
  <c r="M85"/>
  <c r="M20"/>
  <c r="M72"/>
  <c r="R84"/>
  <c r="D32"/>
  <c r="E32"/>
  <c r="F32"/>
  <c r="C32"/>
  <c r="M28"/>
  <c r="M55"/>
  <c r="M53"/>
  <c r="R62"/>
  <c r="M31"/>
  <c r="R76"/>
  <c r="M12"/>
  <c r="R13"/>
  <c r="E45"/>
  <c r="D45"/>
  <c r="C45"/>
  <c r="F45"/>
  <c r="M80"/>
  <c r="F5"/>
  <c r="D5"/>
  <c r="E5"/>
  <c r="C5"/>
  <c r="R93"/>
  <c r="E66"/>
  <c r="F66"/>
  <c r="D66"/>
  <c r="C66"/>
  <c r="R94"/>
  <c r="R74"/>
  <c r="D42"/>
  <c r="C42"/>
  <c r="F42"/>
  <c r="E42"/>
  <c r="F54"/>
  <c r="C54"/>
  <c r="D54"/>
  <c r="E54"/>
  <c r="F53"/>
  <c r="C53"/>
  <c r="E53"/>
  <c r="D53"/>
  <c r="M19"/>
  <c r="M76"/>
  <c r="R49"/>
  <c r="M15"/>
  <c r="M27"/>
  <c r="R11"/>
  <c r="M60"/>
  <c r="R78"/>
  <c r="D68"/>
  <c r="E68"/>
  <c r="C68"/>
  <c r="F68"/>
  <c r="M29"/>
  <c r="R43"/>
  <c r="C85"/>
  <c r="D85"/>
  <c r="E85"/>
  <c r="F85"/>
  <c r="M16"/>
  <c r="M45"/>
  <c r="M47"/>
  <c r="M32"/>
  <c r="R82"/>
  <c r="D83"/>
  <c r="C83"/>
  <c r="F83"/>
  <c r="E83"/>
  <c r="R95"/>
  <c r="D6"/>
  <c r="E6"/>
  <c r="F6"/>
  <c r="C6"/>
  <c r="M8"/>
  <c r="R54"/>
  <c r="M70"/>
  <c r="R64"/>
  <c r="M75"/>
  <c r="C51"/>
  <c r="D51"/>
  <c r="F51"/>
  <c r="E51"/>
  <c r="R31"/>
  <c r="E89"/>
  <c r="D89"/>
  <c r="C89"/>
  <c r="F89"/>
  <c r="M24"/>
  <c r="M71"/>
  <c r="M5"/>
  <c r="R72"/>
  <c r="M26"/>
  <c r="R89"/>
  <c r="R97"/>
  <c r="F52"/>
  <c r="C52"/>
  <c r="D52"/>
  <c r="E52"/>
  <c r="F10"/>
  <c r="C10"/>
  <c r="E10"/>
  <c r="D10"/>
  <c r="M77"/>
  <c r="M98"/>
  <c r="M23"/>
  <c r="M89"/>
  <c r="F96"/>
  <c r="D96"/>
  <c r="E96"/>
  <c r="C96"/>
  <c r="M64"/>
  <c r="F21"/>
  <c r="C21"/>
  <c r="E21"/>
  <c r="D21"/>
  <c r="P99"/>
  <c r="M18"/>
  <c r="M83"/>
  <c r="M43"/>
  <c r="E3"/>
  <c r="B99"/>
  <c r="F3"/>
  <c r="C3"/>
  <c r="D3"/>
  <c r="R50"/>
  <c r="R98"/>
  <c r="M61"/>
  <c r="E70"/>
  <c r="F70"/>
  <c r="D70"/>
  <c r="C70"/>
  <c r="R59"/>
  <c r="C4"/>
  <c r="E4"/>
  <c r="F4"/>
  <c r="D4"/>
  <c r="R42"/>
  <c r="R86"/>
  <c r="D39"/>
  <c r="C39"/>
  <c r="F39"/>
  <c r="E39"/>
  <c r="D43"/>
  <c r="E43"/>
  <c r="F43"/>
  <c r="C43"/>
  <c r="E93"/>
  <c r="D93"/>
  <c r="F93"/>
  <c r="C93"/>
  <c r="R16"/>
  <c r="R51"/>
  <c r="R92"/>
  <c r="R65"/>
  <c r="F16"/>
  <c r="D16"/>
  <c r="E16"/>
  <c r="C16"/>
  <c r="M81"/>
  <c r="M66"/>
  <c r="R96"/>
  <c r="M39"/>
  <c r="D23"/>
  <c r="F23"/>
  <c r="C23"/>
  <c r="E23"/>
  <c r="E60"/>
  <c r="D60"/>
  <c r="F60"/>
  <c r="C60"/>
  <c r="E75"/>
  <c r="F75"/>
  <c r="D75"/>
  <c r="C75"/>
  <c r="M63"/>
  <c r="M68"/>
  <c r="D22"/>
  <c r="E22"/>
  <c r="C22"/>
  <c r="F22"/>
  <c r="D33"/>
  <c r="E33"/>
  <c r="F33"/>
  <c r="C33"/>
  <c r="C67"/>
  <c r="D67"/>
  <c r="F67"/>
  <c r="E67"/>
  <c r="R58"/>
  <c r="R28"/>
  <c r="R71"/>
  <c r="R63"/>
  <c r="C73"/>
  <c r="E73"/>
  <c r="F73"/>
  <c r="D73"/>
  <c r="R32"/>
  <c r="C44"/>
  <c r="D44"/>
  <c r="F44"/>
  <c r="E44"/>
  <c r="M34"/>
  <c r="F81"/>
  <c r="C81"/>
  <c r="E81"/>
  <c r="D81"/>
  <c r="R5"/>
  <c r="R45"/>
  <c r="M50"/>
  <c r="R30"/>
  <c r="M59"/>
  <c r="R61"/>
  <c r="M94"/>
  <c r="M10"/>
  <c r="M95"/>
  <c r="M69"/>
  <c r="M22"/>
  <c r="R36"/>
  <c r="R9"/>
  <c r="R70"/>
  <c r="D62"/>
  <c r="C62"/>
  <c r="E62"/>
  <c r="F62"/>
  <c r="C37"/>
  <c r="E37"/>
  <c r="F37"/>
  <c r="D37"/>
  <c r="M54"/>
  <c r="R18"/>
  <c r="R12"/>
  <c r="R15"/>
  <c r="R66"/>
  <c r="R47"/>
  <c r="R85"/>
  <c r="M51"/>
  <c r="R39"/>
  <c r="D46"/>
  <c r="C46"/>
  <c r="F46"/>
  <c r="E46"/>
  <c r="M74"/>
  <c r="F14"/>
  <c r="D14"/>
  <c r="C14"/>
  <c r="E14"/>
  <c r="M62"/>
  <c r="E59"/>
  <c r="F59"/>
  <c r="C59"/>
  <c r="D59"/>
  <c r="F17"/>
  <c r="C17"/>
  <c r="E17"/>
  <c r="D17"/>
  <c r="M86"/>
  <c r="M25"/>
  <c r="E92"/>
  <c r="D92"/>
  <c r="C92"/>
  <c r="F92"/>
  <c r="R41"/>
  <c r="M65"/>
  <c r="C9"/>
  <c r="D9"/>
  <c r="F9"/>
  <c r="E9"/>
  <c r="M35"/>
  <c r="R17"/>
  <c r="R53"/>
  <c r="F50"/>
  <c r="C50"/>
  <c r="E50"/>
  <c r="D50"/>
  <c r="M90"/>
  <c r="D11"/>
  <c r="F11"/>
  <c r="E11"/>
  <c r="C11"/>
  <c r="C7"/>
  <c r="F7"/>
  <c r="D7"/>
  <c r="E7"/>
  <c r="M84"/>
  <c r="M96"/>
  <c r="R55"/>
  <c r="M42"/>
  <c r="O99"/>
  <c r="C20"/>
  <c r="E20"/>
  <c r="F20"/>
  <c r="D20"/>
  <c r="R38"/>
  <c r="M3"/>
  <c r="I99"/>
  <c r="M9"/>
  <c r="R73"/>
  <c r="M37"/>
  <c r="M6"/>
  <c r="R40"/>
  <c r="R37"/>
  <c r="M11"/>
  <c r="M14"/>
  <c r="E15"/>
  <c r="C15"/>
  <c r="F15"/>
  <c r="D15"/>
  <c r="C69"/>
  <c r="E69"/>
  <c r="F69"/>
  <c r="D69"/>
  <c r="R20"/>
  <c r="R23"/>
  <c r="E55"/>
  <c r="D55"/>
  <c r="F55"/>
  <c r="C55"/>
  <c r="M33"/>
  <c r="C90"/>
  <c r="E90"/>
  <c r="D90"/>
  <c r="F90"/>
  <c r="F65"/>
  <c r="D65"/>
  <c r="E65"/>
  <c r="C65"/>
  <c r="F34"/>
  <c r="E34"/>
  <c r="D34"/>
  <c r="C34"/>
  <c r="Q99"/>
  <c r="F72"/>
  <c r="E72"/>
  <c r="D72"/>
  <c r="C72"/>
  <c r="R19"/>
  <c r="R33"/>
  <c r="E12"/>
  <c r="F12"/>
  <c r="C12"/>
  <c r="D12"/>
  <c r="K99"/>
  <c r="M82"/>
  <c r="E18"/>
  <c r="C18"/>
  <c r="D18"/>
  <c r="F18"/>
  <c r="F84"/>
  <c r="E84"/>
  <c r="C84"/>
  <c r="D84"/>
  <c r="R75"/>
  <c r="M49"/>
  <c r="C86"/>
  <c r="F86"/>
  <c r="D86"/>
  <c r="E86"/>
  <c r="R87"/>
  <c r="R52"/>
  <c r="R22"/>
  <c r="M73"/>
  <c r="D30"/>
  <c r="C30"/>
  <c r="F30"/>
  <c r="E30"/>
  <c r="R67"/>
  <c r="M46"/>
  <c r="R46"/>
  <c r="M13"/>
  <c r="E27"/>
  <c r="D27"/>
  <c r="C27"/>
  <c r="F27"/>
  <c r="R24"/>
  <c r="R29"/>
  <c r="H99"/>
  <c r="F79"/>
  <c r="D79"/>
  <c r="E79"/>
  <c r="C79"/>
  <c r="R91"/>
  <c r="F94"/>
  <c r="D94"/>
  <c r="E94"/>
  <c r="C94"/>
  <c r="M44"/>
  <c r="M87"/>
  <c r="F71"/>
  <c r="C71"/>
  <c r="E71"/>
  <c r="D71"/>
  <c r="R35"/>
  <c r="C28"/>
  <c r="D28"/>
  <c r="F28"/>
  <c r="E28"/>
  <c r="R26"/>
  <c r="C97"/>
  <c r="F97"/>
  <c r="D97"/>
  <c r="E97"/>
  <c r="R56"/>
  <c r="M21"/>
  <c r="M56"/>
  <c r="R83"/>
  <c r="M38"/>
  <c r="R27"/>
  <c r="F40"/>
  <c r="E40"/>
  <c r="C40"/>
  <c r="D40"/>
  <c r="L99"/>
  <c r="R25"/>
  <c r="M57"/>
  <c r="M78"/>
  <c r="E91"/>
  <c r="D91"/>
  <c r="C91"/>
  <c r="F91"/>
  <c r="M58"/>
  <c r="M48"/>
  <c r="R14"/>
  <c r="E76"/>
  <c r="C76"/>
  <c r="D76"/>
  <c r="F76"/>
  <c r="R57"/>
  <c r="M93"/>
  <c r="R79"/>
  <c r="C95"/>
  <c r="E95"/>
  <c r="F95"/>
  <c r="D95"/>
  <c r="C31"/>
  <c r="F31"/>
  <c r="E31"/>
  <c r="D31"/>
  <c r="R44"/>
  <c r="C64"/>
  <c r="F64"/>
  <c r="E64"/>
  <c r="D64"/>
  <c r="M17"/>
  <c r="C77"/>
  <c r="E77"/>
  <c r="D77"/>
  <c r="F77"/>
  <c r="F8"/>
  <c r="E8"/>
  <c r="C8"/>
  <c r="D8"/>
  <c r="F13"/>
  <c r="C13"/>
  <c r="E13"/>
  <c r="D13"/>
  <c r="M30"/>
  <c r="N99"/>
  <c r="R3"/>
  <c r="E58"/>
  <c r="C58"/>
  <c r="D58"/>
  <c r="F58"/>
  <c r="C98"/>
  <c r="E98"/>
  <c r="F98"/>
  <c r="D98"/>
  <c r="M52"/>
  <c r="M92"/>
  <c r="C88"/>
  <c r="D88"/>
  <c r="F88"/>
  <c r="E88"/>
  <c r="D47"/>
  <c r="C47"/>
  <c r="F47"/>
  <c r="E47"/>
  <c r="C29"/>
  <c r="D29"/>
  <c r="F29"/>
  <c r="E29"/>
  <c r="D63"/>
  <c r="F63"/>
  <c r="C63"/>
  <c r="E63"/>
  <c r="E26"/>
  <c r="F26"/>
  <c r="D26"/>
  <c r="C26"/>
  <c r="C78"/>
  <c r="F78"/>
  <c r="D78"/>
  <c r="E78"/>
  <c r="M88"/>
  <c r="M36"/>
  <c r="D87"/>
  <c r="F87"/>
  <c r="E87"/>
  <c r="C87"/>
  <c r="C80"/>
  <c r="F80"/>
  <c r="E80"/>
  <c r="D80"/>
  <c r="R6"/>
  <c r="M79"/>
  <c r="T19" i="73"/>
  <c r="Q20"/>
  <c r="D20" i="26" s="1"/>
  <c r="P20" i="73"/>
  <c r="D20" i="24" s="1"/>
  <c r="R20" i="73"/>
  <c r="D20" i="29" s="1"/>
  <c r="S20" i="73"/>
  <c r="D20" i="28" s="1"/>
  <c r="K18" i="65"/>
  <c r="F19"/>
  <c r="F99" i="78" l="1"/>
  <c r="R99"/>
  <c r="E99"/>
  <c r="D99"/>
  <c r="M99"/>
  <c r="C99"/>
  <c r="T20" i="73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47" i="54" l="1"/>
  <c r="DC19"/>
  <c r="DB67"/>
  <c r="DB63"/>
  <c r="DB37"/>
  <c r="DB33"/>
  <c r="DB29"/>
  <c r="DB25"/>
  <c r="BM62"/>
  <c r="AY70"/>
  <c r="DG70" s="1"/>
  <c r="CA91"/>
  <c r="CA59"/>
  <c r="AR70"/>
  <c r="DF70" s="1"/>
  <c r="B70" i="40" s="1"/>
  <c r="AR62" i="54"/>
  <c r="DF62" s="1"/>
  <c r="B62" i="40" s="1"/>
  <c r="DB3" i="54"/>
  <c r="BF42"/>
  <c r="BM42"/>
  <c r="DI42" s="1"/>
  <c r="E42" i="40" s="1"/>
  <c r="CG95" i="54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AR16"/>
  <c r="DF16" s="1"/>
  <c r="B16" i="40" s="1"/>
  <c r="BF16" i="54"/>
  <c r="BM16"/>
  <c r="AY24"/>
  <c r="BF24"/>
  <c r="DH24" s="1"/>
  <c r="D24" i="40" s="1"/>
  <c r="BT24" i="54"/>
  <c r="AR28"/>
  <c r="DF28" s="1"/>
  <c r="B28" i="40" s="1"/>
  <c r="BF28" i="54"/>
  <c r="BT28"/>
  <c r="AR32"/>
  <c r="DF32" s="1"/>
  <c r="B32" i="40" s="1"/>
  <c r="BF32" i="54"/>
  <c r="BT32"/>
  <c r="BM40"/>
  <c r="DI40" s="1"/>
  <c r="E40" i="40" s="1"/>
  <c r="BF56" i="54"/>
  <c r="BY46"/>
  <c r="AR51"/>
  <c r="DF51" s="1"/>
  <c r="B51" i="40" s="1"/>
  <c r="AY51" i="54"/>
  <c r="DG51" s="1"/>
  <c r="C51" i="40" s="1"/>
  <c r="BY58" i="54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DG37" s="1"/>
  <c r="C37" i="40" s="1"/>
  <c r="BT37" i="54"/>
  <c r="BM56"/>
  <c r="DI56" s="1"/>
  <c r="E56" i="40" s="1"/>
  <c r="CZ77" i="54"/>
  <c r="BM84"/>
  <c r="DI84" s="1"/>
  <c r="E84" i="40" s="1"/>
  <c r="BY91" i="54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DH18" s="1"/>
  <c r="D18" i="40" s="1"/>
  <c r="CZ18" i="54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DI22" s="1"/>
  <c r="E22" i="40" s="1"/>
  <c r="BY25" i="54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B45"/>
  <c r="BT47"/>
  <c r="DJ47" s="1"/>
  <c r="F47" i="40" s="1"/>
  <c r="BX50" i="54"/>
  <c r="CE50"/>
  <c r="BF50"/>
  <c r="DH50" s="1"/>
  <c r="D50" i="40" s="1"/>
  <c r="BT50" i="54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DG57" s="1"/>
  <c r="C57" i="40" s="1"/>
  <c r="BT57" i="54"/>
  <c r="CH58"/>
  <c r="DA60"/>
  <c r="AY63"/>
  <c r="DG63" s="1"/>
  <c r="C63" i="40" s="1"/>
  <c r="CG63" i="54"/>
  <c r="AR66"/>
  <c r="DF66" s="1"/>
  <c r="B66" i="40" s="1"/>
  <c r="AY66" i="54"/>
  <c r="DG66" s="1"/>
  <c r="BF66"/>
  <c r="DH66" s="1"/>
  <c r="D66" i="40" s="1"/>
  <c r="CN66" i="54"/>
  <c r="BY74"/>
  <c r="CG74"/>
  <c r="AY78"/>
  <c r="DG78" s="1"/>
  <c r="C78" i="40" s="1"/>
  <c r="BF78" i="54"/>
  <c r="BM78"/>
  <c r="DI78" s="1"/>
  <c r="E78" i="40" s="1"/>
  <c r="DB79" i="54"/>
  <c r="BM82"/>
  <c r="DI82" s="1"/>
  <c r="E82" i="40" s="1"/>
  <c r="BT82" i="54"/>
  <c r="CH82"/>
  <c r="AY85"/>
  <c r="DG85" s="1"/>
  <c r="C85" i="40" s="1"/>
  <c r="CH86" i="54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DG87" s="1"/>
  <c r="C87" i="40" s="1"/>
  <c r="BT87" i="54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DJ41" s="1"/>
  <c r="F41" i="40" s="1"/>
  <c r="BT43" i="54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DJ74" s="1"/>
  <c r="F74" i="40" s="1"/>
  <c r="BT75" i="54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DJ97" s="1"/>
  <c r="F97" i="40" s="1"/>
  <c r="BT12" i="54"/>
  <c r="BT15"/>
  <c r="DB18"/>
  <c r="DB22"/>
  <c r="BT25"/>
  <c r="DB26"/>
  <c r="BT29"/>
  <c r="DB30"/>
  <c r="BT33"/>
  <c r="DB3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DJ56" s="1"/>
  <c r="F56" i="40" s="1"/>
  <c r="CZ57" i="54"/>
  <c r="BT62"/>
  <c r="DJ62" s="1"/>
  <c r="F62" i="40" s="1"/>
  <c r="CZ62" i="54"/>
  <c r="BT64"/>
  <c r="CZ65"/>
  <c r="BT67"/>
  <c r="DJ67" s="1"/>
  <c r="F67" i="40" s="1"/>
  <c r="BT69" i="54"/>
  <c r="DJ69" s="1"/>
  <c r="F69" i="40" s="1"/>
  <c r="BT72" i="54"/>
  <c r="BT78"/>
  <c r="DJ78" s="1"/>
  <c r="F78" i="40" s="1"/>
  <c r="CZ78" i="54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J31" s="1"/>
  <c r="F31" i="40" s="1"/>
  <c r="DA32" i="54"/>
  <c r="BT36"/>
  <c r="BT44"/>
  <c r="DJ44" s="1"/>
  <c r="F44" i="40" s="1"/>
  <c r="BT49" i="54"/>
  <c r="BT53"/>
  <c r="DJ53" s="1"/>
  <c r="F53" i="40" s="1"/>
  <c r="BT55" i="54"/>
  <c r="DJ55" s="1"/>
  <c r="F55" i="40" s="1"/>
  <c r="DA56" i="54"/>
  <c r="BT59"/>
  <c r="BT61"/>
  <c r="DA64"/>
  <c r="BT68"/>
  <c r="DJ68" s="1"/>
  <c r="F68" i="40" s="1"/>
  <c r="CZ69" i="54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DI17" s="1"/>
  <c r="E17" i="40" s="1"/>
  <c r="BM25" i="54"/>
  <c r="DI25" s="1"/>
  <c r="E25" i="40" s="1"/>
  <c r="BM29" i="54"/>
  <c r="BM33"/>
  <c r="BM81"/>
  <c r="DI81" s="1"/>
  <c r="E81" i="40" s="1"/>
  <c r="BM83" i="54"/>
  <c r="DI83" s="1"/>
  <c r="E83" i="40" s="1"/>
  <c r="BM86" i="54"/>
  <c r="DI86" s="1"/>
  <c r="E86" i="40" s="1"/>
  <c r="BM93" i="54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BM55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BM98"/>
  <c r="BF9"/>
  <c r="BF23"/>
  <c r="BF27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DH71" s="1"/>
  <c r="D71" i="40" s="1"/>
  <c r="BF81" i="54"/>
  <c r="DH81" s="1"/>
  <c r="D81" i="40" s="1"/>
  <c r="BF83" i="54"/>
  <c r="BF86"/>
  <c r="BF88"/>
  <c r="DH88" s="1"/>
  <c r="D88" i="40" s="1"/>
  <c r="BF91" i="54"/>
  <c r="BF92"/>
  <c r="BF97"/>
  <c r="DH97" s="1"/>
  <c r="D97" i="40" s="1"/>
  <c r="BF17" i="54"/>
  <c r="BF30"/>
  <c r="DJ34"/>
  <c r="F34" i="40" s="1"/>
  <c r="BF49" i="54"/>
  <c r="DH49" s="1"/>
  <c r="D49" i="40" s="1"/>
  <c r="BF4" i="54"/>
  <c r="DH4" s="1"/>
  <c r="D4" i="40" s="1"/>
  <c r="BF6" i="54"/>
  <c r="DH6" s="1"/>
  <c r="D6" i="40" s="1"/>
  <c r="DI6" i="54"/>
  <c r="E6" i="40" s="1"/>
  <c r="BF8" i="54"/>
  <c r="BF10"/>
  <c r="BF25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BF69"/>
  <c r="DH69" s="1"/>
  <c r="D69" i="40" s="1"/>
  <c r="DI69" i="54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I93"/>
  <c r="E93" i="40" s="1"/>
  <c r="BF95" i="54"/>
  <c r="BF98"/>
  <c r="DH98" s="1"/>
  <c r="D98" i="40" s="1"/>
  <c r="AY4" i="54"/>
  <c r="DG4" s="1"/>
  <c r="C4" i="40" s="1"/>
  <c r="AY6" i="54"/>
  <c r="DG6" s="1"/>
  <c r="C6" i="40" s="1"/>
  <c r="AY8" i="54"/>
  <c r="AY9"/>
  <c r="DG9" s="1"/>
  <c r="C9" i="40" s="1"/>
  <c r="AY15" i="54"/>
  <c r="DG15" s="1"/>
  <c r="C15" i="40" s="1"/>
  <c r="DJ15" i="54"/>
  <c r="F15" i="40" s="1"/>
  <c r="AY17" i="54"/>
  <c r="AY19"/>
  <c r="DJ19"/>
  <c r="F19" i="40" s="1"/>
  <c r="AY29" i="54"/>
  <c r="DG29" s="1"/>
  <c r="C29" i="40" s="1"/>
  <c r="DI29" i="54"/>
  <c r="E29" i="40" s="1"/>
  <c r="AY32" i="54"/>
  <c r="DH32"/>
  <c r="D32" i="40" s="1"/>
  <c r="AY40" i="54"/>
  <c r="DG40" s="1"/>
  <c r="C40" i="40" s="1"/>
  <c r="CE40" i="54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AY62" i="54"/>
  <c r="DG62" s="1"/>
  <c r="C62" i="40" s="1"/>
  <c r="DH62" i="54"/>
  <c r="D62" i="40" s="1"/>
  <c r="DI62" i="54"/>
  <c r="E62" i="40" s="1"/>
  <c r="AY72" i="54"/>
  <c r="DG72" s="1"/>
  <c r="C72" i="40" s="1"/>
  <c r="DJ72" i="54"/>
  <c r="F72" i="40" s="1"/>
  <c r="AY79" i="54"/>
  <c r="DG79" s="1"/>
  <c r="C79" i="40" s="1"/>
  <c r="DI79" i="54"/>
  <c r="E79" i="40" s="1"/>
  <c r="DJ79" i="54"/>
  <c r="F79" i="40" s="1"/>
  <c r="AY81" i="54"/>
  <c r="DJ81"/>
  <c r="F81" i="40" s="1"/>
  <c r="AY83" i="54"/>
  <c r="DG83" s="1"/>
  <c r="C83" i="40" s="1"/>
  <c r="AY86" i="54"/>
  <c r="DG86" s="1"/>
  <c r="C86" i="40" s="1"/>
  <c r="AY95" i="54"/>
  <c r="DG95" s="1"/>
  <c r="C95" i="40" s="1"/>
  <c r="AY97" i="54"/>
  <c r="DG97" s="1"/>
  <c r="C97" i="40" s="1"/>
  <c r="AY22" i="54"/>
  <c r="AY25"/>
  <c r="DG25" s="1"/>
  <c r="C25" i="40" s="1"/>
  <c r="DJ25" i="54"/>
  <c r="F25" i="40" s="1"/>
  <c r="AY28" i="54"/>
  <c r="DG28" s="1"/>
  <c r="C28" i="40" s="1"/>
  <c r="DJ28" i="54"/>
  <c r="F28" i="40" s="1"/>
  <c r="AY31" i="54"/>
  <c r="DG31" s="1"/>
  <c r="C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G61" s="1"/>
  <c r="C61" i="40" s="1"/>
  <c r="DJ61" i="54"/>
  <c r="F61" i="40" s="1"/>
  <c r="CE77" i="54"/>
  <c r="DJ80"/>
  <c r="F80" i="40" s="1"/>
  <c r="CE93" i="54"/>
  <c r="AY10"/>
  <c r="AY56"/>
  <c r="DG56" s="1"/>
  <c r="C56" i="40" s="1"/>
  <c r="DH78" i="54"/>
  <c r="D78" i="40" s="1"/>
  <c r="AY89" i="54"/>
  <c r="CE89"/>
  <c r="AY91"/>
  <c r="DG91" s="1"/>
  <c r="C91" i="40" s="1"/>
  <c r="AY92" i="54"/>
  <c r="DG92" s="1"/>
  <c r="C92" i="40" s="1"/>
  <c r="AY94" i="54"/>
  <c r="AV99"/>
  <c r="DH10"/>
  <c r="D10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DG21" s="1"/>
  <c r="C21" i="40" s="1"/>
  <c r="AY23" i="54"/>
  <c r="DH23"/>
  <c r="D23" i="40" s="1"/>
  <c r="AY26" i="54"/>
  <c r="DG26" s="1"/>
  <c r="C26" i="40" s="1"/>
  <c r="AY33" i="54"/>
  <c r="DI33"/>
  <c r="E33" i="40" s="1"/>
  <c r="AY38" i="54"/>
  <c r="DG38" s="1"/>
  <c r="C38" i="40" s="1"/>
  <c r="DI38" i="54"/>
  <c r="E38" i="40" s="1"/>
  <c r="AY42" i="54"/>
  <c r="DG42" s="1"/>
  <c r="C42" i="40" s="1"/>
  <c r="AY46" i="54"/>
  <c r="DG46" s="1"/>
  <c r="C46" i="40" s="1"/>
  <c r="AY55" i="54"/>
  <c r="DG55" s="1"/>
  <c r="C55" i="40" s="1"/>
  <c r="DI55" i="54"/>
  <c r="E55" i="40" s="1"/>
  <c r="AY64" i="54"/>
  <c r="DG64" s="1"/>
  <c r="C64" i="40" s="1"/>
  <c r="AY68" i="54"/>
  <c r="DG68" s="1"/>
  <c r="C68" i="40" s="1"/>
  <c r="AY71" i="54"/>
  <c r="DI71"/>
  <c r="E71" i="40" s="1"/>
  <c r="AY82" i="54"/>
  <c r="DG82" s="1"/>
  <c r="C82" i="40" s="1"/>
  <c r="AY84" i="54"/>
  <c r="AY88"/>
  <c r="DG88" s="1"/>
  <c r="C88" i="40" s="1"/>
  <c r="AY90" i="54"/>
  <c r="DG90" s="1"/>
  <c r="C90" i="40" s="1"/>
  <c r="AY98" i="54"/>
  <c r="DG5"/>
  <c r="C5" i="40" s="1"/>
  <c r="DH5" i="54"/>
  <c r="D5" i="40" s="1"/>
  <c r="DG7" i="54"/>
  <c r="C7" i="40" s="1"/>
  <c r="DG8" i="54"/>
  <c r="C8" i="40" s="1"/>
  <c r="DH8" i="54"/>
  <c r="D8" i="40" s="1"/>
  <c r="DI9" i="54"/>
  <c r="E9" i="40" s="1"/>
  <c r="DI11" i="54"/>
  <c r="E11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I53" i="54"/>
  <c r="E53" i="40" s="1"/>
  <c r="AR56" i="54"/>
  <c r="DF56" s="1"/>
  <c r="B56" i="40" s="1"/>
  <c r="DH56" i="54"/>
  <c r="D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BX78" i="54"/>
  <c r="AR82"/>
  <c r="DF82" s="1"/>
  <c r="B82" i="40" s="1"/>
  <c r="DJ82" i="54"/>
  <c r="F82" i="40" s="1"/>
  <c r="BX82" i="54"/>
  <c r="AR83"/>
  <c r="DF83" s="1"/>
  <c r="B83" i="40" s="1"/>
  <c r="DH83" i="54"/>
  <c r="D83" i="40" s="1"/>
  <c r="DJ83" i="54"/>
  <c r="F83" i="40" s="1"/>
  <c r="AR87" i="54"/>
  <c r="DF87" s="1"/>
  <c r="B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I97" i="54"/>
  <c r="E97" i="40" s="1"/>
  <c r="DJ6" i="54"/>
  <c r="F6" i="40" s="1"/>
  <c r="AR23" i="54"/>
  <c r="DF23" s="1"/>
  <c r="B23" i="40" s="1"/>
  <c r="DG23" i="54"/>
  <c r="C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2" i="54"/>
  <c r="BX54"/>
  <c r="DJ58"/>
  <c r="F58" i="40" s="1"/>
  <c r="BX62" i="54"/>
  <c r="BX70"/>
  <c r="DG81"/>
  <c r="C81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AR21" i="54"/>
  <c r="DF21" s="1"/>
  <c r="B21" i="40" s="1"/>
  <c r="DG34" i="54"/>
  <c r="AR35"/>
  <c r="DF35" s="1"/>
  <c r="B35" i="40" s="1"/>
  <c r="DH35" i="54"/>
  <c r="D35" i="40" s="1"/>
  <c r="DJ35" i="54"/>
  <c r="F35" i="40" s="1"/>
  <c r="AR37" i="54"/>
  <c r="DF37" s="1"/>
  <c r="B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G71" i="54"/>
  <c r="C71" i="40" s="1"/>
  <c r="DH73" i="54"/>
  <c r="D73" i="40" s="1"/>
  <c r="AR80" i="54"/>
  <c r="DF80" s="1"/>
  <c r="B80" i="40" s="1"/>
  <c r="DG80" i="54"/>
  <c r="C80" i="40" s="1"/>
  <c r="AR85" i="54"/>
  <c r="DF85" s="1"/>
  <c r="B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I49" i="54"/>
  <c r="E49" i="40" s="1"/>
  <c r="AR57" i="54"/>
  <c r="DF57" s="1"/>
  <c r="B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I64" i="54"/>
  <c r="E64" i="40" s="1"/>
  <c r="DJ64" i="54"/>
  <c r="F64" i="40" s="1"/>
  <c r="AR68" i="54"/>
  <c r="DF68" s="1"/>
  <c r="B68" i="40" s="1"/>
  <c r="DH68" i="54"/>
  <c r="D68" i="40" s="1"/>
  <c r="AR72" i="54"/>
  <c r="DF72" s="1"/>
  <c r="B72" i="40" s="1"/>
  <c r="DH72" i="54"/>
  <c r="D72" i="40" s="1"/>
  <c r="DI72" i="54"/>
  <c r="E72" i="40" s="1"/>
  <c r="AR77" i="54"/>
  <c r="DF77" s="1"/>
  <c r="B77" i="40" s="1"/>
  <c r="DG77" i="54"/>
  <c r="C77" i="40" s="1"/>
  <c r="AR84" i="54"/>
  <c r="DF84" s="1"/>
  <c r="B84" i="40" s="1"/>
  <c r="DG84" i="54"/>
  <c r="C84" i="40" s="1"/>
  <c r="AR86" i="54"/>
  <c r="DF86" s="1"/>
  <c r="B86" i="40" s="1"/>
  <c r="DH86" i="54"/>
  <c r="D86" i="40" s="1"/>
  <c r="DJ86" i="54"/>
  <c r="F86" i="40" s="1"/>
  <c r="AR91" i="54"/>
  <c r="DF91" s="1"/>
  <c r="B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Z26"/>
  <c r="DD26" s="1"/>
  <c r="CA27"/>
  <c r="CG27"/>
  <c r="CM27"/>
  <c r="CS27"/>
  <c r="DC27"/>
  <c r="BZ28"/>
  <c r="CF28"/>
  <c r="CL28"/>
  <c r="CV28"/>
  <c r="DB28"/>
  <c r="CE29"/>
  <c r="BX30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47" i="54" l="1"/>
  <c r="DD18"/>
  <c r="DD10"/>
  <c r="DD7"/>
  <c r="CW16"/>
  <c r="CW48"/>
  <c r="CP42"/>
  <c r="CP44"/>
  <c r="CP30"/>
  <c r="CP26"/>
  <c r="CP87"/>
  <c r="CP35"/>
  <c r="CI68"/>
  <c r="CB26"/>
  <c r="CB12"/>
  <c r="CB30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4" i="28" l="1"/>
  <c r="AG4" s="1"/>
  <c r="AD3" i="24"/>
  <c r="AG3" s="1"/>
  <c r="AD3" i="28"/>
  <c r="AG3" s="1"/>
  <c r="AD4" i="24"/>
  <c r="AG4" s="1"/>
  <c r="AD5" i="28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8" l="1"/>
  <c r="AG11" s="1"/>
  <c r="AD11" i="24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8" l="1"/>
  <c r="AG21" s="1"/>
  <c r="AD21" i="24"/>
  <c r="AG21" s="1"/>
  <c r="AC22" i="28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8" l="1"/>
  <c r="AG25" s="1"/>
  <c r="AD25" i="24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O35" i="6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8" l="1"/>
  <c r="AG46" s="1"/>
  <c r="AD46" i="24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8" l="1"/>
  <c r="AG47" s="1"/>
  <c r="AD47" i="24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8" l="1"/>
  <c r="AG49" s="1"/>
  <c r="AD49" i="24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O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8" l="1"/>
  <c r="AG70" s="1"/>
  <c r="AD70" i="24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8" l="1"/>
  <c r="AG81" s="1"/>
  <c r="AD81" i="24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D83" i="28"/>
  <c r="AG83" s="1"/>
  <c r="AD83" i="24"/>
  <c r="AG83" s="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8" l="1"/>
  <c r="AG84" s="1"/>
  <c r="AD84" i="24"/>
  <c r="AG84" s="1"/>
  <c r="AC85" i="28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<sst xmlns="http://schemas.openxmlformats.org/spreadsheetml/2006/main" count="9457" uniqueCount="600">
  <si>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</si>
  <si>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</si>
  <si>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</si>
  <si>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</si>
  <si>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</si>
  <si>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</si>
  <si>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</si>
  <si>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</si>
  <si>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</si>
  <si>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</si>
  <si>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</si>
  <si>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</si>
  <si>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</si>
  <si>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</si>
  <si>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</si>
  <si>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</si>
  <si>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</si>
  <si>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</si>
  <si>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</si>
  <si>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</si>
  <si>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</si>
  <si>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</si>
  <si>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</si>
  <si>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</si>
  <si>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</si>
  <si>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</si>
  <si>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</si>
  <si>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</si>
  <si>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</si>
  <si>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</si>
  <si>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</si>
  <si>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</si>
  <si>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</si>
  <si>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</si>
  <si>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</si>
  <si>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</si>
  <si>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</si>
  <si>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</si>
  <si>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</si>
  <si>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</si>
  <si>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</si>
  <si>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</si>
  <si>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</si>
  <si>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</si>
  <si>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</si>
  <si>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</si>
  <si>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</si>
  <si>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</si>
  <si>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</si>
  <si>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</si>
  <si>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</si>
  <si>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</si>
  <si>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</si>
  <si>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</si>
  <si>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</si>
  <si>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</si>
  <si>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</si>
  <si>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</si>
  <si>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</si>
  <si>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</si>
  <si>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</si>
  <si>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</si>
  <si>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</si>
  <si>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</si>
  <si>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</si>
  <si>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</si>
  <si>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</si>
  <si>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</si>
  <si>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</si>
  <si>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</si>
  <si>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</si>
  <si>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</si>
  <si>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</si>
  <si>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</si>
  <si>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</si>
  <si>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</si>
  <si>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</si>
  <si>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</si>
  <si>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</si>
  <si>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</si>
  <si>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</si>
  <si>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</si>
  <si>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</si>
  <si>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</si>
  <si>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</si>
  <si>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</si>
  <si>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</si>
  <si>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</si>
  <si>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</si>
  <si>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</si>
  <si>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</si>
  <si>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</si>
  <si>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</si>
  <si>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</si>
  <si>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</si>
  <si>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</si>
  <si>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</si>
  <si>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</si>
  <si>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</si>
  <si>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</si>
  <si>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</si>
  <si>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</si>
  <si>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</si>
  <si>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</si>
  <si>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</si>
  <si>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</si>
  <si>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</si>
  <si>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</si>
  <si>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</si>
  <si>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</si>
  <si>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</si>
  <si>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</si>
  <si>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</si>
  <si>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</si>
  <si>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</si>
  <si>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</si>
  <si>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</si>
  <si>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</si>
  <si>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</si>
  <si>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</si>
  <si>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</si>
  <si>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</si>
  <si>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</si>
  <si>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</si>
  <si>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</si>
  <si>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</si>
  <si>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</si>
  <si>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</si>
  <si>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</si>
  <si>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</si>
  <si>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</si>
  <si>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</si>
  <si>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</si>
  <si>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</si>
  <si>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</si>
  <si>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</si>
  <si>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</si>
  <si>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</si>
  <si>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</si>
  <si>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</si>
  <si>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</si>
  <si>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</si>
  <si>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</si>
  <si>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</si>
  <si>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</si>
  <si>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</si>
  <si>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</si>
  <si>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</si>
  <si>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</si>
  <si>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</si>
  <si>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</si>
  <si>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</si>
  <si>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</si>
  <si>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</si>
  <si>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</si>
  <si>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</si>
  <si>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</si>
  <si>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</si>
  <si>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</si>
  <si>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</si>
  <si>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</si>
  <si>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</si>
  <si>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</si>
  <si>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</si>
  <si>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</si>
  <si>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</si>
  <si>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</si>
  <si>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</si>
  <si>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</si>
  <si>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</si>
  <si>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</si>
  <si>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</si>
  <si>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</si>
  <si>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</si>
  <si>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</si>
  <si>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</si>
  <si>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</si>
  <si>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</si>
  <si>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</si>
  <si>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</si>
  <si>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</si>
  <si>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</si>
  <si>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</si>
  <si>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</si>
  <si>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</si>
  <si>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</si>
  <si>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</si>
  <si>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</si>
  <si>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</si>
  <si>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</si>
  <si>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</si>
  <si>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</si>
  <si>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</si>
  <si>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</si>
  <si>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</si>
  <si>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</si>
  <si>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</si>
  <si>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</si>
  <si>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</si>
  <si>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</si>
  <si>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</si>
  <si>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</si>
  <si>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</si>
  <si>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</si>
  <si>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</si>
  <si>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</si>
  <si>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</si>
  <si>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</si>
  <si>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</si>
  <si>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</si>
  <si>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</si>
  <si>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</si>
  <si>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</si>
  <si>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</si>
  <si>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</si>
  <si>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</si>
  <si>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</si>
  <si>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</si>
  <si>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</si>
  <si>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</si>
  <si>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</si>
  <si>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</si>
  <si>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</si>
  <si>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</si>
  <si>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</si>
  <si>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</si>
  <si>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</si>
  <si>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</si>
  <si>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</si>
  <si>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</si>
  <si>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</si>
  <si>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</si>
  <si>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</si>
  <si>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</si>
  <si>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</si>
  <si>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</si>
  <si>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</si>
  <si>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</si>
  <si>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</si>
  <si>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</si>
  <si>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</si>
  <si>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</si>
  <si>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</si>
  <si>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</si>
  <si>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</si>
  <si>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</si>
  <si>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</si>
  <si>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</si>
  <si>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</si>
  <si>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</si>
  <si>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</si>
  <si>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</si>
  <si>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</si>
  <si>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</si>
  <si>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</si>
  <si>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</si>
  <si>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</si>
  <si>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</si>
  <si>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</si>
  <si>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</si>
  <si>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</si>
  <si>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</si>
  <si>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</si>
  <si>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</si>
  <si>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</si>
  <si>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</si>
  <si>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</si>
  <si>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</si>
  <si>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</si>
  <si>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</si>
  <si>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</si>
  <si>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</si>
  <si>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</si>
  <si>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</si>
  <si>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</si>
  <si>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</si>
  <si>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</si>
  <si>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</si>
  <si>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</si>
  <si>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</si>
  <si>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</si>
  <si>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</si>
  <si>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</si>
  <si>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</si>
  <si>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</si>
  <si>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</si>
  <si>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</si>
  <si>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</si>
  <si>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</si>
  <si>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</si>
  <si>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</si>
  <si>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</si>
  <si>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</si>
  <si>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</si>
  <si>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</si>
  <si>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</si>
  <si>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</si>
  <si>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</si>
  <si>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</si>
  <si>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</si>
  <si>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</si>
  <si>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</si>
  <si>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</si>
  <si>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</si>
  <si>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</si>
  <si>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</si>
  <si>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</si>
  <si>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</si>
  <si>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</si>
  <si>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</si>
  <si>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</si>
  <si>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</si>
  <si>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</si>
  <si>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</si>
  <si>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</si>
  <si>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</si>
  <si>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</si>
  <si>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</si>
  <si>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</si>
  <si>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</si>
  <si>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</si>
  <si>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</si>
  <si>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</si>
  <si>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</si>
  <si>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</si>
  <si>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</si>
  <si>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</si>
  <si>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</si>
  <si>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</si>
  <si>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</si>
  <si>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</si>
  <si>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</si>
  <si>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</si>
  <si>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</si>
  <si>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</si>
  <si>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</si>
  <si>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</si>
  <si>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</si>
  <si>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</si>
  <si>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</si>
  <si>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</si>
  <si>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</si>
  <si>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</si>
  <si>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</si>
  <si>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</si>
  <si>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</si>
  <si>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</si>
  <si>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</si>
  <si>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</si>
  <si>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</si>
  <si>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</si>
  <si>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</si>
  <si>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</si>
  <si>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</si>
  <si>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</si>
  <si>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</si>
  <si>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</si>
  <si>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</si>
  <si>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</si>
  <si>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</si>
  <si>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</si>
  <si>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</si>
  <si>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</si>
  <si>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</si>
  <si>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</si>
  <si>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</si>
  <si>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</si>
  <si>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</si>
  <si>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</si>
  <si>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</si>
  <si>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</si>
  <si>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</si>
  <si>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</si>
  <si>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</si>
  <si>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</si>
  <si>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</si>
  <si>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</si>
  <si>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</si>
  <si>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</si>
  <si>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</si>
  <si>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</si>
  <si>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</si>
  <si>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</si>
  <si>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</si>
  <si>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</si>
  <si>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</si>
  <si>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</si>
  <si>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</si>
  <si>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</si>
  <si>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</si>
  <si>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</si>
  <si>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</si>
  <si>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</si>
  <si>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</si>
  <si>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</si>
  <si>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</si>
  <si>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</si>
  <si>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</si>
  <si>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</si>
  <si>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</si>
  <si>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</si>
  <si>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</si>
  <si>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</si>
  <si>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</si>
  <si>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</si>
  <si>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</si>
  <si>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</si>
  <si>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</si>
  <si>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</si>
  <si>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</si>
  <si>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</si>
  <si>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</si>
  <si>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</si>
  <si>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</si>
  <si>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</si>
  <si>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</si>
  <si>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</si>
  <si>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</si>
  <si>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</si>
  <si>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</si>
  <si>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</si>
  <si>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</si>
  <si>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</si>
  <si>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</si>
  <si>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</si>
  <si>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</si>
  <si>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</si>
  <si>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</si>
  <si>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</si>
  <si>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</si>
  <si>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</si>
  <si>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</si>
  <si>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</si>
  <si>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</si>
  <si>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</si>
  <si>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</si>
  <si>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</si>
  <si>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</si>
  <si>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</si>
  <si>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</si>
  <si>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</si>
  <si>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</si>
  <si>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</si>
  <si>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</si>
  <si>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</si>
  <si>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</si>
  <si>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</si>
  <si>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</si>
  <si>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</si>
  <si>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</si>
  <si>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</si>
  <si>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</si>
  <si>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</si>
  <si>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</si>
  <si>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</si>
  <si>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</si>
  <si>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</si>
  <si>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</si>
  <si>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</si>
  <si>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</si>
  <si>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</si>
  <si>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</si>
  <si>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</si>
  <si>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</si>
  <si>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</si>
  <si>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</si>
  <si>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</si>
  <si>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</si>
  <si>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</si>
  <si>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</si>
  <si>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</si>
  <si>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</si>
  <si>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</si>
  <si>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</si>
  <si>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</si>
  <si>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</si>
  <si>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</si>
  <si>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</si>
  <si>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</si>
  <si>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</si>
  <si>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</si>
  <si>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</si>
  <si>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</si>
  <si>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</si>
  <si>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</si>
  <si>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</si>
  <si>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</si>
  <si>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</si>
  <si>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</si>
  <si>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</si>
  <si>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</si>
  <si>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</si>
  <si>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</si>
  <si>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</si>
  <si>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</si>
  <si>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</si>
  <si>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</si>
  <si>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</si>
  <si>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</si>
  <si>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</si>
  <si>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</si>
  <si>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</si>
  <si>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</si>
  <si>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</si>
  <si>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</si>
  <si>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</si>
  <si>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</si>
  <si>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</si>
  <si>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</si>
  <si>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</si>
  <si>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</si>
  <si>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</si>
  <si>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</si>
  <si>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</si>
  <si>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</si>
  <si>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</si>
  <si>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</si>
  <si>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</si>
  <si>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</si>
  <si>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</si>
  <si>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</si>
  <si>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</si>
  <si>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</si>
  <si>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</si>
  <si>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</si>
  <si>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</si>
  <si>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</si>
  <si>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</si>
  <si>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</si>
  <si>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</si>
  <si>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</si>
  <si>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</si>
  <si>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</si>
  <si>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66IS2024/05/05</t>
  </si>
  <si>
    <t>JPL_DHULE</t>
  </si>
  <si>
    <t>NR/2024/18996/A/13246</t>
  </si>
  <si>
    <t>FACORPOWER</t>
  </si>
  <si>
    <t>NR/2024/18976/A/12730</t>
  </si>
  <si>
    <t>NR/2024/19172/A/13382</t>
  </si>
  <si>
    <t>SAKTHISUGARS_ELMTN</t>
  </si>
  <si>
    <t>NR/2024/18935/A/12720</t>
  </si>
  <si>
    <t>MEENAKSHI</t>
  </si>
  <si>
    <t>NR/2024/18977/A/12731</t>
  </si>
  <si>
    <t>RUVNL</t>
  </si>
  <si>
    <t>NR/2024/18855/A/12870</t>
  </si>
  <si>
    <t>BIRLACARBONTN</t>
  </si>
  <si>
    <t>NR/2024/18978/A/12732</t>
  </si>
  <si>
    <t>KAMENG</t>
  </si>
  <si>
    <t>NR/2024/19199/C</t>
  </si>
  <si>
    <t>VSL</t>
  </si>
  <si>
    <t>NR/2024/19075/A/12781</t>
  </si>
  <si>
    <t>Nagaland_Ben</t>
  </si>
  <si>
    <t>NR/2024/18919/A/13238</t>
  </si>
  <si>
    <t>EDWPCL12</t>
  </si>
  <si>
    <t>UPPCL</t>
  </si>
  <si>
    <t>NR/2024/19081/A/12779</t>
  </si>
  <si>
    <t>NR/2024/19121/A/12867</t>
  </si>
  <si>
    <t>SAKTHISUGARSLTD</t>
  </si>
  <si>
    <t>NR/2024/18936/A/12721</t>
  </si>
  <si>
    <t>ITCWIND</t>
  </si>
  <si>
    <t>NR/2024/18986/A/12817</t>
  </si>
  <si>
    <t>JHABUA_IPP</t>
  </si>
  <si>
    <t>NR/2024/19030/A/12797</t>
  </si>
  <si>
    <t>SAKTHISUGRAR_TN</t>
  </si>
  <si>
    <t>NR/2024/18934/A/12719</t>
  </si>
  <si>
    <t>SWPL</t>
  </si>
  <si>
    <t>NR/2024/19115/A/12777</t>
  </si>
  <si>
    <t>GBHHPL</t>
  </si>
  <si>
    <t>NR/2024/19024/A/12849</t>
  </si>
  <si>
    <t>MBMP</t>
  </si>
  <si>
    <t>NR/2024/19043/A/12790</t>
  </si>
  <si>
    <t>SOLAPUR_SOLAR</t>
  </si>
  <si>
    <t>NR/2024/19198/C</t>
  </si>
  <si>
    <t>MPL</t>
  </si>
  <si>
    <t>NR/01102023/23072042/L_NR_2012_04</t>
  </si>
  <si>
    <t>JITPL</t>
  </si>
  <si>
    <t>NR/01052024/31052024/NDMC/D-37/EE(Power)/2024</t>
  </si>
  <si>
    <t>NR/01052024/31052024/IEX-240323-06617_1</t>
  </si>
  <si>
    <t>NR/01052024/31052024/DC20240501NR23728</t>
  </si>
  <si>
    <t>NR/01052024/31052024/2-R1</t>
  </si>
  <si>
    <t>NR/01052024/31052024/IEX_240416_00120_1</t>
  </si>
  <si>
    <t>NR/01052024/31052024/MC120240501NR23436</t>
  </si>
  <si>
    <t>CHANJUII</t>
  </si>
  <si>
    <t>NR/01042024/30062024/NOC/HPSLDC/NR/2024/41758</t>
  </si>
  <si>
    <t>NR/01052024/31052024/IEX_240415_00115_1</t>
  </si>
  <si>
    <t>NR/01052024/31052024/DC20240501NR23726</t>
  </si>
  <si>
    <t>DELHI</t>
  </si>
  <si>
    <t>NR/01102023/25122043/GNA_MEJA_DELHI</t>
  </si>
  <si>
    <t>NR/01052024/31052024/8581/OAN/GMRETL/RUVNLBYPL</t>
  </si>
  <si>
    <t>NR/01052024/31052024/DC20240501NR23727</t>
  </si>
  <si>
    <t>NR/01052024/31052024/M20240501NR23406</t>
  </si>
  <si>
    <t>NR/01052024/31052024/DC20240501NR23735</t>
  </si>
  <si>
    <t>NAVABHARATVL</t>
  </si>
  <si>
    <t>NR/16042024/31052024/IEX_240323_06618</t>
  </si>
  <si>
    <t>NR/01052024/31052024/IEX-240324-06625_1</t>
  </si>
  <si>
    <t>SBSRPC11PL_BKN</t>
  </si>
  <si>
    <t>NR/01102023/02012046/L_NR_2021_17</t>
  </si>
  <si>
    <t>UPPCL-EDWPCL12</t>
  </si>
  <si>
    <t>DELHI-MEJA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</si>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</sst>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B5">
            <v>270</v>
          </cell>
          <cell r="C5">
            <v>0</v>
          </cell>
          <cell r="D5">
            <v>20</v>
          </cell>
          <cell r="E5">
            <v>0</v>
          </cell>
          <cell r="H5">
            <v>150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20</v>
          </cell>
          <cell r="E6">
            <v>0</v>
          </cell>
          <cell r="H6">
            <v>150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20</v>
          </cell>
          <cell r="E7">
            <v>0</v>
          </cell>
          <cell r="H7">
            <v>150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20</v>
          </cell>
          <cell r="E8">
            <v>0</v>
          </cell>
          <cell r="H8">
            <v>150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20</v>
          </cell>
          <cell r="E9">
            <v>0</v>
          </cell>
          <cell r="H9">
            <v>150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20</v>
          </cell>
          <cell r="E10">
            <v>0</v>
          </cell>
          <cell r="H10">
            <v>150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20</v>
          </cell>
          <cell r="E11">
            <v>0</v>
          </cell>
          <cell r="H11">
            <v>150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20</v>
          </cell>
          <cell r="E12">
            <v>0</v>
          </cell>
          <cell r="H12">
            <v>150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20</v>
          </cell>
          <cell r="E13">
            <v>0</v>
          </cell>
          <cell r="H13">
            <v>150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20</v>
          </cell>
          <cell r="E14">
            <v>0</v>
          </cell>
          <cell r="H14">
            <v>150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20</v>
          </cell>
          <cell r="E15">
            <v>0</v>
          </cell>
          <cell r="H15">
            <v>150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20</v>
          </cell>
          <cell r="E16">
            <v>0</v>
          </cell>
          <cell r="H16">
            <v>150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20</v>
          </cell>
          <cell r="E17">
            <v>0</v>
          </cell>
          <cell r="H17">
            <v>150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20</v>
          </cell>
          <cell r="E18">
            <v>0</v>
          </cell>
          <cell r="H18">
            <v>150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20</v>
          </cell>
          <cell r="E19">
            <v>0</v>
          </cell>
          <cell r="H19">
            <v>150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20</v>
          </cell>
          <cell r="E20">
            <v>0</v>
          </cell>
          <cell r="H20">
            <v>150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20</v>
          </cell>
          <cell r="E21">
            <v>0</v>
          </cell>
          <cell r="H21">
            <v>150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20</v>
          </cell>
          <cell r="E22">
            <v>0</v>
          </cell>
          <cell r="H22">
            <v>150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20</v>
          </cell>
          <cell r="E23">
            <v>0</v>
          </cell>
          <cell r="H23">
            <v>150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20</v>
          </cell>
          <cell r="E24">
            <v>0</v>
          </cell>
          <cell r="H24">
            <v>150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20</v>
          </cell>
          <cell r="E25">
            <v>0</v>
          </cell>
          <cell r="H25">
            <v>150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20</v>
          </cell>
          <cell r="E26">
            <v>0</v>
          </cell>
          <cell r="H26">
            <v>150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20</v>
          </cell>
          <cell r="E27">
            <v>0</v>
          </cell>
          <cell r="H27">
            <v>150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20</v>
          </cell>
          <cell r="E28">
            <v>0</v>
          </cell>
          <cell r="H28">
            <v>150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20</v>
          </cell>
          <cell r="E29">
            <v>0</v>
          </cell>
          <cell r="H29">
            <v>150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20</v>
          </cell>
          <cell r="E30">
            <v>0</v>
          </cell>
          <cell r="H30">
            <v>150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20</v>
          </cell>
          <cell r="E31">
            <v>0</v>
          </cell>
          <cell r="H31">
            <v>150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20</v>
          </cell>
          <cell r="E32">
            <v>0</v>
          </cell>
          <cell r="H32">
            <v>150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20</v>
          </cell>
          <cell r="E33">
            <v>0</v>
          </cell>
          <cell r="H33">
            <v>148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20</v>
          </cell>
          <cell r="E34">
            <v>0</v>
          </cell>
          <cell r="H34">
            <v>148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20</v>
          </cell>
          <cell r="E35">
            <v>0</v>
          </cell>
          <cell r="H35">
            <v>148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20</v>
          </cell>
          <cell r="E36">
            <v>0</v>
          </cell>
          <cell r="H36">
            <v>148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20</v>
          </cell>
          <cell r="E37">
            <v>0</v>
          </cell>
          <cell r="H37">
            <v>148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20</v>
          </cell>
          <cell r="E38">
            <v>0</v>
          </cell>
          <cell r="H38">
            <v>148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20</v>
          </cell>
          <cell r="E39">
            <v>0</v>
          </cell>
          <cell r="H39">
            <v>148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20</v>
          </cell>
          <cell r="E40">
            <v>0</v>
          </cell>
          <cell r="H40">
            <v>148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20</v>
          </cell>
          <cell r="E41">
            <v>0</v>
          </cell>
          <cell r="H41">
            <v>148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20</v>
          </cell>
          <cell r="E42">
            <v>0</v>
          </cell>
          <cell r="H42">
            <v>148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20</v>
          </cell>
          <cell r="E43">
            <v>0</v>
          </cell>
          <cell r="H43">
            <v>148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20</v>
          </cell>
          <cell r="E44">
            <v>0</v>
          </cell>
          <cell r="H44">
            <v>148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20</v>
          </cell>
          <cell r="E45">
            <v>0</v>
          </cell>
          <cell r="H45">
            <v>144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20</v>
          </cell>
          <cell r="E46">
            <v>0</v>
          </cell>
          <cell r="H46">
            <v>144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20</v>
          </cell>
          <cell r="E47">
            <v>0</v>
          </cell>
          <cell r="H47">
            <v>144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20</v>
          </cell>
          <cell r="E48">
            <v>0</v>
          </cell>
          <cell r="H48">
            <v>144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20</v>
          </cell>
          <cell r="E49">
            <v>0</v>
          </cell>
          <cell r="H49">
            <v>144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20</v>
          </cell>
          <cell r="E50">
            <v>0</v>
          </cell>
          <cell r="H50">
            <v>144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20</v>
          </cell>
          <cell r="E51">
            <v>0</v>
          </cell>
          <cell r="H51">
            <v>144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20</v>
          </cell>
          <cell r="E52">
            <v>0</v>
          </cell>
          <cell r="H52">
            <v>144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20</v>
          </cell>
          <cell r="E53">
            <v>0</v>
          </cell>
          <cell r="H53">
            <v>140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20</v>
          </cell>
          <cell r="E54">
            <v>0</v>
          </cell>
          <cell r="H54">
            <v>140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20</v>
          </cell>
          <cell r="E55">
            <v>0</v>
          </cell>
          <cell r="H55">
            <v>140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20</v>
          </cell>
          <cell r="E56">
            <v>0</v>
          </cell>
          <cell r="H56">
            <v>140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20</v>
          </cell>
          <cell r="E57">
            <v>0</v>
          </cell>
          <cell r="H57">
            <v>140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20</v>
          </cell>
          <cell r="E58">
            <v>0</v>
          </cell>
          <cell r="H58">
            <v>140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20</v>
          </cell>
          <cell r="E59">
            <v>0</v>
          </cell>
          <cell r="H59">
            <v>140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20</v>
          </cell>
          <cell r="E60">
            <v>0</v>
          </cell>
          <cell r="H60">
            <v>140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20</v>
          </cell>
          <cell r="E61">
            <v>0</v>
          </cell>
          <cell r="H61">
            <v>138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20</v>
          </cell>
          <cell r="E62">
            <v>0</v>
          </cell>
          <cell r="H62">
            <v>138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20</v>
          </cell>
          <cell r="E63">
            <v>0</v>
          </cell>
          <cell r="H63">
            <v>138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20</v>
          </cell>
          <cell r="E64">
            <v>0</v>
          </cell>
          <cell r="H64">
            <v>138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20</v>
          </cell>
          <cell r="E65">
            <v>0</v>
          </cell>
          <cell r="H65">
            <v>138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20</v>
          </cell>
          <cell r="E66">
            <v>0</v>
          </cell>
          <cell r="H66">
            <v>138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20</v>
          </cell>
          <cell r="E67">
            <v>0</v>
          </cell>
          <cell r="H67">
            <v>138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20</v>
          </cell>
          <cell r="E68">
            <v>0</v>
          </cell>
          <cell r="H68">
            <v>138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20</v>
          </cell>
          <cell r="E69">
            <v>0</v>
          </cell>
          <cell r="H69">
            <v>138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20</v>
          </cell>
          <cell r="E70">
            <v>0</v>
          </cell>
          <cell r="H70">
            <v>138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20</v>
          </cell>
          <cell r="E71">
            <v>0</v>
          </cell>
          <cell r="H71">
            <v>138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20</v>
          </cell>
          <cell r="E72">
            <v>0</v>
          </cell>
          <cell r="H72">
            <v>138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20</v>
          </cell>
          <cell r="E73">
            <v>0</v>
          </cell>
          <cell r="H73">
            <v>138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20</v>
          </cell>
          <cell r="E74">
            <v>0</v>
          </cell>
          <cell r="H74">
            <v>138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20</v>
          </cell>
          <cell r="E75">
            <v>0</v>
          </cell>
          <cell r="H75">
            <v>138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20</v>
          </cell>
          <cell r="E76">
            <v>0</v>
          </cell>
          <cell r="H76">
            <v>138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20</v>
          </cell>
          <cell r="E77">
            <v>0</v>
          </cell>
          <cell r="H77">
            <v>138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20</v>
          </cell>
          <cell r="E78">
            <v>0</v>
          </cell>
          <cell r="H78">
            <v>141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20</v>
          </cell>
          <cell r="E79">
            <v>0</v>
          </cell>
          <cell r="H79">
            <v>141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20</v>
          </cell>
          <cell r="E80">
            <v>0</v>
          </cell>
          <cell r="H80">
            <v>142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20</v>
          </cell>
          <cell r="E81">
            <v>0</v>
          </cell>
          <cell r="H81">
            <v>142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20</v>
          </cell>
          <cell r="E82">
            <v>0</v>
          </cell>
          <cell r="H82">
            <v>142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20</v>
          </cell>
          <cell r="E83">
            <v>0</v>
          </cell>
          <cell r="H83">
            <v>142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20</v>
          </cell>
          <cell r="E84">
            <v>0</v>
          </cell>
          <cell r="H84">
            <v>142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20</v>
          </cell>
          <cell r="E85">
            <v>0</v>
          </cell>
          <cell r="H85">
            <v>142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20</v>
          </cell>
          <cell r="E86">
            <v>0</v>
          </cell>
          <cell r="H86">
            <v>142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20</v>
          </cell>
          <cell r="E87">
            <v>0</v>
          </cell>
          <cell r="H87">
            <v>142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20</v>
          </cell>
          <cell r="E88">
            <v>0</v>
          </cell>
          <cell r="H88">
            <v>142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20</v>
          </cell>
          <cell r="E89">
            <v>0</v>
          </cell>
          <cell r="H89">
            <v>144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20</v>
          </cell>
          <cell r="E90">
            <v>0</v>
          </cell>
          <cell r="H90">
            <v>144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20</v>
          </cell>
          <cell r="E91">
            <v>0</v>
          </cell>
          <cell r="H91">
            <v>144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20</v>
          </cell>
          <cell r="E92">
            <v>0</v>
          </cell>
          <cell r="H92">
            <v>144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20</v>
          </cell>
          <cell r="E93">
            <v>0</v>
          </cell>
          <cell r="H93">
            <v>144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20</v>
          </cell>
          <cell r="E94">
            <v>0</v>
          </cell>
          <cell r="H94">
            <v>144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20</v>
          </cell>
          <cell r="E95">
            <v>0</v>
          </cell>
          <cell r="H95">
            <v>144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20</v>
          </cell>
          <cell r="E96">
            <v>0</v>
          </cell>
          <cell r="H96">
            <v>144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20</v>
          </cell>
          <cell r="E97">
            <v>0</v>
          </cell>
          <cell r="H97">
            <v>144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20</v>
          </cell>
          <cell r="E98">
            <v>0</v>
          </cell>
          <cell r="H98">
            <v>144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20</v>
          </cell>
          <cell r="E99">
            <v>0</v>
          </cell>
          <cell r="H99">
            <v>144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20</v>
          </cell>
          <cell r="E100">
            <v>0</v>
          </cell>
          <cell r="H100">
            <v>144</v>
          </cell>
          <cell r="I100">
            <v>0</v>
          </cell>
          <cell r="J100">
            <v>0</v>
          </cell>
          <cell r="K100">
            <v>0</v>
          </cell>
        </row>
      </sheetData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B5">
            <v>36</v>
          </cell>
          <cell r="C5">
            <v>54</v>
          </cell>
          <cell r="D5">
            <v>0</v>
          </cell>
          <cell r="E5">
            <v>0</v>
          </cell>
          <cell r="H5">
            <v>33.6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36</v>
          </cell>
          <cell r="C6">
            <v>54</v>
          </cell>
          <cell r="D6">
            <v>0</v>
          </cell>
          <cell r="E6">
            <v>0</v>
          </cell>
          <cell r="H6">
            <v>34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36</v>
          </cell>
          <cell r="C7">
            <v>54</v>
          </cell>
          <cell r="D7">
            <v>0</v>
          </cell>
          <cell r="E7">
            <v>0</v>
          </cell>
          <cell r="H7">
            <v>34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36</v>
          </cell>
          <cell r="C8">
            <v>54</v>
          </cell>
          <cell r="D8">
            <v>0</v>
          </cell>
          <cell r="E8">
            <v>0</v>
          </cell>
          <cell r="H8">
            <v>34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36</v>
          </cell>
          <cell r="C9">
            <v>54</v>
          </cell>
          <cell r="D9">
            <v>0</v>
          </cell>
          <cell r="E9">
            <v>0</v>
          </cell>
          <cell r="H9">
            <v>34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36</v>
          </cell>
          <cell r="C10">
            <v>54</v>
          </cell>
          <cell r="D10">
            <v>0</v>
          </cell>
          <cell r="E10">
            <v>0</v>
          </cell>
          <cell r="H10">
            <v>34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36</v>
          </cell>
          <cell r="C11">
            <v>54</v>
          </cell>
          <cell r="D11">
            <v>0</v>
          </cell>
          <cell r="E11">
            <v>0</v>
          </cell>
          <cell r="H11">
            <v>34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36</v>
          </cell>
          <cell r="C12">
            <v>54</v>
          </cell>
          <cell r="D12">
            <v>0</v>
          </cell>
          <cell r="E12">
            <v>0</v>
          </cell>
          <cell r="H12">
            <v>34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36</v>
          </cell>
          <cell r="C13">
            <v>54</v>
          </cell>
          <cell r="D13">
            <v>0</v>
          </cell>
          <cell r="E13">
            <v>0</v>
          </cell>
          <cell r="H13">
            <v>34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36</v>
          </cell>
          <cell r="C14">
            <v>54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36</v>
          </cell>
          <cell r="C15">
            <v>54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36</v>
          </cell>
          <cell r="C16">
            <v>54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36</v>
          </cell>
          <cell r="C17">
            <v>54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36</v>
          </cell>
          <cell r="C18">
            <v>54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36</v>
          </cell>
          <cell r="C19">
            <v>54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36</v>
          </cell>
          <cell r="C20">
            <v>54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36</v>
          </cell>
          <cell r="C21">
            <v>54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36</v>
          </cell>
          <cell r="C22">
            <v>54</v>
          </cell>
          <cell r="D22">
            <v>0</v>
          </cell>
          <cell r="E22">
            <v>0</v>
          </cell>
          <cell r="H22">
            <v>34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36</v>
          </cell>
          <cell r="C23">
            <v>54</v>
          </cell>
          <cell r="D23">
            <v>0</v>
          </cell>
          <cell r="E23">
            <v>0</v>
          </cell>
          <cell r="H23">
            <v>34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36</v>
          </cell>
          <cell r="C24">
            <v>54</v>
          </cell>
          <cell r="D24">
            <v>0</v>
          </cell>
          <cell r="E24">
            <v>0</v>
          </cell>
          <cell r="H24">
            <v>34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36</v>
          </cell>
          <cell r="C25">
            <v>54</v>
          </cell>
          <cell r="D25">
            <v>0</v>
          </cell>
          <cell r="E25">
            <v>0</v>
          </cell>
          <cell r="H25">
            <v>34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36</v>
          </cell>
          <cell r="C26">
            <v>54</v>
          </cell>
          <cell r="D26">
            <v>0</v>
          </cell>
          <cell r="E26">
            <v>0</v>
          </cell>
          <cell r="H26">
            <v>34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36</v>
          </cell>
          <cell r="C27">
            <v>54</v>
          </cell>
          <cell r="D27">
            <v>0</v>
          </cell>
          <cell r="E27">
            <v>0</v>
          </cell>
          <cell r="H27">
            <v>34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36</v>
          </cell>
          <cell r="C28">
            <v>54</v>
          </cell>
          <cell r="D28">
            <v>0</v>
          </cell>
          <cell r="E28">
            <v>0</v>
          </cell>
          <cell r="H28">
            <v>34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36</v>
          </cell>
          <cell r="C29">
            <v>54</v>
          </cell>
          <cell r="D29">
            <v>0</v>
          </cell>
          <cell r="E29">
            <v>0</v>
          </cell>
          <cell r="H29">
            <v>34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36</v>
          </cell>
          <cell r="C30">
            <v>54</v>
          </cell>
          <cell r="D30">
            <v>0</v>
          </cell>
          <cell r="E30">
            <v>0</v>
          </cell>
          <cell r="H30">
            <v>34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36</v>
          </cell>
          <cell r="C31">
            <v>54</v>
          </cell>
          <cell r="D31">
            <v>0</v>
          </cell>
          <cell r="E31">
            <v>0</v>
          </cell>
          <cell r="H31">
            <v>34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36</v>
          </cell>
          <cell r="C32">
            <v>54</v>
          </cell>
          <cell r="D32">
            <v>0</v>
          </cell>
          <cell r="E32">
            <v>0</v>
          </cell>
          <cell r="H32">
            <v>34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36</v>
          </cell>
          <cell r="C33">
            <v>54</v>
          </cell>
          <cell r="D33">
            <v>0</v>
          </cell>
          <cell r="E33">
            <v>0</v>
          </cell>
          <cell r="H33">
            <v>34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36</v>
          </cell>
          <cell r="C34">
            <v>54</v>
          </cell>
          <cell r="D34">
            <v>0</v>
          </cell>
          <cell r="E34">
            <v>0</v>
          </cell>
          <cell r="H34">
            <v>34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36</v>
          </cell>
          <cell r="C35">
            <v>54</v>
          </cell>
          <cell r="D35">
            <v>0</v>
          </cell>
          <cell r="E35">
            <v>0</v>
          </cell>
          <cell r="H35">
            <v>34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36</v>
          </cell>
          <cell r="C36">
            <v>54</v>
          </cell>
          <cell r="D36">
            <v>0</v>
          </cell>
          <cell r="E36">
            <v>0</v>
          </cell>
          <cell r="H36">
            <v>34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36</v>
          </cell>
          <cell r="C37">
            <v>54</v>
          </cell>
          <cell r="D37">
            <v>0</v>
          </cell>
          <cell r="E37">
            <v>0</v>
          </cell>
          <cell r="H37">
            <v>34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36</v>
          </cell>
          <cell r="C38">
            <v>54</v>
          </cell>
          <cell r="D38">
            <v>0</v>
          </cell>
          <cell r="E38">
            <v>0</v>
          </cell>
          <cell r="H38">
            <v>34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36</v>
          </cell>
          <cell r="C39">
            <v>54</v>
          </cell>
          <cell r="D39">
            <v>0</v>
          </cell>
          <cell r="E39">
            <v>0</v>
          </cell>
          <cell r="H39">
            <v>34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36</v>
          </cell>
          <cell r="C40">
            <v>54</v>
          </cell>
          <cell r="D40">
            <v>0</v>
          </cell>
          <cell r="E40">
            <v>0</v>
          </cell>
          <cell r="H40">
            <v>34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36</v>
          </cell>
          <cell r="C41">
            <v>54</v>
          </cell>
          <cell r="D41">
            <v>0</v>
          </cell>
          <cell r="E41">
            <v>0</v>
          </cell>
          <cell r="H41">
            <v>34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36</v>
          </cell>
          <cell r="C42">
            <v>54</v>
          </cell>
          <cell r="D42">
            <v>0</v>
          </cell>
          <cell r="E42">
            <v>0</v>
          </cell>
          <cell r="H42">
            <v>34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36</v>
          </cell>
          <cell r="C43">
            <v>54</v>
          </cell>
          <cell r="D43">
            <v>0</v>
          </cell>
          <cell r="E43">
            <v>0</v>
          </cell>
          <cell r="H43">
            <v>33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36</v>
          </cell>
          <cell r="C44">
            <v>54</v>
          </cell>
          <cell r="D44">
            <v>0</v>
          </cell>
          <cell r="E44">
            <v>0</v>
          </cell>
          <cell r="H44">
            <v>33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36</v>
          </cell>
          <cell r="C45">
            <v>54</v>
          </cell>
          <cell r="D45">
            <v>0</v>
          </cell>
          <cell r="E45">
            <v>0</v>
          </cell>
          <cell r="H45">
            <v>33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36</v>
          </cell>
          <cell r="C46">
            <v>54</v>
          </cell>
          <cell r="D46">
            <v>0</v>
          </cell>
          <cell r="E46">
            <v>0</v>
          </cell>
          <cell r="H46">
            <v>33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36</v>
          </cell>
          <cell r="C47">
            <v>54</v>
          </cell>
          <cell r="D47">
            <v>0</v>
          </cell>
          <cell r="E47">
            <v>0</v>
          </cell>
          <cell r="H47">
            <v>33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36</v>
          </cell>
          <cell r="C48">
            <v>54</v>
          </cell>
          <cell r="D48">
            <v>0</v>
          </cell>
          <cell r="E48">
            <v>0</v>
          </cell>
          <cell r="H48">
            <v>33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36</v>
          </cell>
          <cell r="C49">
            <v>54</v>
          </cell>
          <cell r="D49">
            <v>0</v>
          </cell>
          <cell r="E49">
            <v>0</v>
          </cell>
          <cell r="H49">
            <v>31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36</v>
          </cell>
          <cell r="C50">
            <v>54</v>
          </cell>
          <cell r="D50">
            <v>0</v>
          </cell>
          <cell r="E50">
            <v>0</v>
          </cell>
          <cell r="H50">
            <v>31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36</v>
          </cell>
          <cell r="C51">
            <v>54</v>
          </cell>
          <cell r="D51">
            <v>0</v>
          </cell>
          <cell r="E51">
            <v>0</v>
          </cell>
          <cell r="H51">
            <v>31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36</v>
          </cell>
          <cell r="C52">
            <v>54</v>
          </cell>
          <cell r="D52">
            <v>0</v>
          </cell>
          <cell r="E52">
            <v>0</v>
          </cell>
          <cell r="H52">
            <v>31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36</v>
          </cell>
          <cell r="C53">
            <v>54</v>
          </cell>
          <cell r="D53">
            <v>0</v>
          </cell>
          <cell r="E53">
            <v>0</v>
          </cell>
          <cell r="H53">
            <v>31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36</v>
          </cell>
          <cell r="C54">
            <v>54</v>
          </cell>
          <cell r="D54">
            <v>0</v>
          </cell>
          <cell r="E54">
            <v>0</v>
          </cell>
          <cell r="H54">
            <v>31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36</v>
          </cell>
          <cell r="C55">
            <v>54</v>
          </cell>
          <cell r="D55">
            <v>0</v>
          </cell>
          <cell r="E55">
            <v>0</v>
          </cell>
          <cell r="H55">
            <v>31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36</v>
          </cell>
          <cell r="C56">
            <v>54</v>
          </cell>
          <cell r="D56">
            <v>0</v>
          </cell>
          <cell r="E56">
            <v>0</v>
          </cell>
          <cell r="H56">
            <v>31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36</v>
          </cell>
          <cell r="C57">
            <v>54</v>
          </cell>
          <cell r="D57">
            <v>0</v>
          </cell>
          <cell r="E57">
            <v>0</v>
          </cell>
          <cell r="H57">
            <v>31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36</v>
          </cell>
          <cell r="C58">
            <v>54</v>
          </cell>
          <cell r="D58">
            <v>0</v>
          </cell>
          <cell r="E58">
            <v>0</v>
          </cell>
          <cell r="H58">
            <v>31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36</v>
          </cell>
          <cell r="C59">
            <v>54</v>
          </cell>
          <cell r="D59">
            <v>0</v>
          </cell>
          <cell r="E59">
            <v>0</v>
          </cell>
          <cell r="H59">
            <v>31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36</v>
          </cell>
          <cell r="C60">
            <v>54</v>
          </cell>
          <cell r="D60">
            <v>0</v>
          </cell>
          <cell r="E60">
            <v>0</v>
          </cell>
          <cell r="H60">
            <v>30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36</v>
          </cell>
          <cell r="C61">
            <v>54</v>
          </cell>
          <cell r="D61">
            <v>0</v>
          </cell>
          <cell r="E61">
            <v>0</v>
          </cell>
          <cell r="H61">
            <v>30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36</v>
          </cell>
          <cell r="C62">
            <v>54</v>
          </cell>
          <cell r="D62">
            <v>0</v>
          </cell>
          <cell r="E62">
            <v>0</v>
          </cell>
          <cell r="H62">
            <v>30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36</v>
          </cell>
          <cell r="C63">
            <v>54</v>
          </cell>
          <cell r="D63">
            <v>0</v>
          </cell>
          <cell r="E63">
            <v>0</v>
          </cell>
          <cell r="H63">
            <v>30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36</v>
          </cell>
          <cell r="C64">
            <v>54</v>
          </cell>
          <cell r="D64">
            <v>0</v>
          </cell>
          <cell r="E64">
            <v>0</v>
          </cell>
          <cell r="H64">
            <v>30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36</v>
          </cell>
          <cell r="C65">
            <v>54</v>
          </cell>
          <cell r="D65">
            <v>0</v>
          </cell>
          <cell r="E65">
            <v>0</v>
          </cell>
          <cell r="H65">
            <v>30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36</v>
          </cell>
          <cell r="C66">
            <v>54</v>
          </cell>
          <cell r="D66">
            <v>0</v>
          </cell>
          <cell r="E66">
            <v>0</v>
          </cell>
          <cell r="H66">
            <v>30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36</v>
          </cell>
          <cell r="C67">
            <v>54</v>
          </cell>
          <cell r="D67">
            <v>0</v>
          </cell>
          <cell r="E67">
            <v>0</v>
          </cell>
          <cell r="H67">
            <v>30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36</v>
          </cell>
          <cell r="C68">
            <v>54</v>
          </cell>
          <cell r="D68">
            <v>0</v>
          </cell>
          <cell r="E68">
            <v>0</v>
          </cell>
          <cell r="H68">
            <v>30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36</v>
          </cell>
          <cell r="C69">
            <v>54</v>
          </cell>
          <cell r="D69">
            <v>0</v>
          </cell>
          <cell r="E69">
            <v>0</v>
          </cell>
          <cell r="H69">
            <v>30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36</v>
          </cell>
          <cell r="C70">
            <v>54</v>
          </cell>
          <cell r="D70">
            <v>0</v>
          </cell>
          <cell r="E70">
            <v>0</v>
          </cell>
          <cell r="H70">
            <v>30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36</v>
          </cell>
          <cell r="C71">
            <v>54</v>
          </cell>
          <cell r="D71">
            <v>0</v>
          </cell>
          <cell r="E71">
            <v>0</v>
          </cell>
          <cell r="H71">
            <v>30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36</v>
          </cell>
          <cell r="C72">
            <v>54</v>
          </cell>
          <cell r="D72">
            <v>0</v>
          </cell>
          <cell r="E72">
            <v>0</v>
          </cell>
          <cell r="H72">
            <v>30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36</v>
          </cell>
          <cell r="C73">
            <v>54</v>
          </cell>
          <cell r="D73">
            <v>0</v>
          </cell>
          <cell r="E73">
            <v>0</v>
          </cell>
          <cell r="H73">
            <v>30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36</v>
          </cell>
          <cell r="C74">
            <v>54</v>
          </cell>
          <cell r="D74">
            <v>0</v>
          </cell>
          <cell r="E74">
            <v>0</v>
          </cell>
          <cell r="H74">
            <v>30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36</v>
          </cell>
          <cell r="C75">
            <v>54</v>
          </cell>
          <cell r="D75">
            <v>0</v>
          </cell>
          <cell r="E75">
            <v>0</v>
          </cell>
          <cell r="H75">
            <v>30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36</v>
          </cell>
          <cell r="C76">
            <v>54</v>
          </cell>
          <cell r="D76">
            <v>0</v>
          </cell>
          <cell r="E76">
            <v>0</v>
          </cell>
          <cell r="H76">
            <v>30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36</v>
          </cell>
          <cell r="C77">
            <v>54</v>
          </cell>
          <cell r="D77">
            <v>0</v>
          </cell>
          <cell r="E77">
            <v>0</v>
          </cell>
          <cell r="H77">
            <v>31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36</v>
          </cell>
          <cell r="C78">
            <v>54</v>
          </cell>
          <cell r="D78">
            <v>0</v>
          </cell>
          <cell r="E78">
            <v>0</v>
          </cell>
          <cell r="H78">
            <v>31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36</v>
          </cell>
          <cell r="C79">
            <v>54</v>
          </cell>
          <cell r="D79">
            <v>0</v>
          </cell>
          <cell r="E79">
            <v>0</v>
          </cell>
          <cell r="H79">
            <v>31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36</v>
          </cell>
          <cell r="C80">
            <v>54</v>
          </cell>
          <cell r="D80">
            <v>0</v>
          </cell>
          <cell r="E80">
            <v>0</v>
          </cell>
          <cell r="H80">
            <v>31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36</v>
          </cell>
          <cell r="C81">
            <v>54</v>
          </cell>
          <cell r="D81">
            <v>0</v>
          </cell>
          <cell r="E81">
            <v>0</v>
          </cell>
          <cell r="H81">
            <v>30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36</v>
          </cell>
          <cell r="C82">
            <v>54</v>
          </cell>
          <cell r="D82">
            <v>0</v>
          </cell>
          <cell r="E82">
            <v>0</v>
          </cell>
          <cell r="H82">
            <v>30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36</v>
          </cell>
          <cell r="C83">
            <v>54</v>
          </cell>
          <cell r="D83">
            <v>0</v>
          </cell>
          <cell r="E83">
            <v>0</v>
          </cell>
          <cell r="H83">
            <v>30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36</v>
          </cell>
          <cell r="C84">
            <v>54</v>
          </cell>
          <cell r="D84">
            <v>0</v>
          </cell>
          <cell r="E84">
            <v>0</v>
          </cell>
          <cell r="H84">
            <v>30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36</v>
          </cell>
          <cell r="C85">
            <v>54</v>
          </cell>
          <cell r="D85">
            <v>0</v>
          </cell>
          <cell r="E85">
            <v>0</v>
          </cell>
          <cell r="H85">
            <v>31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36</v>
          </cell>
          <cell r="C86">
            <v>54</v>
          </cell>
          <cell r="D86">
            <v>0</v>
          </cell>
          <cell r="E86">
            <v>0</v>
          </cell>
          <cell r="H86">
            <v>31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36</v>
          </cell>
          <cell r="C87">
            <v>54</v>
          </cell>
          <cell r="D87">
            <v>0</v>
          </cell>
          <cell r="E87">
            <v>0</v>
          </cell>
          <cell r="H87">
            <v>31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36</v>
          </cell>
          <cell r="C88">
            <v>54</v>
          </cell>
          <cell r="D88">
            <v>0</v>
          </cell>
          <cell r="E88">
            <v>0</v>
          </cell>
          <cell r="H88">
            <v>31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36</v>
          </cell>
          <cell r="C89">
            <v>54</v>
          </cell>
          <cell r="D89">
            <v>0</v>
          </cell>
          <cell r="E89">
            <v>0</v>
          </cell>
          <cell r="H89">
            <v>32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36</v>
          </cell>
          <cell r="C90">
            <v>54</v>
          </cell>
          <cell r="D90">
            <v>0</v>
          </cell>
          <cell r="E90">
            <v>0</v>
          </cell>
          <cell r="H90">
            <v>32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36</v>
          </cell>
          <cell r="C91">
            <v>54</v>
          </cell>
          <cell r="D91">
            <v>0</v>
          </cell>
          <cell r="E91">
            <v>0</v>
          </cell>
          <cell r="H91">
            <v>32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36</v>
          </cell>
          <cell r="C92">
            <v>54</v>
          </cell>
          <cell r="D92">
            <v>0</v>
          </cell>
          <cell r="E92">
            <v>0</v>
          </cell>
          <cell r="H92">
            <v>32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36</v>
          </cell>
          <cell r="C93">
            <v>54</v>
          </cell>
          <cell r="D93">
            <v>0</v>
          </cell>
          <cell r="E93">
            <v>0</v>
          </cell>
          <cell r="H93">
            <v>33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36</v>
          </cell>
          <cell r="C94">
            <v>54</v>
          </cell>
          <cell r="D94">
            <v>0</v>
          </cell>
          <cell r="E94">
            <v>0</v>
          </cell>
          <cell r="H94">
            <v>33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36</v>
          </cell>
          <cell r="C95">
            <v>54</v>
          </cell>
          <cell r="D95">
            <v>0</v>
          </cell>
          <cell r="E95">
            <v>0</v>
          </cell>
          <cell r="H95">
            <v>33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36</v>
          </cell>
          <cell r="C96">
            <v>54</v>
          </cell>
          <cell r="D96">
            <v>0</v>
          </cell>
          <cell r="E96">
            <v>0</v>
          </cell>
          <cell r="H96">
            <v>33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36</v>
          </cell>
          <cell r="C97">
            <v>54</v>
          </cell>
          <cell r="D97">
            <v>0</v>
          </cell>
          <cell r="E97">
            <v>0</v>
          </cell>
          <cell r="H97">
            <v>33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36</v>
          </cell>
          <cell r="C98">
            <v>54</v>
          </cell>
          <cell r="D98">
            <v>0</v>
          </cell>
          <cell r="E98">
            <v>0</v>
          </cell>
          <cell r="H98">
            <v>33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36</v>
          </cell>
          <cell r="C99">
            <v>54</v>
          </cell>
          <cell r="D99">
            <v>0</v>
          </cell>
          <cell r="E99">
            <v>0</v>
          </cell>
          <cell r="H99">
            <v>33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36</v>
          </cell>
          <cell r="C100">
            <v>54</v>
          </cell>
          <cell r="D100">
            <v>0</v>
          </cell>
          <cell r="E100">
            <v>0</v>
          </cell>
          <cell r="H100">
            <v>33</v>
          </cell>
          <cell r="I100">
            <v>0</v>
          </cell>
          <cell r="J100">
            <v>0</v>
          </cell>
          <cell r="K100">
            <v>0</v>
          </cell>
        </row>
      </sheetData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980</v>
          </cell>
          <cell r="G5">
            <v>0</v>
          </cell>
          <cell r="J5">
            <v>310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980</v>
          </cell>
          <cell r="G6">
            <v>0</v>
          </cell>
          <cell r="J6">
            <v>310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980</v>
          </cell>
          <cell r="G7">
            <v>0</v>
          </cell>
          <cell r="J7">
            <v>310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980</v>
          </cell>
          <cell r="G8">
            <v>0</v>
          </cell>
          <cell r="J8">
            <v>310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980</v>
          </cell>
          <cell r="G9">
            <v>0</v>
          </cell>
          <cell r="J9">
            <v>310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980</v>
          </cell>
          <cell r="G10">
            <v>0</v>
          </cell>
          <cell r="J10">
            <v>310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980</v>
          </cell>
          <cell r="G11">
            <v>0</v>
          </cell>
          <cell r="J11">
            <v>310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980</v>
          </cell>
          <cell r="G12">
            <v>0</v>
          </cell>
          <cell r="J12">
            <v>310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980</v>
          </cell>
          <cell r="G13">
            <v>0</v>
          </cell>
          <cell r="J13">
            <v>310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980</v>
          </cell>
          <cell r="G14">
            <v>0</v>
          </cell>
          <cell r="J14">
            <v>310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980</v>
          </cell>
          <cell r="G15">
            <v>0</v>
          </cell>
          <cell r="J15">
            <v>310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980</v>
          </cell>
          <cell r="G16">
            <v>0</v>
          </cell>
          <cell r="J16">
            <v>310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980</v>
          </cell>
          <cell r="G17">
            <v>0</v>
          </cell>
          <cell r="J17">
            <v>313.053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980</v>
          </cell>
          <cell r="G18">
            <v>0</v>
          </cell>
          <cell r="J18">
            <v>313.053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980</v>
          </cell>
          <cell r="G19">
            <v>0</v>
          </cell>
          <cell r="J19">
            <v>313.053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980</v>
          </cell>
          <cell r="G20">
            <v>0</v>
          </cell>
          <cell r="J20">
            <v>293.44600000000003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980</v>
          </cell>
          <cell r="G21">
            <v>0</v>
          </cell>
          <cell r="J21">
            <v>313.053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980</v>
          </cell>
          <cell r="G22">
            <v>0</v>
          </cell>
          <cell r="J22">
            <v>313.053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980</v>
          </cell>
          <cell r="G23">
            <v>0</v>
          </cell>
          <cell r="J23">
            <v>313.053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980</v>
          </cell>
          <cell r="G24">
            <v>0</v>
          </cell>
          <cell r="J24">
            <v>313.053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980</v>
          </cell>
          <cell r="G25">
            <v>0</v>
          </cell>
          <cell r="J25">
            <v>293.44600000000003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980</v>
          </cell>
          <cell r="G26">
            <v>0</v>
          </cell>
          <cell r="J26">
            <v>293.44600000000003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980</v>
          </cell>
          <cell r="G27">
            <v>0</v>
          </cell>
          <cell r="J27">
            <v>313.053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980</v>
          </cell>
          <cell r="G28">
            <v>0</v>
          </cell>
          <cell r="J28">
            <v>313.053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980</v>
          </cell>
          <cell r="G29">
            <v>0</v>
          </cell>
          <cell r="J29">
            <v>313.053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980</v>
          </cell>
          <cell r="G30">
            <v>0</v>
          </cell>
          <cell r="J30">
            <v>313.053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980</v>
          </cell>
          <cell r="G31">
            <v>0</v>
          </cell>
          <cell r="J31">
            <v>293.44600000000003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980</v>
          </cell>
          <cell r="G32">
            <v>0</v>
          </cell>
          <cell r="J32">
            <v>293.44600000000003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980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980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980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980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980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980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980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980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960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960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960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960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960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960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960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960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960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960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960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960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930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930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710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710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580</v>
          </cell>
          <cell r="G57">
            <v>30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30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580</v>
          </cell>
          <cell r="G58">
            <v>30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30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580</v>
          </cell>
          <cell r="G59">
            <v>30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30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580</v>
          </cell>
          <cell r="G60">
            <v>30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30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580</v>
          </cell>
          <cell r="G61">
            <v>30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30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580</v>
          </cell>
          <cell r="G62">
            <v>30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30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580</v>
          </cell>
          <cell r="G63">
            <v>30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30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580</v>
          </cell>
          <cell r="G64">
            <v>30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30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580</v>
          </cell>
          <cell r="G65">
            <v>30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30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580</v>
          </cell>
          <cell r="G66">
            <v>30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30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580</v>
          </cell>
          <cell r="G67">
            <v>30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30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580</v>
          </cell>
          <cell r="G68">
            <v>30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30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580</v>
          </cell>
          <cell r="G69">
            <v>30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30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580</v>
          </cell>
          <cell r="G70">
            <v>30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30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580</v>
          </cell>
          <cell r="G71">
            <v>30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30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580</v>
          </cell>
          <cell r="G72">
            <v>30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30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900</v>
          </cell>
          <cell r="G73">
            <v>30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30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900</v>
          </cell>
          <cell r="G74">
            <v>30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30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980</v>
          </cell>
          <cell r="G75">
            <v>30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30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980</v>
          </cell>
          <cell r="G76">
            <v>30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30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980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80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980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150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980</v>
          </cell>
          <cell r="G79">
            <v>0</v>
          </cell>
          <cell r="J79">
            <v>300</v>
          </cell>
          <cell r="K79">
            <v>0</v>
          </cell>
          <cell r="L79">
            <v>0</v>
          </cell>
          <cell r="M79">
            <v>0</v>
          </cell>
          <cell r="N79">
            <v>150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980</v>
          </cell>
          <cell r="G80">
            <v>0</v>
          </cell>
          <cell r="J80">
            <v>300</v>
          </cell>
          <cell r="K80">
            <v>0</v>
          </cell>
          <cell r="L80">
            <v>0</v>
          </cell>
          <cell r="M80">
            <v>0</v>
          </cell>
          <cell r="N80">
            <v>150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980</v>
          </cell>
          <cell r="G81">
            <v>0</v>
          </cell>
          <cell r="J81">
            <v>300</v>
          </cell>
          <cell r="K81">
            <v>0</v>
          </cell>
          <cell r="L81">
            <v>0</v>
          </cell>
          <cell r="M81">
            <v>0</v>
          </cell>
          <cell r="N81">
            <v>150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980</v>
          </cell>
          <cell r="G82">
            <v>0</v>
          </cell>
          <cell r="J82">
            <v>300</v>
          </cell>
          <cell r="K82">
            <v>0</v>
          </cell>
          <cell r="L82">
            <v>0</v>
          </cell>
          <cell r="M82">
            <v>0</v>
          </cell>
          <cell r="N82">
            <v>150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980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150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980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150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980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150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980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150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980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150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980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150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980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170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980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170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240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260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220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220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220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220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250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250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300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300</v>
          </cell>
          <cell r="O100">
            <v>0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45417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290</v>
      </c>
    </row>
    <row r="9" spans="1:3">
      <c r="A9" s="46" t="s">
        <v>447</v>
      </c>
      <c r="B9" s="204">
        <v>45425.619641203702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45417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13</v>
      </c>
      <c r="C3" s="202">
        <v>13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5.4236000000000004</v>
      </c>
      <c r="J3" s="21">
        <f>C3*E3/100</f>
        <v>3.0328999999999997</v>
      </c>
      <c r="K3" s="21">
        <f>C3*F3/100</f>
        <v>3.9117000000000002</v>
      </c>
      <c r="L3" s="21">
        <f>C3*G3/100</f>
        <v>0.63180000000000003</v>
      </c>
      <c r="M3" s="156">
        <f>SUM(I3:L3)</f>
        <v>13</v>
      </c>
      <c r="N3" s="22"/>
      <c r="P3" s="37">
        <f t="shared" ref="P3:P34" si="1">I3</f>
        <v>5.4236000000000004</v>
      </c>
      <c r="Q3" s="37">
        <f t="shared" ref="Q3:Q34" si="2">J3</f>
        <v>3.0328999999999997</v>
      </c>
      <c r="R3" s="37">
        <f t="shared" ref="R3:R34" si="3">K3</f>
        <v>3.9117000000000002</v>
      </c>
      <c r="S3" s="37">
        <f t="shared" ref="S3:S34" si="4">L3</f>
        <v>0.63180000000000003</v>
      </c>
      <c r="T3" s="37">
        <f>SUM(P3:S3)</f>
        <v>13</v>
      </c>
    </row>
    <row r="4" spans="1:20">
      <c r="A4" s="8" t="s">
        <v>46</v>
      </c>
      <c r="B4" s="202">
        <v>13</v>
      </c>
      <c r="C4" s="202">
        <v>13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5.4236000000000004</v>
      </c>
      <c r="J4" s="21">
        <f t="shared" ref="J4:J67" si="6">C4*E4/100</f>
        <v>3.0328999999999997</v>
      </c>
      <c r="K4" s="21">
        <f t="shared" ref="K4:K67" si="7">C4*F4/100</f>
        <v>3.9117000000000002</v>
      </c>
      <c r="L4" s="21">
        <f t="shared" ref="L4:L67" si="8">C4*G4/100</f>
        <v>0.63180000000000003</v>
      </c>
      <c r="M4" s="157">
        <f t="shared" ref="M4:M67" si="9">SUM(I4:L4)</f>
        <v>13</v>
      </c>
      <c r="N4" s="22"/>
      <c r="P4" s="37">
        <f t="shared" si="1"/>
        <v>5.4236000000000004</v>
      </c>
      <c r="Q4" s="37">
        <f t="shared" si="2"/>
        <v>3.0328999999999997</v>
      </c>
      <c r="R4" s="37">
        <f t="shared" si="3"/>
        <v>3.9117000000000002</v>
      </c>
      <c r="S4" s="37">
        <f t="shared" si="4"/>
        <v>0.63180000000000003</v>
      </c>
      <c r="T4" s="37">
        <f t="shared" ref="T4:T67" si="10">SUM(P4:S4)</f>
        <v>13</v>
      </c>
    </row>
    <row r="5" spans="1:20">
      <c r="A5" s="8" t="s">
        <v>47</v>
      </c>
      <c r="B5" s="202">
        <v>13</v>
      </c>
      <c r="C5" s="202">
        <v>13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5.4236000000000004</v>
      </c>
      <c r="J5" s="21">
        <f t="shared" si="6"/>
        <v>3.0328999999999997</v>
      </c>
      <c r="K5" s="21">
        <f t="shared" si="7"/>
        <v>3.9117000000000002</v>
      </c>
      <c r="L5" s="21">
        <f t="shared" si="8"/>
        <v>0.63180000000000003</v>
      </c>
      <c r="M5" s="157">
        <f t="shared" si="9"/>
        <v>13</v>
      </c>
      <c r="N5" s="22"/>
      <c r="P5" s="37">
        <f t="shared" si="1"/>
        <v>5.4236000000000004</v>
      </c>
      <c r="Q5" s="37">
        <f t="shared" si="2"/>
        <v>3.0328999999999997</v>
      </c>
      <c r="R5" s="37">
        <f t="shared" si="3"/>
        <v>3.9117000000000002</v>
      </c>
      <c r="S5" s="37">
        <f t="shared" si="4"/>
        <v>0.63180000000000003</v>
      </c>
      <c r="T5" s="37">
        <f t="shared" si="10"/>
        <v>13</v>
      </c>
    </row>
    <row r="6" spans="1:20">
      <c r="A6" s="8" t="s">
        <v>48</v>
      </c>
      <c r="B6" s="202">
        <v>13</v>
      </c>
      <c r="C6" s="202">
        <v>13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5.4236000000000004</v>
      </c>
      <c r="J6" s="21">
        <f t="shared" si="6"/>
        <v>3.0328999999999997</v>
      </c>
      <c r="K6" s="21">
        <f t="shared" si="7"/>
        <v>3.9117000000000002</v>
      </c>
      <c r="L6" s="21">
        <f t="shared" si="8"/>
        <v>0.63180000000000003</v>
      </c>
      <c r="M6" s="157">
        <f t="shared" si="9"/>
        <v>13</v>
      </c>
      <c r="N6" s="22"/>
      <c r="P6" s="37">
        <f t="shared" si="1"/>
        <v>5.4236000000000004</v>
      </c>
      <c r="Q6" s="37">
        <f t="shared" si="2"/>
        <v>3.0328999999999997</v>
      </c>
      <c r="R6" s="37">
        <f t="shared" si="3"/>
        <v>3.9117000000000002</v>
      </c>
      <c r="S6" s="37">
        <f t="shared" si="4"/>
        <v>0.63180000000000003</v>
      </c>
      <c r="T6" s="37">
        <f t="shared" si="10"/>
        <v>13</v>
      </c>
    </row>
    <row r="7" spans="1:20">
      <c r="A7" s="8" t="s">
        <v>49</v>
      </c>
      <c r="B7" s="202">
        <v>13</v>
      </c>
      <c r="C7" s="202">
        <v>13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5.4236000000000004</v>
      </c>
      <c r="J7" s="21">
        <f t="shared" si="6"/>
        <v>3.0328999999999997</v>
      </c>
      <c r="K7" s="21">
        <f t="shared" si="7"/>
        <v>3.9117000000000002</v>
      </c>
      <c r="L7" s="21">
        <f t="shared" si="8"/>
        <v>0.63180000000000003</v>
      </c>
      <c r="M7" s="157">
        <f t="shared" si="9"/>
        <v>13</v>
      </c>
      <c r="N7" s="22"/>
      <c r="P7" s="37">
        <f t="shared" si="1"/>
        <v>5.4236000000000004</v>
      </c>
      <c r="Q7" s="37">
        <f t="shared" si="2"/>
        <v>3.0328999999999997</v>
      </c>
      <c r="R7" s="37">
        <f t="shared" si="3"/>
        <v>3.9117000000000002</v>
      </c>
      <c r="S7" s="37">
        <f t="shared" si="4"/>
        <v>0.63180000000000003</v>
      </c>
      <c r="T7" s="37">
        <f t="shared" si="10"/>
        <v>13</v>
      </c>
    </row>
    <row r="8" spans="1:20">
      <c r="A8" s="8" t="s">
        <v>50</v>
      </c>
      <c r="B8" s="202">
        <v>13</v>
      </c>
      <c r="C8" s="202">
        <v>13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5.4236000000000004</v>
      </c>
      <c r="J8" s="21">
        <f t="shared" si="6"/>
        <v>3.0328999999999997</v>
      </c>
      <c r="K8" s="21">
        <f t="shared" si="7"/>
        <v>3.9117000000000002</v>
      </c>
      <c r="L8" s="21">
        <f t="shared" si="8"/>
        <v>0.63180000000000003</v>
      </c>
      <c r="M8" s="157">
        <f t="shared" si="9"/>
        <v>13</v>
      </c>
      <c r="N8" s="22"/>
      <c r="P8" s="37">
        <f t="shared" si="1"/>
        <v>5.4236000000000004</v>
      </c>
      <c r="Q8" s="37">
        <f t="shared" si="2"/>
        <v>3.0328999999999997</v>
      </c>
      <c r="R8" s="37">
        <f t="shared" si="3"/>
        <v>3.9117000000000002</v>
      </c>
      <c r="S8" s="37">
        <f t="shared" si="4"/>
        <v>0.63180000000000003</v>
      </c>
      <c r="T8" s="37">
        <f t="shared" si="10"/>
        <v>13</v>
      </c>
    </row>
    <row r="9" spans="1:20">
      <c r="A9" s="8" t="s">
        <v>51</v>
      </c>
      <c r="B9" s="202">
        <v>13</v>
      </c>
      <c r="C9" s="202">
        <v>13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5.4236000000000004</v>
      </c>
      <c r="J9" s="21">
        <f t="shared" si="6"/>
        <v>3.0328999999999997</v>
      </c>
      <c r="K9" s="21">
        <f t="shared" si="7"/>
        <v>3.9117000000000002</v>
      </c>
      <c r="L9" s="21">
        <f t="shared" si="8"/>
        <v>0.63180000000000003</v>
      </c>
      <c r="M9" s="157">
        <f t="shared" si="9"/>
        <v>13</v>
      </c>
      <c r="N9" s="22"/>
      <c r="P9" s="37">
        <f t="shared" si="1"/>
        <v>5.4236000000000004</v>
      </c>
      <c r="Q9" s="37">
        <f t="shared" si="2"/>
        <v>3.0328999999999997</v>
      </c>
      <c r="R9" s="37">
        <f t="shared" si="3"/>
        <v>3.9117000000000002</v>
      </c>
      <c r="S9" s="37">
        <f t="shared" si="4"/>
        <v>0.63180000000000003</v>
      </c>
      <c r="T9" s="37">
        <f t="shared" si="10"/>
        <v>13</v>
      </c>
    </row>
    <row r="10" spans="1:20">
      <c r="A10" s="8" t="s">
        <v>52</v>
      </c>
      <c r="B10" s="202">
        <v>13</v>
      </c>
      <c r="C10" s="202">
        <v>13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5.4236000000000004</v>
      </c>
      <c r="J10" s="21">
        <f t="shared" si="6"/>
        <v>3.0328999999999997</v>
      </c>
      <c r="K10" s="21">
        <f t="shared" si="7"/>
        <v>3.9117000000000002</v>
      </c>
      <c r="L10" s="21">
        <f t="shared" si="8"/>
        <v>0.63180000000000003</v>
      </c>
      <c r="M10" s="157">
        <f t="shared" si="9"/>
        <v>13</v>
      </c>
      <c r="N10" s="22"/>
      <c r="P10" s="37">
        <f t="shared" si="1"/>
        <v>5.4236000000000004</v>
      </c>
      <c r="Q10" s="37">
        <f t="shared" si="2"/>
        <v>3.0328999999999997</v>
      </c>
      <c r="R10" s="37">
        <f t="shared" si="3"/>
        <v>3.9117000000000002</v>
      </c>
      <c r="S10" s="37">
        <f t="shared" si="4"/>
        <v>0.63180000000000003</v>
      </c>
      <c r="T10" s="37">
        <f t="shared" si="10"/>
        <v>13</v>
      </c>
    </row>
    <row r="11" spans="1:20">
      <c r="A11" s="8" t="s">
        <v>53</v>
      </c>
      <c r="B11" s="202">
        <v>25</v>
      </c>
      <c r="C11" s="202">
        <v>25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10.43</v>
      </c>
      <c r="J11" s="21">
        <f t="shared" si="6"/>
        <v>5.8324999999999996</v>
      </c>
      <c r="K11" s="21">
        <f t="shared" si="7"/>
        <v>7.5225</v>
      </c>
      <c r="L11" s="21">
        <f t="shared" si="8"/>
        <v>1.2150000000000001</v>
      </c>
      <c r="M11" s="157">
        <f t="shared" si="9"/>
        <v>25</v>
      </c>
      <c r="N11" s="22"/>
      <c r="P11" s="37">
        <f t="shared" si="1"/>
        <v>10.43</v>
      </c>
      <c r="Q11" s="37">
        <f t="shared" si="2"/>
        <v>5.8324999999999996</v>
      </c>
      <c r="R11" s="37">
        <f t="shared" si="3"/>
        <v>7.5225</v>
      </c>
      <c r="S11" s="37">
        <f t="shared" si="4"/>
        <v>1.2150000000000001</v>
      </c>
      <c r="T11" s="37">
        <f t="shared" si="10"/>
        <v>25</v>
      </c>
    </row>
    <row r="12" spans="1:20">
      <c r="A12" s="8" t="s">
        <v>54</v>
      </c>
      <c r="B12" s="202">
        <v>13</v>
      </c>
      <c r="C12" s="202">
        <v>13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5.4236000000000004</v>
      </c>
      <c r="J12" s="21">
        <f t="shared" si="6"/>
        <v>3.0328999999999997</v>
      </c>
      <c r="K12" s="21">
        <f t="shared" si="7"/>
        <v>3.9117000000000002</v>
      </c>
      <c r="L12" s="21">
        <f t="shared" si="8"/>
        <v>0.63180000000000003</v>
      </c>
      <c r="M12" s="157">
        <f t="shared" si="9"/>
        <v>13</v>
      </c>
      <c r="N12" s="22"/>
      <c r="P12" s="37">
        <f t="shared" si="1"/>
        <v>5.4236000000000004</v>
      </c>
      <c r="Q12" s="37">
        <f t="shared" si="2"/>
        <v>3.0328999999999997</v>
      </c>
      <c r="R12" s="37">
        <f t="shared" si="3"/>
        <v>3.9117000000000002</v>
      </c>
      <c r="S12" s="37">
        <f t="shared" si="4"/>
        <v>0.63180000000000003</v>
      </c>
      <c r="T12" s="37">
        <f t="shared" si="10"/>
        <v>13</v>
      </c>
    </row>
    <row r="13" spans="1:20">
      <c r="A13" s="8" t="s">
        <v>55</v>
      </c>
      <c r="B13" s="202">
        <v>13</v>
      </c>
      <c r="C13" s="202">
        <v>13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5.4236000000000004</v>
      </c>
      <c r="J13" s="21">
        <f t="shared" si="6"/>
        <v>3.0328999999999997</v>
      </c>
      <c r="K13" s="21">
        <f t="shared" si="7"/>
        <v>3.9117000000000002</v>
      </c>
      <c r="L13" s="21">
        <f t="shared" si="8"/>
        <v>0.63180000000000003</v>
      </c>
      <c r="M13" s="157">
        <f t="shared" si="9"/>
        <v>13</v>
      </c>
      <c r="N13" s="22"/>
      <c r="P13" s="37">
        <f t="shared" si="1"/>
        <v>5.4236000000000004</v>
      </c>
      <c r="Q13" s="37">
        <f t="shared" si="2"/>
        <v>3.0328999999999997</v>
      </c>
      <c r="R13" s="37">
        <f t="shared" si="3"/>
        <v>3.9117000000000002</v>
      </c>
      <c r="S13" s="37">
        <f t="shared" si="4"/>
        <v>0.63180000000000003</v>
      </c>
      <c r="T13" s="37">
        <f t="shared" si="10"/>
        <v>13</v>
      </c>
    </row>
    <row r="14" spans="1:20">
      <c r="A14" s="8" t="s">
        <v>56</v>
      </c>
      <c r="B14" s="202">
        <v>13</v>
      </c>
      <c r="C14" s="202">
        <v>13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5.4236000000000004</v>
      </c>
      <c r="J14" s="21">
        <f t="shared" si="6"/>
        <v>3.0328999999999997</v>
      </c>
      <c r="K14" s="21">
        <f t="shared" si="7"/>
        <v>3.9117000000000002</v>
      </c>
      <c r="L14" s="21">
        <f t="shared" si="8"/>
        <v>0.63180000000000003</v>
      </c>
      <c r="M14" s="157">
        <f t="shared" si="9"/>
        <v>13</v>
      </c>
      <c r="N14" s="22"/>
      <c r="P14" s="37">
        <f t="shared" si="1"/>
        <v>5.4236000000000004</v>
      </c>
      <c r="Q14" s="37">
        <f t="shared" si="2"/>
        <v>3.0328999999999997</v>
      </c>
      <c r="R14" s="37">
        <f t="shared" si="3"/>
        <v>3.9117000000000002</v>
      </c>
      <c r="S14" s="37">
        <f t="shared" si="4"/>
        <v>0.63180000000000003</v>
      </c>
      <c r="T14" s="37">
        <f t="shared" si="10"/>
        <v>13</v>
      </c>
    </row>
    <row r="15" spans="1:20">
      <c r="A15" s="8" t="s">
        <v>57</v>
      </c>
      <c r="B15" s="202">
        <v>13</v>
      </c>
      <c r="C15" s="202">
        <v>13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5.4236000000000004</v>
      </c>
      <c r="J15" s="21">
        <f t="shared" si="6"/>
        <v>3.0328999999999997</v>
      </c>
      <c r="K15" s="21">
        <f t="shared" si="7"/>
        <v>3.9117000000000002</v>
      </c>
      <c r="L15" s="21">
        <f t="shared" si="8"/>
        <v>0.63180000000000003</v>
      </c>
      <c r="M15" s="157">
        <f t="shared" si="9"/>
        <v>13</v>
      </c>
      <c r="N15" s="22"/>
      <c r="P15" s="37">
        <f t="shared" si="1"/>
        <v>5.4236000000000004</v>
      </c>
      <c r="Q15" s="37">
        <f t="shared" si="2"/>
        <v>3.0328999999999997</v>
      </c>
      <c r="R15" s="37">
        <f t="shared" si="3"/>
        <v>3.9117000000000002</v>
      </c>
      <c r="S15" s="37">
        <f t="shared" si="4"/>
        <v>0.63180000000000003</v>
      </c>
      <c r="T15" s="37">
        <f t="shared" si="10"/>
        <v>13</v>
      </c>
    </row>
    <row r="16" spans="1:20">
      <c r="A16" s="8" t="s">
        <v>58</v>
      </c>
      <c r="B16" s="202">
        <v>13</v>
      </c>
      <c r="C16" s="202">
        <v>13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5.4236000000000004</v>
      </c>
      <c r="J16" s="21">
        <f t="shared" si="6"/>
        <v>3.0328999999999997</v>
      </c>
      <c r="K16" s="21">
        <f t="shared" si="7"/>
        <v>3.9117000000000002</v>
      </c>
      <c r="L16" s="21">
        <f t="shared" si="8"/>
        <v>0.63180000000000003</v>
      </c>
      <c r="M16" s="157">
        <f t="shared" si="9"/>
        <v>13</v>
      </c>
      <c r="N16" s="22"/>
      <c r="P16" s="37">
        <f t="shared" si="1"/>
        <v>5.4236000000000004</v>
      </c>
      <c r="Q16" s="37">
        <f t="shared" si="2"/>
        <v>3.0328999999999997</v>
      </c>
      <c r="R16" s="37">
        <f t="shared" si="3"/>
        <v>3.9117000000000002</v>
      </c>
      <c r="S16" s="37">
        <f t="shared" si="4"/>
        <v>0.63180000000000003</v>
      </c>
      <c r="T16" s="37">
        <f t="shared" si="10"/>
        <v>13</v>
      </c>
    </row>
    <row r="17" spans="1:20">
      <c r="A17" s="8" t="s">
        <v>59</v>
      </c>
      <c r="B17" s="202">
        <v>13</v>
      </c>
      <c r="C17" s="202">
        <v>13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5.4236000000000004</v>
      </c>
      <c r="J17" s="21">
        <f t="shared" si="6"/>
        <v>3.0328999999999997</v>
      </c>
      <c r="K17" s="21">
        <f t="shared" si="7"/>
        <v>3.9117000000000002</v>
      </c>
      <c r="L17" s="21">
        <f t="shared" si="8"/>
        <v>0.63180000000000003</v>
      </c>
      <c r="M17" s="157">
        <f t="shared" si="9"/>
        <v>13</v>
      </c>
      <c r="N17" s="22"/>
      <c r="P17" s="37">
        <f t="shared" si="1"/>
        <v>5.4236000000000004</v>
      </c>
      <c r="Q17" s="37">
        <f t="shared" si="2"/>
        <v>3.0328999999999997</v>
      </c>
      <c r="R17" s="37">
        <f t="shared" si="3"/>
        <v>3.9117000000000002</v>
      </c>
      <c r="S17" s="37">
        <f t="shared" si="4"/>
        <v>0.63180000000000003</v>
      </c>
      <c r="T17" s="37">
        <f t="shared" si="10"/>
        <v>13</v>
      </c>
    </row>
    <row r="18" spans="1:20">
      <c r="A18" s="8" t="s">
        <v>60</v>
      </c>
      <c r="B18" s="202">
        <v>13</v>
      </c>
      <c r="C18" s="202">
        <v>13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5.4236000000000004</v>
      </c>
      <c r="J18" s="21">
        <f t="shared" si="6"/>
        <v>3.0328999999999997</v>
      </c>
      <c r="K18" s="21">
        <f t="shared" si="7"/>
        <v>3.9117000000000002</v>
      </c>
      <c r="L18" s="21">
        <f t="shared" si="8"/>
        <v>0.63180000000000003</v>
      </c>
      <c r="M18" s="157">
        <f t="shared" si="9"/>
        <v>13</v>
      </c>
      <c r="N18" s="22"/>
      <c r="P18" s="37">
        <f t="shared" si="1"/>
        <v>5.4236000000000004</v>
      </c>
      <c r="Q18" s="37">
        <f t="shared" si="2"/>
        <v>3.0328999999999997</v>
      </c>
      <c r="R18" s="37">
        <f t="shared" si="3"/>
        <v>3.9117000000000002</v>
      </c>
      <c r="S18" s="37">
        <f t="shared" si="4"/>
        <v>0.63180000000000003</v>
      </c>
      <c r="T18" s="37">
        <f t="shared" si="10"/>
        <v>13</v>
      </c>
    </row>
    <row r="19" spans="1:20">
      <c r="A19" s="8" t="s">
        <v>61</v>
      </c>
      <c r="B19" s="202">
        <v>13</v>
      </c>
      <c r="C19" s="202">
        <v>13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5.4236000000000004</v>
      </c>
      <c r="J19" s="21">
        <f t="shared" si="6"/>
        <v>3.0328999999999997</v>
      </c>
      <c r="K19" s="21">
        <f t="shared" si="7"/>
        <v>3.9117000000000002</v>
      </c>
      <c r="L19" s="21">
        <f t="shared" si="8"/>
        <v>0.63180000000000003</v>
      </c>
      <c r="M19" s="157">
        <f t="shared" si="9"/>
        <v>13</v>
      </c>
      <c r="N19" s="22"/>
      <c r="P19" s="37">
        <f t="shared" si="1"/>
        <v>5.4236000000000004</v>
      </c>
      <c r="Q19" s="37">
        <f t="shared" si="2"/>
        <v>3.0328999999999997</v>
      </c>
      <c r="R19" s="37">
        <f t="shared" si="3"/>
        <v>3.9117000000000002</v>
      </c>
      <c r="S19" s="37">
        <f t="shared" si="4"/>
        <v>0.63180000000000003</v>
      </c>
      <c r="T19" s="37">
        <f t="shared" si="10"/>
        <v>13</v>
      </c>
    </row>
    <row r="20" spans="1:20">
      <c r="A20" s="8" t="s">
        <v>62</v>
      </c>
      <c r="B20" s="202">
        <v>13</v>
      </c>
      <c r="C20" s="202">
        <v>13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5.4236000000000004</v>
      </c>
      <c r="J20" s="21">
        <f t="shared" si="6"/>
        <v>3.0328999999999997</v>
      </c>
      <c r="K20" s="21">
        <f t="shared" si="7"/>
        <v>3.9117000000000002</v>
      </c>
      <c r="L20" s="21">
        <f t="shared" si="8"/>
        <v>0.63180000000000003</v>
      </c>
      <c r="M20" s="157">
        <f t="shared" si="9"/>
        <v>13</v>
      </c>
      <c r="N20" s="22"/>
      <c r="P20" s="37">
        <f t="shared" si="1"/>
        <v>5.4236000000000004</v>
      </c>
      <c r="Q20" s="37">
        <f t="shared" si="2"/>
        <v>3.0328999999999997</v>
      </c>
      <c r="R20" s="37">
        <f t="shared" si="3"/>
        <v>3.9117000000000002</v>
      </c>
      <c r="S20" s="37">
        <f t="shared" si="4"/>
        <v>0.63180000000000003</v>
      </c>
      <c r="T20" s="37">
        <f t="shared" si="10"/>
        <v>13</v>
      </c>
    </row>
    <row r="21" spans="1:20">
      <c r="A21" s="8" t="s">
        <v>63</v>
      </c>
      <c r="B21" s="202">
        <v>13</v>
      </c>
      <c r="C21" s="202">
        <v>13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5.4236000000000004</v>
      </c>
      <c r="J21" s="21">
        <f t="shared" si="6"/>
        <v>3.0328999999999997</v>
      </c>
      <c r="K21" s="21">
        <f t="shared" si="7"/>
        <v>3.9117000000000002</v>
      </c>
      <c r="L21" s="21">
        <f t="shared" si="8"/>
        <v>0.63180000000000003</v>
      </c>
      <c r="M21" s="157">
        <f t="shared" si="9"/>
        <v>13</v>
      </c>
      <c r="N21" s="22"/>
      <c r="P21" s="37">
        <f t="shared" si="1"/>
        <v>5.4236000000000004</v>
      </c>
      <c r="Q21" s="37">
        <f t="shared" si="2"/>
        <v>3.0328999999999997</v>
      </c>
      <c r="R21" s="37">
        <f t="shared" si="3"/>
        <v>3.9117000000000002</v>
      </c>
      <c r="S21" s="37">
        <f t="shared" si="4"/>
        <v>0.63180000000000003</v>
      </c>
      <c r="T21" s="37">
        <f t="shared" si="10"/>
        <v>13</v>
      </c>
    </row>
    <row r="22" spans="1:20">
      <c r="A22" s="8" t="s">
        <v>64</v>
      </c>
      <c r="B22" s="202">
        <v>13</v>
      </c>
      <c r="C22" s="202">
        <v>13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5.4236000000000004</v>
      </c>
      <c r="J22" s="21">
        <f t="shared" si="6"/>
        <v>3.0328999999999997</v>
      </c>
      <c r="K22" s="21">
        <f t="shared" si="7"/>
        <v>3.9117000000000002</v>
      </c>
      <c r="L22" s="21">
        <f t="shared" si="8"/>
        <v>0.63180000000000003</v>
      </c>
      <c r="M22" s="157">
        <f t="shared" si="9"/>
        <v>13</v>
      </c>
      <c r="N22" s="22"/>
      <c r="P22" s="37">
        <f t="shared" si="1"/>
        <v>5.4236000000000004</v>
      </c>
      <c r="Q22" s="37">
        <f t="shared" si="2"/>
        <v>3.0328999999999997</v>
      </c>
      <c r="R22" s="37">
        <f t="shared" si="3"/>
        <v>3.9117000000000002</v>
      </c>
      <c r="S22" s="37">
        <f t="shared" si="4"/>
        <v>0.63180000000000003</v>
      </c>
      <c r="T22" s="37">
        <f t="shared" si="10"/>
        <v>13</v>
      </c>
    </row>
    <row r="23" spans="1:20">
      <c r="A23" s="8" t="s">
        <v>65</v>
      </c>
      <c r="B23" s="202">
        <v>18</v>
      </c>
      <c r="C23" s="202">
        <v>18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7.5096000000000007</v>
      </c>
      <c r="J23" s="21">
        <f t="shared" si="6"/>
        <v>4.1993999999999998</v>
      </c>
      <c r="K23" s="21">
        <f t="shared" si="7"/>
        <v>5.4161999999999999</v>
      </c>
      <c r="L23" s="21">
        <f t="shared" si="8"/>
        <v>0.87480000000000002</v>
      </c>
      <c r="M23" s="157">
        <f t="shared" si="9"/>
        <v>18</v>
      </c>
      <c r="N23" s="22"/>
      <c r="P23" s="37">
        <f t="shared" si="1"/>
        <v>7.5096000000000007</v>
      </c>
      <c r="Q23" s="37">
        <f t="shared" si="2"/>
        <v>4.1993999999999998</v>
      </c>
      <c r="R23" s="37">
        <f t="shared" si="3"/>
        <v>5.4161999999999999</v>
      </c>
      <c r="S23" s="37">
        <f t="shared" si="4"/>
        <v>0.87480000000000002</v>
      </c>
      <c r="T23" s="37">
        <f t="shared" si="10"/>
        <v>18</v>
      </c>
    </row>
    <row r="24" spans="1:20">
      <c r="A24" s="8" t="s">
        <v>66</v>
      </c>
      <c r="B24" s="202">
        <v>18</v>
      </c>
      <c r="C24" s="202">
        <v>18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7.5096000000000007</v>
      </c>
      <c r="J24" s="21">
        <f t="shared" si="6"/>
        <v>4.1993999999999998</v>
      </c>
      <c r="K24" s="21">
        <f t="shared" si="7"/>
        <v>5.4161999999999999</v>
      </c>
      <c r="L24" s="21">
        <f t="shared" si="8"/>
        <v>0.87480000000000002</v>
      </c>
      <c r="M24" s="157">
        <f t="shared" si="9"/>
        <v>18</v>
      </c>
      <c r="N24" s="22"/>
      <c r="P24" s="37">
        <f t="shared" si="1"/>
        <v>7.5096000000000007</v>
      </c>
      <c r="Q24" s="37">
        <f t="shared" si="2"/>
        <v>4.1993999999999998</v>
      </c>
      <c r="R24" s="37">
        <f t="shared" si="3"/>
        <v>5.4161999999999999</v>
      </c>
      <c r="S24" s="37">
        <f t="shared" si="4"/>
        <v>0.87480000000000002</v>
      </c>
      <c r="T24" s="37">
        <f t="shared" si="10"/>
        <v>18</v>
      </c>
    </row>
    <row r="25" spans="1:20">
      <c r="A25" s="8" t="s">
        <v>67</v>
      </c>
      <c r="B25" s="202">
        <v>25</v>
      </c>
      <c r="C25" s="202">
        <v>25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10.43</v>
      </c>
      <c r="J25" s="21">
        <f t="shared" si="6"/>
        <v>5.8324999999999996</v>
      </c>
      <c r="K25" s="21">
        <f t="shared" si="7"/>
        <v>7.5225</v>
      </c>
      <c r="L25" s="21">
        <f t="shared" si="8"/>
        <v>1.2150000000000001</v>
      </c>
      <c r="M25" s="157">
        <f t="shared" si="9"/>
        <v>25</v>
      </c>
      <c r="N25" s="22"/>
      <c r="P25" s="37">
        <f t="shared" si="1"/>
        <v>10.43</v>
      </c>
      <c r="Q25" s="37">
        <f t="shared" si="2"/>
        <v>5.8324999999999996</v>
      </c>
      <c r="R25" s="37">
        <f t="shared" si="3"/>
        <v>7.5225</v>
      </c>
      <c r="S25" s="37">
        <f t="shared" si="4"/>
        <v>1.2150000000000001</v>
      </c>
      <c r="T25" s="37">
        <f t="shared" si="10"/>
        <v>25</v>
      </c>
    </row>
    <row r="26" spans="1:20">
      <c r="A26" s="8" t="s">
        <v>68</v>
      </c>
      <c r="B26" s="202">
        <v>25</v>
      </c>
      <c r="C26" s="202">
        <v>25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10.43</v>
      </c>
      <c r="J26" s="21">
        <f t="shared" si="6"/>
        <v>5.8324999999999996</v>
      </c>
      <c r="K26" s="21">
        <f t="shared" si="7"/>
        <v>7.5225</v>
      </c>
      <c r="L26" s="21">
        <f t="shared" si="8"/>
        <v>1.2150000000000001</v>
      </c>
      <c r="M26" s="157">
        <f t="shared" si="9"/>
        <v>25</v>
      </c>
      <c r="N26" s="22"/>
      <c r="P26" s="37">
        <f t="shared" si="1"/>
        <v>10.43</v>
      </c>
      <c r="Q26" s="37">
        <f t="shared" si="2"/>
        <v>5.8324999999999996</v>
      </c>
      <c r="R26" s="37">
        <f t="shared" si="3"/>
        <v>7.5225</v>
      </c>
      <c r="S26" s="37">
        <f t="shared" si="4"/>
        <v>1.2150000000000001</v>
      </c>
      <c r="T26" s="37">
        <f t="shared" si="10"/>
        <v>25</v>
      </c>
    </row>
    <row r="27" spans="1:20">
      <c r="A27" s="8" t="s">
        <v>69</v>
      </c>
      <c r="B27" s="202">
        <v>25</v>
      </c>
      <c r="C27" s="202">
        <v>25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10.43</v>
      </c>
      <c r="J27" s="21">
        <f t="shared" si="6"/>
        <v>5.8324999999999996</v>
      </c>
      <c r="K27" s="21">
        <f t="shared" si="7"/>
        <v>7.5225</v>
      </c>
      <c r="L27" s="21">
        <f t="shared" si="8"/>
        <v>1.2150000000000001</v>
      </c>
      <c r="M27" s="157">
        <f t="shared" si="9"/>
        <v>25</v>
      </c>
      <c r="N27" s="22"/>
      <c r="P27" s="37">
        <f t="shared" si="1"/>
        <v>10.43</v>
      </c>
      <c r="Q27" s="37">
        <f t="shared" si="2"/>
        <v>5.8324999999999996</v>
      </c>
      <c r="R27" s="37">
        <f t="shared" si="3"/>
        <v>7.5225</v>
      </c>
      <c r="S27" s="37">
        <f t="shared" si="4"/>
        <v>1.2150000000000001</v>
      </c>
      <c r="T27" s="37">
        <f t="shared" si="10"/>
        <v>25</v>
      </c>
    </row>
    <row r="28" spans="1:20">
      <c r="A28" s="8" t="s">
        <v>70</v>
      </c>
      <c r="B28" s="202">
        <v>25</v>
      </c>
      <c r="C28" s="202">
        <v>25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10.43</v>
      </c>
      <c r="J28" s="21">
        <f t="shared" si="6"/>
        <v>5.8324999999999996</v>
      </c>
      <c r="K28" s="21">
        <f t="shared" si="7"/>
        <v>7.5225</v>
      </c>
      <c r="L28" s="21">
        <f t="shared" si="8"/>
        <v>1.2150000000000001</v>
      </c>
      <c r="M28" s="157">
        <f t="shared" si="9"/>
        <v>25</v>
      </c>
      <c r="N28" s="22"/>
      <c r="P28" s="37">
        <f t="shared" si="1"/>
        <v>10.43</v>
      </c>
      <c r="Q28" s="37">
        <f t="shared" si="2"/>
        <v>5.8324999999999996</v>
      </c>
      <c r="R28" s="37">
        <f t="shared" si="3"/>
        <v>7.5225</v>
      </c>
      <c r="S28" s="37">
        <f t="shared" si="4"/>
        <v>1.2150000000000001</v>
      </c>
      <c r="T28" s="37">
        <f t="shared" si="10"/>
        <v>25</v>
      </c>
    </row>
    <row r="29" spans="1:20">
      <c r="A29" s="8" t="s">
        <v>71</v>
      </c>
      <c r="B29" s="202">
        <v>25</v>
      </c>
      <c r="C29" s="202">
        <v>25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10.43</v>
      </c>
      <c r="J29" s="21">
        <f t="shared" si="6"/>
        <v>5.8324999999999996</v>
      </c>
      <c r="K29" s="21">
        <f t="shared" si="7"/>
        <v>7.5225</v>
      </c>
      <c r="L29" s="21">
        <f t="shared" si="8"/>
        <v>1.2150000000000001</v>
      </c>
      <c r="M29" s="157">
        <f t="shared" si="9"/>
        <v>25</v>
      </c>
      <c r="N29" s="22"/>
      <c r="P29" s="37">
        <f t="shared" si="1"/>
        <v>10.43</v>
      </c>
      <c r="Q29" s="37">
        <f t="shared" si="2"/>
        <v>5.8324999999999996</v>
      </c>
      <c r="R29" s="37">
        <f t="shared" si="3"/>
        <v>7.5225</v>
      </c>
      <c r="S29" s="37">
        <f t="shared" si="4"/>
        <v>1.2150000000000001</v>
      </c>
      <c r="T29" s="37">
        <f t="shared" si="10"/>
        <v>25</v>
      </c>
    </row>
    <row r="30" spans="1:20">
      <c r="A30" s="8" t="s">
        <v>72</v>
      </c>
      <c r="B30" s="202">
        <v>25</v>
      </c>
      <c r="C30" s="202">
        <v>25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10.43</v>
      </c>
      <c r="J30" s="21">
        <f t="shared" si="6"/>
        <v>5.8324999999999996</v>
      </c>
      <c r="K30" s="21">
        <f t="shared" si="7"/>
        <v>7.5225</v>
      </c>
      <c r="L30" s="21">
        <f t="shared" si="8"/>
        <v>1.2150000000000001</v>
      </c>
      <c r="M30" s="157">
        <f t="shared" si="9"/>
        <v>25</v>
      </c>
      <c r="N30" s="22"/>
      <c r="P30" s="37">
        <f t="shared" si="1"/>
        <v>10.43</v>
      </c>
      <c r="Q30" s="37">
        <f t="shared" si="2"/>
        <v>5.8324999999999996</v>
      </c>
      <c r="R30" s="37">
        <f t="shared" si="3"/>
        <v>7.5225</v>
      </c>
      <c r="S30" s="37">
        <f t="shared" si="4"/>
        <v>1.2150000000000001</v>
      </c>
      <c r="T30" s="37">
        <f t="shared" si="10"/>
        <v>25</v>
      </c>
    </row>
    <row r="31" spans="1:20">
      <c r="A31" s="8" t="s">
        <v>73</v>
      </c>
      <c r="B31" s="202">
        <v>26.5</v>
      </c>
      <c r="C31" s="202">
        <v>26.5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11.0558</v>
      </c>
      <c r="J31" s="21">
        <f t="shared" si="6"/>
        <v>6.1824500000000002</v>
      </c>
      <c r="K31" s="21">
        <f t="shared" si="7"/>
        <v>7.9738499999999997</v>
      </c>
      <c r="L31" s="21">
        <f t="shared" si="8"/>
        <v>1.2879000000000003</v>
      </c>
      <c r="M31" s="157">
        <f t="shared" si="9"/>
        <v>26.5</v>
      </c>
      <c r="N31" s="22"/>
      <c r="P31" s="37">
        <f t="shared" si="1"/>
        <v>11.0558</v>
      </c>
      <c r="Q31" s="37">
        <f t="shared" si="2"/>
        <v>6.1824500000000002</v>
      </c>
      <c r="R31" s="37">
        <f t="shared" si="3"/>
        <v>7.9738499999999997</v>
      </c>
      <c r="S31" s="37">
        <f t="shared" si="4"/>
        <v>1.2879000000000003</v>
      </c>
      <c r="T31" s="37">
        <f t="shared" si="10"/>
        <v>26.5</v>
      </c>
    </row>
    <row r="32" spans="1:20">
      <c r="A32" s="8" t="s">
        <v>74</v>
      </c>
      <c r="B32" s="202">
        <v>26.5</v>
      </c>
      <c r="C32" s="202">
        <v>26.5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11.0558</v>
      </c>
      <c r="J32" s="21">
        <f t="shared" si="6"/>
        <v>6.1824500000000002</v>
      </c>
      <c r="K32" s="21">
        <f t="shared" si="7"/>
        <v>7.9738499999999997</v>
      </c>
      <c r="L32" s="21">
        <f t="shared" si="8"/>
        <v>1.2879000000000003</v>
      </c>
      <c r="M32" s="157">
        <f t="shared" si="9"/>
        <v>26.5</v>
      </c>
      <c r="N32" s="22"/>
      <c r="P32" s="37">
        <f t="shared" si="1"/>
        <v>11.0558</v>
      </c>
      <c r="Q32" s="37">
        <f t="shared" si="2"/>
        <v>6.1824500000000002</v>
      </c>
      <c r="R32" s="37">
        <f t="shared" si="3"/>
        <v>7.9738499999999997</v>
      </c>
      <c r="S32" s="37">
        <f t="shared" si="4"/>
        <v>1.2879000000000003</v>
      </c>
      <c r="T32" s="37">
        <f t="shared" si="10"/>
        <v>26.5</v>
      </c>
    </row>
    <row r="33" spans="1:20">
      <c r="A33" s="8" t="s">
        <v>75</v>
      </c>
      <c r="B33" s="202">
        <v>26.5</v>
      </c>
      <c r="C33" s="202">
        <v>26.5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11.0558</v>
      </c>
      <c r="J33" s="21">
        <f t="shared" si="6"/>
        <v>6.1824500000000002</v>
      </c>
      <c r="K33" s="21">
        <f t="shared" si="7"/>
        <v>7.9738499999999997</v>
      </c>
      <c r="L33" s="21">
        <f t="shared" si="8"/>
        <v>1.2879000000000003</v>
      </c>
      <c r="M33" s="157">
        <f t="shared" si="9"/>
        <v>26.5</v>
      </c>
      <c r="N33" s="22"/>
      <c r="P33" s="37">
        <f t="shared" si="1"/>
        <v>11.0558</v>
      </c>
      <c r="Q33" s="37">
        <f t="shared" si="2"/>
        <v>6.1824500000000002</v>
      </c>
      <c r="R33" s="37">
        <f t="shared" si="3"/>
        <v>7.9738499999999997</v>
      </c>
      <c r="S33" s="37">
        <f t="shared" si="4"/>
        <v>1.2879000000000003</v>
      </c>
      <c r="T33" s="37">
        <f t="shared" si="10"/>
        <v>26.5</v>
      </c>
    </row>
    <row r="34" spans="1:20">
      <c r="A34" s="8" t="s">
        <v>76</v>
      </c>
      <c r="B34" s="202">
        <v>26.5</v>
      </c>
      <c r="C34" s="202">
        <v>26.5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11.0558</v>
      </c>
      <c r="J34" s="21">
        <f t="shared" si="6"/>
        <v>6.1824500000000002</v>
      </c>
      <c r="K34" s="21">
        <f t="shared" si="7"/>
        <v>7.9738499999999997</v>
      </c>
      <c r="L34" s="21">
        <f t="shared" si="8"/>
        <v>1.2879000000000003</v>
      </c>
      <c r="M34" s="157">
        <f t="shared" si="9"/>
        <v>26.5</v>
      </c>
      <c r="N34" s="22"/>
      <c r="P34" s="37">
        <f t="shared" si="1"/>
        <v>11.0558</v>
      </c>
      <c r="Q34" s="37">
        <f t="shared" si="2"/>
        <v>6.1824500000000002</v>
      </c>
      <c r="R34" s="37">
        <f t="shared" si="3"/>
        <v>7.9738499999999997</v>
      </c>
      <c r="S34" s="37">
        <f t="shared" si="4"/>
        <v>1.2879000000000003</v>
      </c>
      <c r="T34" s="37">
        <f t="shared" si="10"/>
        <v>26.5</v>
      </c>
    </row>
    <row r="35" spans="1:20">
      <c r="A35" s="8" t="s">
        <v>77</v>
      </c>
      <c r="B35" s="202">
        <v>26.5</v>
      </c>
      <c r="C35" s="202">
        <v>26.5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11.0558</v>
      </c>
      <c r="J35" s="21">
        <f t="shared" si="6"/>
        <v>6.1824500000000002</v>
      </c>
      <c r="K35" s="21">
        <f t="shared" si="7"/>
        <v>7.9738499999999997</v>
      </c>
      <c r="L35" s="21">
        <f t="shared" si="8"/>
        <v>1.2879000000000003</v>
      </c>
      <c r="M35" s="157">
        <f t="shared" si="9"/>
        <v>26.5</v>
      </c>
      <c r="N35" s="22"/>
      <c r="P35" s="37">
        <f t="shared" ref="P35:P66" si="12">I35</f>
        <v>11.0558</v>
      </c>
      <c r="Q35" s="37">
        <f t="shared" ref="Q35:Q66" si="13">J35</f>
        <v>6.1824500000000002</v>
      </c>
      <c r="R35" s="37">
        <f t="shared" ref="R35:R66" si="14">K35</f>
        <v>7.9738499999999997</v>
      </c>
      <c r="S35" s="37">
        <f t="shared" ref="S35:S66" si="15">L35</f>
        <v>1.2879000000000003</v>
      </c>
      <c r="T35" s="37">
        <f t="shared" si="10"/>
        <v>26.5</v>
      </c>
    </row>
    <row r="36" spans="1:20">
      <c r="A36" s="8" t="s">
        <v>78</v>
      </c>
      <c r="B36" s="202">
        <v>26.96</v>
      </c>
      <c r="C36" s="202">
        <v>26.96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11.247712</v>
      </c>
      <c r="J36" s="21">
        <f t="shared" si="6"/>
        <v>6.2897680000000005</v>
      </c>
      <c r="K36" s="21">
        <f t="shared" si="7"/>
        <v>8.1122639999999997</v>
      </c>
      <c r="L36" s="21">
        <f t="shared" si="8"/>
        <v>1.3102560000000003</v>
      </c>
      <c r="M36" s="157">
        <f t="shared" si="9"/>
        <v>26.96</v>
      </c>
      <c r="N36" s="22"/>
      <c r="P36" s="37">
        <f t="shared" si="12"/>
        <v>11.247712</v>
      </c>
      <c r="Q36" s="37">
        <f t="shared" si="13"/>
        <v>6.2897680000000005</v>
      </c>
      <c r="R36" s="37">
        <f t="shared" si="14"/>
        <v>8.1122639999999997</v>
      </c>
      <c r="S36" s="37">
        <f t="shared" si="15"/>
        <v>1.3102560000000003</v>
      </c>
      <c r="T36" s="37">
        <f t="shared" si="10"/>
        <v>26.96</v>
      </c>
    </row>
    <row r="37" spans="1:20">
      <c r="A37" s="8" t="s">
        <v>79</v>
      </c>
      <c r="B37" s="202">
        <v>26.96</v>
      </c>
      <c r="C37" s="202">
        <v>26.96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11.247712</v>
      </c>
      <c r="J37" s="21">
        <f t="shared" si="6"/>
        <v>6.2897680000000005</v>
      </c>
      <c r="K37" s="21">
        <f t="shared" si="7"/>
        <v>8.1122639999999997</v>
      </c>
      <c r="L37" s="21">
        <f t="shared" si="8"/>
        <v>1.3102560000000003</v>
      </c>
      <c r="M37" s="157">
        <f t="shared" si="9"/>
        <v>26.96</v>
      </c>
      <c r="N37" s="22"/>
      <c r="P37" s="37">
        <f t="shared" si="12"/>
        <v>11.247712</v>
      </c>
      <c r="Q37" s="37">
        <f t="shared" si="13"/>
        <v>6.2897680000000005</v>
      </c>
      <c r="R37" s="37">
        <f t="shared" si="14"/>
        <v>8.1122639999999997</v>
      </c>
      <c r="S37" s="37">
        <f t="shared" si="15"/>
        <v>1.3102560000000003</v>
      </c>
      <c r="T37" s="37">
        <f t="shared" si="10"/>
        <v>26.96</v>
      </c>
    </row>
    <row r="38" spans="1:20">
      <c r="A38" s="8" t="s">
        <v>80</v>
      </c>
      <c r="B38" s="202">
        <v>26.96</v>
      </c>
      <c r="C38" s="202">
        <v>26.96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11.247712</v>
      </c>
      <c r="J38" s="21">
        <f t="shared" si="6"/>
        <v>6.2897680000000005</v>
      </c>
      <c r="K38" s="21">
        <f t="shared" si="7"/>
        <v>8.1122639999999997</v>
      </c>
      <c r="L38" s="21">
        <f t="shared" si="8"/>
        <v>1.3102560000000003</v>
      </c>
      <c r="M38" s="157">
        <f t="shared" si="9"/>
        <v>26.96</v>
      </c>
      <c r="N38" s="22"/>
      <c r="P38" s="37">
        <f t="shared" si="12"/>
        <v>11.247712</v>
      </c>
      <c r="Q38" s="37">
        <f t="shared" si="13"/>
        <v>6.2897680000000005</v>
      </c>
      <c r="R38" s="37">
        <f t="shared" si="14"/>
        <v>8.1122639999999997</v>
      </c>
      <c r="S38" s="37">
        <f t="shared" si="15"/>
        <v>1.3102560000000003</v>
      </c>
      <c r="T38" s="37">
        <f t="shared" si="10"/>
        <v>26.96</v>
      </c>
    </row>
    <row r="39" spans="1:20">
      <c r="A39" s="8" t="s">
        <v>81</v>
      </c>
      <c r="B39" s="202">
        <v>26.69</v>
      </c>
      <c r="C39" s="202">
        <v>26.69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11.135068</v>
      </c>
      <c r="J39" s="21">
        <f t="shared" si="6"/>
        <v>6.2267769999999993</v>
      </c>
      <c r="K39" s="21">
        <f t="shared" si="7"/>
        <v>8.0310210000000009</v>
      </c>
      <c r="L39" s="21">
        <f t="shared" si="8"/>
        <v>1.297134</v>
      </c>
      <c r="M39" s="157">
        <f t="shared" si="9"/>
        <v>26.689999999999998</v>
      </c>
      <c r="N39" s="22"/>
      <c r="P39" s="37">
        <f t="shared" si="12"/>
        <v>11.135068</v>
      </c>
      <c r="Q39" s="37">
        <f t="shared" si="13"/>
        <v>6.2267769999999993</v>
      </c>
      <c r="R39" s="37">
        <f t="shared" si="14"/>
        <v>8.0310210000000009</v>
      </c>
      <c r="S39" s="37">
        <f t="shared" si="15"/>
        <v>1.297134</v>
      </c>
      <c r="T39" s="37">
        <f t="shared" si="10"/>
        <v>26.689999999999998</v>
      </c>
    </row>
    <row r="40" spans="1:20">
      <c r="A40" s="8" t="s">
        <v>82</v>
      </c>
      <c r="B40" s="202">
        <v>26.69</v>
      </c>
      <c r="C40" s="202">
        <v>26.69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11.135068</v>
      </c>
      <c r="J40" s="21">
        <f t="shared" si="6"/>
        <v>6.2267769999999993</v>
      </c>
      <c r="K40" s="21">
        <f t="shared" si="7"/>
        <v>8.0310210000000009</v>
      </c>
      <c r="L40" s="21">
        <f t="shared" si="8"/>
        <v>1.297134</v>
      </c>
      <c r="M40" s="157">
        <f t="shared" si="9"/>
        <v>26.689999999999998</v>
      </c>
      <c r="N40" s="22"/>
      <c r="P40" s="37">
        <f t="shared" si="12"/>
        <v>11.135068</v>
      </c>
      <c r="Q40" s="37">
        <f t="shared" si="13"/>
        <v>6.2267769999999993</v>
      </c>
      <c r="R40" s="37">
        <f t="shared" si="14"/>
        <v>8.0310210000000009</v>
      </c>
      <c r="S40" s="37">
        <f t="shared" si="15"/>
        <v>1.297134</v>
      </c>
      <c r="T40" s="37">
        <f t="shared" si="10"/>
        <v>26.689999999999998</v>
      </c>
    </row>
    <row r="41" spans="1:20">
      <c r="A41" s="8" t="s">
        <v>83</v>
      </c>
      <c r="B41" s="202">
        <v>24</v>
      </c>
      <c r="C41" s="202">
        <v>24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10.0128</v>
      </c>
      <c r="J41" s="21">
        <f t="shared" si="6"/>
        <v>5.5991999999999997</v>
      </c>
      <c r="K41" s="21">
        <f t="shared" si="7"/>
        <v>7.2215999999999996</v>
      </c>
      <c r="L41" s="21">
        <f t="shared" si="8"/>
        <v>1.1664000000000001</v>
      </c>
      <c r="M41" s="157">
        <f t="shared" si="9"/>
        <v>24</v>
      </c>
      <c r="N41" s="22"/>
      <c r="P41" s="37">
        <f t="shared" si="12"/>
        <v>10.0128</v>
      </c>
      <c r="Q41" s="37">
        <f t="shared" si="13"/>
        <v>5.5991999999999997</v>
      </c>
      <c r="R41" s="37">
        <f t="shared" si="14"/>
        <v>7.2215999999999996</v>
      </c>
      <c r="S41" s="37">
        <f t="shared" si="15"/>
        <v>1.1664000000000001</v>
      </c>
      <c r="T41" s="37">
        <f t="shared" si="10"/>
        <v>24</v>
      </c>
    </row>
    <row r="42" spans="1:20">
      <c r="A42" s="8" t="s">
        <v>84</v>
      </c>
      <c r="B42" s="202">
        <v>24</v>
      </c>
      <c r="C42" s="202">
        <v>24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10.0128</v>
      </c>
      <c r="J42" s="21">
        <f t="shared" si="6"/>
        <v>5.5991999999999997</v>
      </c>
      <c r="K42" s="21">
        <f t="shared" si="7"/>
        <v>7.2215999999999996</v>
      </c>
      <c r="L42" s="21">
        <f t="shared" si="8"/>
        <v>1.1664000000000001</v>
      </c>
      <c r="M42" s="157">
        <f t="shared" si="9"/>
        <v>24</v>
      </c>
      <c r="N42" s="22"/>
      <c r="P42" s="37">
        <f t="shared" si="12"/>
        <v>10.0128</v>
      </c>
      <c r="Q42" s="37">
        <f t="shared" si="13"/>
        <v>5.5991999999999997</v>
      </c>
      <c r="R42" s="37">
        <f t="shared" si="14"/>
        <v>7.2215999999999996</v>
      </c>
      <c r="S42" s="37">
        <f t="shared" si="15"/>
        <v>1.1664000000000001</v>
      </c>
      <c r="T42" s="37">
        <f t="shared" si="10"/>
        <v>24</v>
      </c>
    </row>
    <row r="43" spans="1:20">
      <c r="A43" s="8" t="s">
        <v>85</v>
      </c>
      <c r="B43" s="202">
        <v>24</v>
      </c>
      <c r="C43" s="202">
        <v>24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10.0128</v>
      </c>
      <c r="J43" s="21">
        <f t="shared" si="6"/>
        <v>5.5991999999999997</v>
      </c>
      <c r="K43" s="21">
        <f t="shared" si="7"/>
        <v>7.2215999999999996</v>
      </c>
      <c r="L43" s="21">
        <f t="shared" si="8"/>
        <v>1.1664000000000001</v>
      </c>
      <c r="M43" s="157">
        <f t="shared" si="9"/>
        <v>24</v>
      </c>
      <c r="N43" s="22"/>
      <c r="P43" s="37">
        <f t="shared" si="12"/>
        <v>10.0128</v>
      </c>
      <c r="Q43" s="37">
        <f t="shared" si="13"/>
        <v>5.5991999999999997</v>
      </c>
      <c r="R43" s="37">
        <f t="shared" si="14"/>
        <v>7.2215999999999996</v>
      </c>
      <c r="S43" s="37">
        <f t="shared" si="15"/>
        <v>1.1664000000000001</v>
      </c>
      <c r="T43" s="37">
        <f t="shared" si="10"/>
        <v>24</v>
      </c>
    </row>
    <row r="44" spans="1:20">
      <c r="A44" s="8" t="s">
        <v>86</v>
      </c>
      <c r="B44" s="202">
        <v>24</v>
      </c>
      <c r="C44" s="202">
        <v>24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10.0128</v>
      </c>
      <c r="J44" s="21">
        <f t="shared" si="6"/>
        <v>5.5991999999999997</v>
      </c>
      <c r="K44" s="21">
        <f t="shared" si="7"/>
        <v>7.2215999999999996</v>
      </c>
      <c r="L44" s="21">
        <f t="shared" si="8"/>
        <v>1.1664000000000001</v>
      </c>
      <c r="M44" s="157">
        <f t="shared" si="9"/>
        <v>24</v>
      </c>
      <c r="N44" s="22"/>
      <c r="P44" s="37">
        <f t="shared" si="12"/>
        <v>10.0128</v>
      </c>
      <c r="Q44" s="37">
        <f t="shared" si="13"/>
        <v>5.5991999999999997</v>
      </c>
      <c r="R44" s="37">
        <f t="shared" si="14"/>
        <v>7.2215999999999996</v>
      </c>
      <c r="S44" s="37">
        <f t="shared" si="15"/>
        <v>1.1664000000000001</v>
      </c>
      <c r="T44" s="37">
        <f t="shared" si="10"/>
        <v>24</v>
      </c>
    </row>
    <row r="45" spans="1:20">
      <c r="A45" s="8" t="s">
        <v>87</v>
      </c>
      <c r="B45" s="202">
        <v>24</v>
      </c>
      <c r="C45" s="202">
        <v>24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10.0128</v>
      </c>
      <c r="J45" s="21">
        <f t="shared" si="6"/>
        <v>5.5991999999999997</v>
      </c>
      <c r="K45" s="21">
        <f t="shared" si="7"/>
        <v>7.2215999999999996</v>
      </c>
      <c r="L45" s="21">
        <f t="shared" si="8"/>
        <v>1.1664000000000001</v>
      </c>
      <c r="M45" s="157">
        <f t="shared" si="9"/>
        <v>24</v>
      </c>
      <c r="N45" s="22"/>
      <c r="P45" s="37">
        <f t="shared" si="12"/>
        <v>10.0128</v>
      </c>
      <c r="Q45" s="37">
        <f t="shared" si="13"/>
        <v>5.5991999999999997</v>
      </c>
      <c r="R45" s="37">
        <f t="shared" si="14"/>
        <v>7.2215999999999996</v>
      </c>
      <c r="S45" s="37">
        <f t="shared" si="15"/>
        <v>1.1664000000000001</v>
      </c>
      <c r="T45" s="37">
        <f t="shared" si="10"/>
        <v>24</v>
      </c>
    </row>
    <row r="46" spans="1:20">
      <c r="A46" s="8" t="s">
        <v>88</v>
      </c>
      <c r="B46" s="202">
        <v>24</v>
      </c>
      <c r="C46" s="202">
        <v>24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10.0128</v>
      </c>
      <c r="J46" s="21">
        <f t="shared" si="6"/>
        <v>5.5991999999999997</v>
      </c>
      <c r="K46" s="21">
        <f t="shared" si="7"/>
        <v>7.2215999999999996</v>
      </c>
      <c r="L46" s="21">
        <f t="shared" si="8"/>
        <v>1.1664000000000001</v>
      </c>
      <c r="M46" s="157">
        <f t="shared" si="9"/>
        <v>24</v>
      </c>
      <c r="N46" s="22"/>
      <c r="P46" s="37">
        <f t="shared" si="12"/>
        <v>10.0128</v>
      </c>
      <c r="Q46" s="37">
        <f t="shared" si="13"/>
        <v>5.5991999999999997</v>
      </c>
      <c r="R46" s="37">
        <f t="shared" si="14"/>
        <v>7.2215999999999996</v>
      </c>
      <c r="S46" s="37">
        <f t="shared" si="15"/>
        <v>1.1664000000000001</v>
      </c>
      <c r="T46" s="37">
        <f t="shared" si="10"/>
        <v>24</v>
      </c>
    </row>
    <row r="47" spans="1:20">
      <c r="A47" s="8" t="s">
        <v>89</v>
      </c>
      <c r="B47" s="202">
        <v>24</v>
      </c>
      <c r="C47" s="202">
        <v>24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10.0128</v>
      </c>
      <c r="J47" s="21">
        <f t="shared" si="6"/>
        <v>5.5991999999999997</v>
      </c>
      <c r="K47" s="21">
        <f t="shared" si="7"/>
        <v>7.2215999999999996</v>
      </c>
      <c r="L47" s="21">
        <f t="shared" si="8"/>
        <v>1.1664000000000001</v>
      </c>
      <c r="M47" s="157">
        <f t="shared" si="9"/>
        <v>24</v>
      </c>
      <c r="N47" s="22"/>
      <c r="P47" s="37">
        <f t="shared" si="12"/>
        <v>10.0128</v>
      </c>
      <c r="Q47" s="37">
        <f t="shared" si="13"/>
        <v>5.5991999999999997</v>
      </c>
      <c r="R47" s="37">
        <f t="shared" si="14"/>
        <v>7.2215999999999996</v>
      </c>
      <c r="S47" s="37">
        <f t="shared" si="15"/>
        <v>1.1664000000000001</v>
      </c>
      <c r="T47" s="37">
        <f t="shared" si="10"/>
        <v>24</v>
      </c>
    </row>
    <row r="48" spans="1:20">
      <c r="A48" s="8" t="s">
        <v>90</v>
      </c>
      <c r="B48" s="202">
        <v>24</v>
      </c>
      <c r="C48" s="202">
        <v>24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10.0128</v>
      </c>
      <c r="J48" s="21">
        <f t="shared" si="6"/>
        <v>5.5991999999999997</v>
      </c>
      <c r="K48" s="21">
        <f t="shared" si="7"/>
        <v>7.2215999999999996</v>
      </c>
      <c r="L48" s="21">
        <f t="shared" si="8"/>
        <v>1.1664000000000001</v>
      </c>
      <c r="M48" s="157">
        <f t="shared" si="9"/>
        <v>24</v>
      </c>
      <c r="N48" s="22"/>
      <c r="P48" s="37">
        <f t="shared" si="12"/>
        <v>10.0128</v>
      </c>
      <c r="Q48" s="37">
        <f t="shared" si="13"/>
        <v>5.5991999999999997</v>
      </c>
      <c r="R48" s="37">
        <f t="shared" si="14"/>
        <v>7.2215999999999996</v>
      </c>
      <c r="S48" s="37">
        <f t="shared" si="15"/>
        <v>1.1664000000000001</v>
      </c>
      <c r="T48" s="37">
        <f t="shared" si="10"/>
        <v>24</v>
      </c>
    </row>
    <row r="49" spans="1:20">
      <c r="A49" s="8" t="s">
        <v>91</v>
      </c>
      <c r="B49" s="202">
        <v>26.79</v>
      </c>
      <c r="C49" s="202">
        <v>26.79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11.176787999999998</v>
      </c>
      <c r="J49" s="21">
        <f t="shared" si="6"/>
        <v>6.250106999999999</v>
      </c>
      <c r="K49" s="21">
        <f t="shared" si="7"/>
        <v>8.0611110000000004</v>
      </c>
      <c r="L49" s="21">
        <f t="shared" si="8"/>
        <v>1.3019939999999999</v>
      </c>
      <c r="M49" s="157">
        <f t="shared" si="9"/>
        <v>26.79</v>
      </c>
      <c r="N49" s="22"/>
      <c r="P49" s="37">
        <f t="shared" si="12"/>
        <v>11.176787999999998</v>
      </c>
      <c r="Q49" s="37">
        <f t="shared" si="13"/>
        <v>6.250106999999999</v>
      </c>
      <c r="R49" s="37">
        <f t="shared" si="14"/>
        <v>8.0611110000000004</v>
      </c>
      <c r="S49" s="37">
        <f t="shared" si="15"/>
        <v>1.3019939999999999</v>
      </c>
      <c r="T49" s="37">
        <f t="shared" si="10"/>
        <v>26.79</v>
      </c>
    </row>
    <row r="50" spans="1:20">
      <c r="A50" s="8" t="s">
        <v>92</v>
      </c>
      <c r="B50" s="202">
        <v>26.79</v>
      </c>
      <c r="C50" s="202">
        <v>26.79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11.176787999999998</v>
      </c>
      <c r="J50" s="21">
        <f t="shared" si="6"/>
        <v>6.250106999999999</v>
      </c>
      <c r="K50" s="21">
        <f t="shared" si="7"/>
        <v>8.0611110000000004</v>
      </c>
      <c r="L50" s="21">
        <f t="shared" si="8"/>
        <v>1.3019939999999999</v>
      </c>
      <c r="M50" s="157">
        <f t="shared" si="9"/>
        <v>26.79</v>
      </c>
      <c r="N50" s="22"/>
      <c r="P50" s="37">
        <f t="shared" si="12"/>
        <v>11.176787999999998</v>
      </c>
      <c r="Q50" s="37">
        <f t="shared" si="13"/>
        <v>6.250106999999999</v>
      </c>
      <c r="R50" s="37">
        <f t="shared" si="14"/>
        <v>8.0611110000000004</v>
      </c>
      <c r="S50" s="37">
        <f t="shared" si="15"/>
        <v>1.3019939999999999</v>
      </c>
      <c r="T50" s="37">
        <f t="shared" si="10"/>
        <v>26.79</v>
      </c>
    </row>
    <row r="51" spans="1:20">
      <c r="A51" s="8" t="s">
        <v>93</v>
      </c>
      <c r="B51" s="202">
        <v>26.79</v>
      </c>
      <c r="C51" s="202">
        <v>26.79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11.176787999999998</v>
      </c>
      <c r="J51" s="21">
        <f t="shared" si="6"/>
        <v>6.250106999999999</v>
      </c>
      <c r="K51" s="21">
        <f t="shared" si="7"/>
        <v>8.0611110000000004</v>
      </c>
      <c r="L51" s="21">
        <f t="shared" si="8"/>
        <v>1.3019939999999999</v>
      </c>
      <c r="M51" s="157">
        <f t="shared" si="9"/>
        <v>26.79</v>
      </c>
      <c r="N51" s="22"/>
      <c r="P51" s="37">
        <f t="shared" si="12"/>
        <v>11.176787999999998</v>
      </c>
      <c r="Q51" s="37">
        <f t="shared" si="13"/>
        <v>6.250106999999999</v>
      </c>
      <c r="R51" s="37">
        <f t="shared" si="14"/>
        <v>8.0611110000000004</v>
      </c>
      <c r="S51" s="37">
        <f t="shared" si="15"/>
        <v>1.3019939999999999</v>
      </c>
      <c r="T51" s="37">
        <f t="shared" si="10"/>
        <v>26.79</v>
      </c>
    </row>
    <row r="52" spans="1:20">
      <c r="A52" s="8" t="s">
        <v>94</v>
      </c>
      <c r="B52" s="202">
        <v>26.79</v>
      </c>
      <c r="C52" s="202">
        <v>26.79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11.176787999999998</v>
      </c>
      <c r="J52" s="21">
        <f t="shared" si="6"/>
        <v>6.250106999999999</v>
      </c>
      <c r="K52" s="21">
        <f t="shared" si="7"/>
        <v>8.0611110000000004</v>
      </c>
      <c r="L52" s="21">
        <f t="shared" si="8"/>
        <v>1.3019939999999999</v>
      </c>
      <c r="M52" s="157">
        <f t="shared" si="9"/>
        <v>26.79</v>
      </c>
      <c r="N52" s="22"/>
      <c r="P52" s="37">
        <f t="shared" si="12"/>
        <v>11.176787999999998</v>
      </c>
      <c r="Q52" s="37">
        <f t="shared" si="13"/>
        <v>6.250106999999999</v>
      </c>
      <c r="R52" s="37">
        <f t="shared" si="14"/>
        <v>8.0611110000000004</v>
      </c>
      <c r="S52" s="37">
        <f t="shared" si="15"/>
        <v>1.3019939999999999</v>
      </c>
      <c r="T52" s="37">
        <f t="shared" si="10"/>
        <v>26.79</v>
      </c>
    </row>
    <row r="53" spans="1:20">
      <c r="A53" s="8" t="s">
        <v>95</v>
      </c>
      <c r="B53" s="202">
        <v>26.79</v>
      </c>
      <c r="C53" s="202">
        <v>26.79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11.176787999999998</v>
      </c>
      <c r="J53" s="21">
        <f t="shared" si="6"/>
        <v>6.250106999999999</v>
      </c>
      <c r="K53" s="21">
        <f t="shared" si="7"/>
        <v>8.0611110000000004</v>
      </c>
      <c r="L53" s="21">
        <f t="shared" si="8"/>
        <v>1.3019939999999999</v>
      </c>
      <c r="M53" s="157">
        <f t="shared" si="9"/>
        <v>26.79</v>
      </c>
      <c r="N53" s="22"/>
      <c r="P53" s="37">
        <f t="shared" si="12"/>
        <v>11.176787999999998</v>
      </c>
      <c r="Q53" s="37">
        <f t="shared" si="13"/>
        <v>6.250106999999999</v>
      </c>
      <c r="R53" s="37">
        <f t="shared" si="14"/>
        <v>8.0611110000000004</v>
      </c>
      <c r="S53" s="37">
        <f t="shared" si="15"/>
        <v>1.3019939999999999</v>
      </c>
      <c r="T53" s="37">
        <f t="shared" si="10"/>
        <v>26.79</v>
      </c>
    </row>
    <row r="54" spans="1:20">
      <c r="A54" s="8" t="s">
        <v>96</v>
      </c>
      <c r="B54" s="202">
        <v>26.79</v>
      </c>
      <c r="C54" s="202">
        <v>26.79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11.176787999999998</v>
      </c>
      <c r="J54" s="21">
        <f t="shared" si="6"/>
        <v>6.250106999999999</v>
      </c>
      <c r="K54" s="21">
        <f t="shared" si="7"/>
        <v>8.0611110000000004</v>
      </c>
      <c r="L54" s="21">
        <f t="shared" si="8"/>
        <v>1.3019939999999999</v>
      </c>
      <c r="M54" s="157">
        <f t="shared" si="9"/>
        <v>26.79</v>
      </c>
      <c r="N54" s="22"/>
      <c r="P54" s="37">
        <f t="shared" si="12"/>
        <v>11.176787999999998</v>
      </c>
      <c r="Q54" s="37">
        <f t="shared" si="13"/>
        <v>6.250106999999999</v>
      </c>
      <c r="R54" s="37">
        <f t="shared" si="14"/>
        <v>8.0611110000000004</v>
      </c>
      <c r="S54" s="37">
        <f t="shared" si="15"/>
        <v>1.3019939999999999</v>
      </c>
      <c r="T54" s="37">
        <f t="shared" si="10"/>
        <v>26.79</v>
      </c>
    </row>
    <row r="55" spans="1:20">
      <c r="A55" s="8" t="s">
        <v>97</v>
      </c>
      <c r="B55" s="202">
        <v>26.79</v>
      </c>
      <c r="C55" s="202">
        <v>26.79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11.176787999999998</v>
      </c>
      <c r="J55" s="21">
        <f t="shared" si="6"/>
        <v>6.250106999999999</v>
      </c>
      <c r="K55" s="21">
        <f t="shared" si="7"/>
        <v>8.0611110000000004</v>
      </c>
      <c r="L55" s="21">
        <f t="shared" si="8"/>
        <v>1.3019939999999999</v>
      </c>
      <c r="M55" s="157">
        <f t="shared" si="9"/>
        <v>26.79</v>
      </c>
      <c r="N55" s="22"/>
      <c r="P55" s="37">
        <f t="shared" si="12"/>
        <v>11.176787999999998</v>
      </c>
      <c r="Q55" s="37">
        <f t="shared" si="13"/>
        <v>6.250106999999999</v>
      </c>
      <c r="R55" s="37">
        <f t="shared" si="14"/>
        <v>8.0611110000000004</v>
      </c>
      <c r="S55" s="37">
        <f t="shared" si="15"/>
        <v>1.3019939999999999</v>
      </c>
      <c r="T55" s="37">
        <f t="shared" si="10"/>
        <v>26.79</v>
      </c>
    </row>
    <row r="56" spans="1:20">
      <c r="A56" s="8" t="s">
        <v>98</v>
      </c>
      <c r="B56" s="202">
        <v>26.79</v>
      </c>
      <c r="C56" s="202">
        <v>26.79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11.176787999999998</v>
      </c>
      <c r="J56" s="21">
        <f t="shared" si="6"/>
        <v>6.250106999999999</v>
      </c>
      <c r="K56" s="21">
        <f t="shared" si="7"/>
        <v>8.0611110000000004</v>
      </c>
      <c r="L56" s="21">
        <f t="shared" si="8"/>
        <v>1.3019939999999999</v>
      </c>
      <c r="M56" s="157">
        <f t="shared" si="9"/>
        <v>26.79</v>
      </c>
      <c r="N56" s="22"/>
      <c r="P56" s="37">
        <f t="shared" si="12"/>
        <v>11.176787999999998</v>
      </c>
      <c r="Q56" s="37">
        <f t="shared" si="13"/>
        <v>6.250106999999999</v>
      </c>
      <c r="R56" s="37">
        <f t="shared" si="14"/>
        <v>8.0611110000000004</v>
      </c>
      <c r="S56" s="37">
        <f t="shared" si="15"/>
        <v>1.3019939999999999</v>
      </c>
      <c r="T56" s="37">
        <f t="shared" si="10"/>
        <v>26.79</v>
      </c>
    </row>
    <row r="57" spans="1:20">
      <c r="A57" s="8" t="s">
        <v>99</v>
      </c>
      <c r="B57" s="202">
        <v>26.79</v>
      </c>
      <c r="C57" s="202">
        <v>26.79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11.176787999999998</v>
      </c>
      <c r="J57" s="21">
        <f t="shared" si="6"/>
        <v>6.250106999999999</v>
      </c>
      <c r="K57" s="21">
        <f t="shared" si="7"/>
        <v>8.0611110000000004</v>
      </c>
      <c r="L57" s="21">
        <f t="shared" si="8"/>
        <v>1.3019939999999999</v>
      </c>
      <c r="M57" s="157">
        <f t="shared" si="9"/>
        <v>26.79</v>
      </c>
      <c r="N57" s="22"/>
      <c r="P57" s="37">
        <f t="shared" si="12"/>
        <v>11.176787999999998</v>
      </c>
      <c r="Q57" s="37">
        <f t="shared" si="13"/>
        <v>6.250106999999999</v>
      </c>
      <c r="R57" s="37">
        <f t="shared" si="14"/>
        <v>8.0611110000000004</v>
      </c>
      <c r="S57" s="37">
        <f t="shared" si="15"/>
        <v>1.3019939999999999</v>
      </c>
      <c r="T57" s="37">
        <f t="shared" si="10"/>
        <v>26.79</v>
      </c>
    </row>
    <row r="58" spans="1:20">
      <c r="A58" s="8" t="s">
        <v>100</v>
      </c>
      <c r="B58" s="202">
        <v>26.79</v>
      </c>
      <c r="C58" s="202">
        <v>26.79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11.176787999999998</v>
      </c>
      <c r="J58" s="21">
        <f t="shared" si="6"/>
        <v>6.250106999999999</v>
      </c>
      <c r="K58" s="21">
        <f t="shared" si="7"/>
        <v>8.0611110000000004</v>
      </c>
      <c r="L58" s="21">
        <f t="shared" si="8"/>
        <v>1.3019939999999999</v>
      </c>
      <c r="M58" s="157">
        <f t="shared" si="9"/>
        <v>26.79</v>
      </c>
      <c r="N58" s="22"/>
      <c r="P58" s="37">
        <f t="shared" si="12"/>
        <v>11.176787999999998</v>
      </c>
      <c r="Q58" s="37">
        <f t="shared" si="13"/>
        <v>6.250106999999999</v>
      </c>
      <c r="R58" s="37">
        <f t="shared" si="14"/>
        <v>8.0611110000000004</v>
      </c>
      <c r="S58" s="37">
        <f t="shared" si="15"/>
        <v>1.3019939999999999</v>
      </c>
      <c r="T58" s="37">
        <f t="shared" si="10"/>
        <v>26.79</v>
      </c>
    </row>
    <row r="59" spans="1:20">
      <c r="A59" s="8" t="s">
        <v>101</v>
      </c>
      <c r="B59" s="202">
        <v>26.79</v>
      </c>
      <c r="C59" s="202">
        <v>26.79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11.176787999999998</v>
      </c>
      <c r="J59" s="21">
        <f t="shared" si="6"/>
        <v>6.250106999999999</v>
      </c>
      <c r="K59" s="21">
        <f t="shared" si="7"/>
        <v>8.0611110000000004</v>
      </c>
      <c r="L59" s="21">
        <f t="shared" si="8"/>
        <v>1.3019939999999999</v>
      </c>
      <c r="M59" s="157">
        <f t="shared" si="9"/>
        <v>26.79</v>
      </c>
      <c r="N59" s="22"/>
      <c r="P59" s="37">
        <f t="shared" si="12"/>
        <v>11.176787999999998</v>
      </c>
      <c r="Q59" s="37">
        <f t="shared" si="13"/>
        <v>6.250106999999999</v>
      </c>
      <c r="R59" s="37">
        <f t="shared" si="14"/>
        <v>8.0611110000000004</v>
      </c>
      <c r="S59" s="37">
        <f t="shared" si="15"/>
        <v>1.3019939999999999</v>
      </c>
      <c r="T59" s="37">
        <f t="shared" si="10"/>
        <v>26.79</v>
      </c>
    </row>
    <row r="60" spans="1:20">
      <c r="A60" s="8" t="s">
        <v>102</v>
      </c>
      <c r="B60" s="202">
        <v>26.79</v>
      </c>
      <c r="C60" s="202">
        <v>26.79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11.176787999999998</v>
      </c>
      <c r="J60" s="21">
        <f t="shared" si="6"/>
        <v>6.250106999999999</v>
      </c>
      <c r="K60" s="21">
        <f t="shared" si="7"/>
        <v>8.0611110000000004</v>
      </c>
      <c r="L60" s="21">
        <f t="shared" si="8"/>
        <v>1.3019939999999999</v>
      </c>
      <c r="M60" s="157">
        <f t="shared" si="9"/>
        <v>26.79</v>
      </c>
      <c r="N60" s="22"/>
      <c r="P60" s="37">
        <f t="shared" si="12"/>
        <v>11.176787999999998</v>
      </c>
      <c r="Q60" s="37">
        <f t="shared" si="13"/>
        <v>6.250106999999999</v>
      </c>
      <c r="R60" s="37">
        <f t="shared" si="14"/>
        <v>8.0611110000000004</v>
      </c>
      <c r="S60" s="37">
        <f t="shared" si="15"/>
        <v>1.3019939999999999</v>
      </c>
      <c r="T60" s="37">
        <f t="shared" si="10"/>
        <v>26.79</v>
      </c>
    </row>
    <row r="61" spans="1:20">
      <c r="A61" s="8" t="s">
        <v>103</v>
      </c>
      <c r="B61" s="202">
        <v>26.79</v>
      </c>
      <c r="C61" s="202">
        <v>26.79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11.176787999999998</v>
      </c>
      <c r="J61" s="21">
        <f t="shared" si="6"/>
        <v>6.250106999999999</v>
      </c>
      <c r="K61" s="21">
        <f t="shared" si="7"/>
        <v>8.0611110000000004</v>
      </c>
      <c r="L61" s="21">
        <f t="shared" si="8"/>
        <v>1.3019939999999999</v>
      </c>
      <c r="M61" s="157">
        <f t="shared" si="9"/>
        <v>26.79</v>
      </c>
      <c r="N61" s="22"/>
      <c r="P61" s="37">
        <f t="shared" si="12"/>
        <v>11.176787999999998</v>
      </c>
      <c r="Q61" s="37">
        <f t="shared" si="13"/>
        <v>6.250106999999999</v>
      </c>
      <c r="R61" s="37">
        <f t="shared" si="14"/>
        <v>8.0611110000000004</v>
      </c>
      <c r="S61" s="37">
        <f t="shared" si="15"/>
        <v>1.3019939999999999</v>
      </c>
      <c r="T61" s="37">
        <f t="shared" si="10"/>
        <v>26.79</v>
      </c>
    </row>
    <row r="62" spans="1:20">
      <c r="A62" s="8" t="s">
        <v>104</v>
      </c>
      <c r="B62" s="202">
        <v>26.79</v>
      </c>
      <c r="C62" s="202">
        <v>26.79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11.176787999999998</v>
      </c>
      <c r="J62" s="21">
        <f t="shared" si="6"/>
        <v>6.250106999999999</v>
      </c>
      <c r="K62" s="21">
        <f t="shared" si="7"/>
        <v>8.0611110000000004</v>
      </c>
      <c r="L62" s="21">
        <f t="shared" si="8"/>
        <v>1.3019939999999999</v>
      </c>
      <c r="M62" s="157">
        <f t="shared" si="9"/>
        <v>26.79</v>
      </c>
      <c r="N62" s="22"/>
      <c r="P62" s="37">
        <f t="shared" si="12"/>
        <v>11.176787999999998</v>
      </c>
      <c r="Q62" s="37">
        <f t="shared" si="13"/>
        <v>6.250106999999999</v>
      </c>
      <c r="R62" s="37">
        <f t="shared" si="14"/>
        <v>8.0611110000000004</v>
      </c>
      <c r="S62" s="37">
        <f t="shared" si="15"/>
        <v>1.3019939999999999</v>
      </c>
      <c r="T62" s="37">
        <f t="shared" si="10"/>
        <v>26.79</v>
      </c>
    </row>
    <row r="63" spans="1:20">
      <c r="A63" s="8" t="s">
        <v>105</v>
      </c>
      <c r="B63" s="202">
        <v>26.79</v>
      </c>
      <c r="C63" s="202">
        <v>26.79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11.176787999999998</v>
      </c>
      <c r="J63" s="21">
        <f t="shared" si="6"/>
        <v>6.250106999999999</v>
      </c>
      <c r="K63" s="21">
        <f t="shared" si="7"/>
        <v>8.0611110000000004</v>
      </c>
      <c r="L63" s="21">
        <f t="shared" si="8"/>
        <v>1.3019939999999999</v>
      </c>
      <c r="M63" s="157">
        <f t="shared" si="9"/>
        <v>26.79</v>
      </c>
      <c r="N63" s="22"/>
      <c r="P63" s="37">
        <f t="shared" si="12"/>
        <v>11.176787999999998</v>
      </c>
      <c r="Q63" s="37">
        <f t="shared" si="13"/>
        <v>6.250106999999999</v>
      </c>
      <c r="R63" s="37">
        <f t="shared" si="14"/>
        <v>8.0611110000000004</v>
      </c>
      <c r="S63" s="37">
        <f t="shared" si="15"/>
        <v>1.3019939999999999</v>
      </c>
      <c r="T63" s="37">
        <f t="shared" si="10"/>
        <v>26.79</v>
      </c>
    </row>
    <row r="64" spans="1:20">
      <c r="A64" s="8" t="s">
        <v>106</v>
      </c>
      <c r="B64" s="202">
        <v>26.79</v>
      </c>
      <c r="C64" s="202">
        <v>26.79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11.176787999999998</v>
      </c>
      <c r="J64" s="21">
        <f t="shared" si="6"/>
        <v>6.250106999999999</v>
      </c>
      <c r="K64" s="21">
        <f t="shared" si="7"/>
        <v>8.0611110000000004</v>
      </c>
      <c r="L64" s="21">
        <f t="shared" si="8"/>
        <v>1.3019939999999999</v>
      </c>
      <c r="M64" s="157">
        <f t="shared" si="9"/>
        <v>26.79</v>
      </c>
      <c r="N64" s="22"/>
      <c r="P64" s="37">
        <f t="shared" si="12"/>
        <v>11.176787999999998</v>
      </c>
      <c r="Q64" s="37">
        <f t="shared" si="13"/>
        <v>6.250106999999999</v>
      </c>
      <c r="R64" s="37">
        <f t="shared" si="14"/>
        <v>8.0611110000000004</v>
      </c>
      <c r="S64" s="37">
        <f t="shared" si="15"/>
        <v>1.3019939999999999</v>
      </c>
      <c r="T64" s="37">
        <f t="shared" si="10"/>
        <v>26.79</v>
      </c>
    </row>
    <row r="65" spans="1:20">
      <c r="A65" s="8" t="s">
        <v>107</v>
      </c>
      <c r="B65" s="202">
        <v>26.79</v>
      </c>
      <c r="C65" s="202">
        <v>26.79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11.176787999999998</v>
      </c>
      <c r="J65" s="21">
        <f t="shared" si="6"/>
        <v>6.250106999999999</v>
      </c>
      <c r="K65" s="21">
        <f t="shared" si="7"/>
        <v>8.0611110000000004</v>
      </c>
      <c r="L65" s="21">
        <f t="shared" si="8"/>
        <v>1.3019939999999999</v>
      </c>
      <c r="M65" s="157">
        <f t="shared" si="9"/>
        <v>26.79</v>
      </c>
      <c r="N65" s="22"/>
      <c r="P65" s="37">
        <f t="shared" si="12"/>
        <v>11.176787999999998</v>
      </c>
      <c r="Q65" s="37">
        <f t="shared" si="13"/>
        <v>6.250106999999999</v>
      </c>
      <c r="R65" s="37">
        <f t="shared" si="14"/>
        <v>8.0611110000000004</v>
      </c>
      <c r="S65" s="37">
        <f t="shared" si="15"/>
        <v>1.3019939999999999</v>
      </c>
      <c r="T65" s="37">
        <f t="shared" si="10"/>
        <v>26.79</v>
      </c>
    </row>
    <row r="66" spans="1:20">
      <c r="A66" s="8" t="s">
        <v>108</v>
      </c>
      <c r="B66" s="202">
        <v>26.79</v>
      </c>
      <c r="C66" s="202">
        <v>26.79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11.176787999999998</v>
      </c>
      <c r="J66" s="21">
        <f t="shared" si="6"/>
        <v>6.250106999999999</v>
      </c>
      <c r="K66" s="21">
        <f t="shared" si="7"/>
        <v>8.0611110000000004</v>
      </c>
      <c r="L66" s="21">
        <f t="shared" si="8"/>
        <v>1.3019939999999999</v>
      </c>
      <c r="M66" s="157">
        <f t="shared" si="9"/>
        <v>26.79</v>
      </c>
      <c r="N66" s="22"/>
      <c r="P66" s="37">
        <f t="shared" si="12"/>
        <v>11.176787999999998</v>
      </c>
      <c r="Q66" s="37">
        <f t="shared" si="13"/>
        <v>6.250106999999999</v>
      </c>
      <c r="R66" s="37">
        <f t="shared" si="14"/>
        <v>8.0611110000000004</v>
      </c>
      <c r="S66" s="37">
        <f t="shared" si="15"/>
        <v>1.3019939999999999</v>
      </c>
      <c r="T66" s="37">
        <f t="shared" si="10"/>
        <v>26.79</v>
      </c>
    </row>
    <row r="67" spans="1:20">
      <c r="A67" s="8" t="s">
        <v>109</v>
      </c>
      <c r="B67" s="202">
        <v>26.79</v>
      </c>
      <c r="C67" s="202">
        <v>26.79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11.176787999999998</v>
      </c>
      <c r="J67" s="21">
        <f t="shared" si="6"/>
        <v>6.250106999999999</v>
      </c>
      <c r="K67" s="21">
        <f t="shared" si="7"/>
        <v>8.0611110000000004</v>
      </c>
      <c r="L67" s="21">
        <f t="shared" si="8"/>
        <v>1.3019939999999999</v>
      </c>
      <c r="M67" s="157">
        <f t="shared" si="9"/>
        <v>26.79</v>
      </c>
      <c r="N67" s="22"/>
      <c r="P67" s="37">
        <f t="shared" ref="P67:P98" si="17">I67</f>
        <v>11.176787999999998</v>
      </c>
      <c r="Q67" s="37">
        <f t="shared" ref="Q67:Q98" si="18">J67</f>
        <v>6.250106999999999</v>
      </c>
      <c r="R67" s="37">
        <f t="shared" ref="R67:R98" si="19">K67</f>
        <v>8.0611110000000004</v>
      </c>
      <c r="S67" s="37">
        <f t="shared" ref="S67:S98" si="20">L67</f>
        <v>1.3019939999999999</v>
      </c>
      <c r="T67" s="37">
        <f t="shared" si="10"/>
        <v>26.79</v>
      </c>
    </row>
    <row r="68" spans="1:20">
      <c r="A68" s="8" t="s">
        <v>110</v>
      </c>
      <c r="B68" s="202">
        <v>26.79</v>
      </c>
      <c r="C68" s="202">
        <v>26.79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11.176787999999998</v>
      </c>
      <c r="J68" s="21">
        <f t="shared" ref="J68:J98" si="22">C68*E68/100</f>
        <v>6.250106999999999</v>
      </c>
      <c r="K68" s="21">
        <f t="shared" ref="K68:K98" si="23">C68*F68/100</f>
        <v>8.0611110000000004</v>
      </c>
      <c r="L68" s="21">
        <f t="shared" ref="L68:L98" si="24">C68*G68/100</f>
        <v>1.3019939999999999</v>
      </c>
      <c r="M68" s="157">
        <f t="shared" ref="M68:M98" si="25">SUM(I68:L68)</f>
        <v>26.79</v>
      </c>
      <c r="N68" s="22"/>
      <c r="P68" s="37">
        <f t="shared" si="17"/>
        <v>11.176787999999998</v>
      </c>
      <c r="Q68" s="37">
        <f t="shared" si="18"/>
        <v>6.250106999999999</v>
      </c>
      <c r="R68" s="37">
        <f t="shared" si="19"/>
        <v>8.0611110000000004</v>
      </c>
      <c r="S68" s="37">
        <f t="shared" si="20"/>
        <v>1.3019939999999999</v>
      </c>
      <c r="T68" s="37">
        <f t="shared" ref="T68:T99" si="26">SUM(P68:S68)</f>
        <v>26.79</v>
      </c>
    </row>
    <row r="69" spans="1:20">
      <c r="A69" s="8" t="s">
        <v>111</v>
      </c>
      <c r="B69" s="202">
        <v>26.79</v>
      </c>
      <c r="C69" s="202">
        <v>26.79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11.176787999999998</v>
      </c>
      <c r="J69" s="21">
        <f t="shared" si="22"/>
        <v>6.250106999999999</v>
      </c>
      <c r="K69" s="21">
        <f t="shared" si="23"/>
        <v>8.0611110000000004</v>
      </c>
      <c r="L69" s="21">
        <f t="shared" si="24"/>
        <v>1.3019939999999999</v>
      </c>
      <c r="M69" s="157">
        <f t="shared" si="25"/>
        <v>26.79</v>
      </c>
      <c r="N69" s="22"/>
      <c r="P69" s="37">
        <f t="shared" si="17"/>
        <v>11.176787999999998</v>
      </c>
      <c r="Q69" s="37">
        <f t="shared" si="18"/>
        <v>6.250106999999999</v>
      </c>
      <c r="R69" s="37">
        <f t="shared" si="19"/>
        <v>8.0611110000000004</v>
      </c>
      <c r="S69" s="37">
        <f t="shared" si="20"/>
        <v>1.3019939999999999</v>
      </c>
      <c r="T69" s="37">
        <f t="shared" si="26"/>
        <v>26.79</v>
      </c>
    </row>
    <row r="70" spans="1:20">
      <c r="A70" s="8" t="s">
        <v>112</v>
      </c>
      <c r="B70" s="202">
        <v>26.79</v>
      </c>
      <c r="C70" s="202">
        <v>26.79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11.176787999999998</v>
      </c>
      <c r="J70" s="21">
        <f t="shared" si="22"/>
        <v>6.250106999999999</v>
      </c>
      <c r="K70" s="21">
        <f t="shared" si="23"/>
        <v>8.0611110000000004</v>
      </c>
      <c r="L70" s="21">
        <f t="shared" si="24"/>
        <v>1.3019939999999999</v>
      </c>
      <c r="M70" s="157">
        <f t="shared" si="25"/>
        <v>26.79</v>
      </c>
      <c r="N70" s="22"/>
      <c r="P70" s="37">
        <f t="shared" si="17"/>
        <v>11.176787999999998</v>
      </c>
      <c r="Q70" s="37">
        <f t="shared" si="18"/>
        <v>6.250106999999999</v>
      </c>
      <c r="R70" s="37">
        <f t="shared" si="19"/>
        <v>8.0611110000000004</v>
      </c>
      <c r="S70" s="37">
        <f t="shared" si="20"/>
        <v>1.3019939999999999</v>
      </c>
      <c r="T70" s="37">
        <f t="shared" si="26"/>
        <v>26.79</v>
      </c>
    </row>
    <row r="71" spans="1:20">
      <c r="A71" s="8" t="s">
        <v>113</v>
      </c>
      <c r="B71" s="202">
        <v>26.79</v>
      </c>
      <c r="C71" s="202">
        <v>26.79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11.176787999999998</v>
      </c>
      <c r="J71" s="21">
        <f t="shared" si="22"/>
        <v>6.250106999999999</v>
      </c>
      <c r="K71" s="21">
        <f t="shared" si="23"/>
        <v>8.0611110000000004</v>
      </c>
      <c r="L71" s="21">
        <f t="shared" si="24"/>
        <v>1.3019939999999999</v>
      </c>
      <c r="M71" s="157">
        <f t="shared" si="25"/>
        <v>26.79</v>
      </c>
      <c r="N71" s="22"/>
      <c r="P71" s="37">
        <f t="shared" si="17"/>
        <v>11.176787999999998</v>
      </c>
      <c r="Q71" s="37">
        <f t="shared" si="18"/>
        <v>6.250106999999999</v>
      </c>
      <c r="R71" s="37">
        <f t="shared" si="19"/>
        <v>8.0611110000000004</v>
      </c>
      <c r="S71" s="37">
        <f t="shared" si="20"/>
        <v>1.3019939999999999</v>
      </c>
      <c r="T71" s="37">
        <f t="shared" si="26"/>
        <v>26.79</v>
      </c>
    </row>
    <row r="72" spans="1:20">
      <c r="A72" s="8" t="s">
        <v>114</v>
      </c>
      <c r="B72" s="202">
        <v>26.79</v>
      </c>
      <c r="C72" s="202">
        <v>26.79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11.176787999999998</v>
      </c>
      <c r="J72" s="21">
        <f t="shared" si="22"/>
        <v>6.250106999999999</v>
      </c>
      <c r="K72" s="21">
        <f t="shared" si="23"/>
        <v>8.0611110000000004</v>
      </c>
      <c r="L72" s="21">
        <f t="shared" si="24"/>
        <v>1.3019939999999999</v>
      </c>
      <c r="M72" s="157">
        <f t="shared" si="25"/>
        <v>26.79</v>
      </c>
      <c r="N72" s="22"/>
      <c r="P72" s="37">
        <f t="shared" si="17"/>
        <v>11.176787999999998</v>
      </c>
      <c r="Q72" s="37">
        <f t="shared" si="18"/>
        <v>6.250106999999999</v>
      </c>
      <c r="R72" s="37">
        <f t="shared" si="19"/>
        <v>8.0611110000000004</v>
      </c>
      <c r="S72" s="37">
        <f t="shared" si="20"/>
        <v>1.3019939999999999</v>
      </c>
      <c r="T72" s="37">
        <f t="shared" si="26"/>
        <v>26.79</v>
      </c>
    </row>
    <row r="73" spans="1:20">
      <c r="A73" s="8" t="s">
        <v>115</v>
      </c>
      <c r="B73" s="202">
        <v>26</v>
      </c>
      <c r="C73" s="202">
        <v>26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10.847200000000001</v>
      </c>
      <c r="J73" s="21">
        <f t="shared" si="22"/>
        <v>6.0657999999999994</v>
      </c>
      <c r="K73" s="21">
        <f t="shared" si="23"/>
        <v>7.8234000000000004</v>
      </c>
      <c r="L73" s="21">
        <f t="shared" si="24"/>
        <v>1.2636000000000001</v>
      </c>
      <c r="M73" s="157">
        <f t="shared" si="25"/>
        <v>26</v>
      </c>
      <c r="N73" s="22"/>
      <c r="P73" s="37">
        <f t="shared" si="17"/>
        <v>10.847200000000001</v>
      </c>
      <c r="Q73" s="37">
        <f t="shared" si="18"/>
        <v>6.0657999999999994</v>
      </c>
      <c r="R73" s="37">
        <f t="shared" si="19"/>
        <v>7.8234000000000004</v>
      </c>
      <c r="S73" s="37">
        <f t="shared" si="20"/>
        <v>1.2636000000000001</v>
      </c>
      <c r="T73" s="37">
        <f t="shared" si="26"/>
        <v>26</v>
      </c>
    </row>
    <row r="74" spans="1:20">
      <c r="A74" s="8" t="s">
        <v>116</v>
      </c>
      <c r="B74" s="202">
        <v>26</v>
      </c>
      <c r="C74" s="202">
        <v>26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10.847200000000001</v>
      </c>
      <c r="J74" s="21">
        <f t="shared" si="22"/>
        <v>6.0657999999999994</v>
      </c>
      <c r="K74" s="21">
        <f t="shared" si="23"/>
        <v>7.8234000000000004</v>
      </c>
      <c r="L74" s="21">
        <f t="shared" si="24"/>
        <v>1.2636000000000001</v>
      </c>
      <c r="M74" s="157">
        <f t="shared" si="25"/>
        <v>26</v>
      </c>
      <c r="N74" s="22"/>
      <c r="P74" s="37">
        <f t="shared" si="17"/>
        <v>10.847200000000001</v>
      </c>
      <c r="Q74" s="37">
        <f t="shared" si="18"/>
        <v>6.0657999999999994</v>
      </c>
      <c r="R74" s="37">
        <f t="shared" si="19"/>
        <v>7.8234000000000004</v>
      </c>
      <c r="S74" s="37">
        <f t="shared" si="20"/>
        <v>1.2636000000000001</v>
      </c>
      <c r="T74" s="37">
        <f t="shared" si="26"/>
        <v>26</v>
      </c>
    </row>
    <row r="75" spans="1:20">
      <c r="A75" s="8" t="s">
        <v>117</v>
      </c>
      <c r="B75" s="202">
        <v>26</v>
      </c>
      <c r="C75" s="202">
        <v>26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10.847200000000001</v>
      </c>
      <c r="J75" s="21">
        <f t="shared" si="22"/>
        <v>6.0657999999999994</v>
      </c>
      <c r="K75" s="21">
        <f t="shared" si="23"/>
        <v>7.8234000000000004</v>
      </c>
      <c r="L75" s="21">
        <f t="shared" si="24"/>
        <v>1.2636000000000001</v>
      </c>
      <c r="M75" s="157">
        <f t="shared" si="25"/>
        <v>26</v>
      </c>
      <c r="N75" s="22"/>
      <c r="P75" s="37">
        <f t="shared" si="17"/>
        <v>10.847200000000001</v>
      </c>
      <c r="Q75" s="37">
        <f t="shared" si="18"/>
        <v>6.0657999999999994</v>
      </c>
      <c r="R75" s="37">
        <f t="shared" si="19"/>
        <v>7.8234000000000004</v>
      </c>
      <c r="S75" s="37">
        <f t="shared" si="20"/>
        <v>1.2636000000000001</v>
      </c>
      <c r="T75" s="37">
        <f t="shared" si="26"/>
        <v>26</v>
      </c>
    </row>
    <row r="76" spans="1:20">
      <c r="A76" s="8" t="s">
        <v>118</v>
      </c>
      <c r="B76" s="202">
        <v>26</v>
      </c>
      <c r="C76" s="202">
        <v>26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10.847200000000001</v>
      </c>
      <c r="J76" s="21">
        <f t="shared" si="22"/>
        <v>6.0657999999999994</v>
      </c>
      <c r="K76" s="21">
        <f t="shared" si="23"/>
        <v>7.8234000000000004</v>
      </c>
      <c r="L76" s="21">
        <f t="shared" si="24"/>
        <v>1.2636000000000001</v>
      </c>
      <c r="M76" s="157">
        <f t="shared" si="25"/>
        <v>26</v>
      </c>
      <c r="N76" s="22"/>
      <c r="P76" s="37">
        <f t="shared" si="17"/>
        <v>10.847200000000001</v>
      </c>
      <c r="Q76" s="37">
        <f t="shared" si="18"/>
        <v>6.0657999999999994</v>
      </c>
      <c r="R76" s="37">
        <f t="shared" si="19"/>
        <v>7.8234000000000004</v>
      </c>
      <c r="S76" s="37">
        <f t="shared" si="20"/>
        <v>1.2636000000000001</v>
      </c>
      <c r="T76" s="37">
        <f t="shared" si="26"/>
        <v>26</v>
      </c>
    </row>
    <row r="77" spans="1:20">
      <c r="A77" s="8" t="s">
        <v>119</v>
      </c>
      <c r="B77" s="202">
        <v>26</v>
      </c>
      <c r="C77" s="202">
        <v>26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10.847200000000001</v>
      </c>
      <c r="J77" s="21">
        <f t="shared" si="22"/>
        <v>6.0657999999999994</v>
      </c>
      <c r="K77" s="21">
        <f t="shared" si="23"/>
        <v>7.8234000000000004</v>
      </c>
      <c r="L77" s="21">
        <f t="shared" si="24"/>
        <v>1.2636000000000001</v>
      </c>
      <c r="M77" s="157">
        <f t="shared" si="25"/>
        <v>26</v>
      </c>
      <c r="N77" s="22"/>
      <c r="P77" s="37">
        <f t="shared" si="17"/>
        <v>10.847200000000001</v>
      </c>
      <c r="Q77" s="37">
        <f t="shared" si="18"/>
        <v>6.0657999999999994</v>
      </c>
      <c r="R77" s="37">
        <f t="shared" si="19"/>
        <v>7.8234000000000004</v>
      </c>
      <c r="S77" s="37">
        <f t="shared" si="20"/>
        <v>1.2636000000000001</v>
      </c>
      <c r="T77" s="37">
        <f t="shared" si="26"/>
        <v>26</v>
      </c>
    </row>
    <row r="78" spans="1:20">
      <c r="A78" s="8" t="s">
        <v>120</v>
      </c>
      <c r="B78" s="202">
        <v>26</v>
      </c>
      <c r="C78" s="202">
        <v>26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10.847200000000001</v>
      </c>
      <c r="J78" s="21">
        <f t="shared" si="22"/>
        <v>6.0657999999999994</v>
      </c>
      <c r="K78" s="21">
        <f t="shared" si="23"/>
        <v>7.8234000000000004</v>
      </c>
      <c r="L78" s="21">
        <f t="shared" si="24"/>
        <v>1.2636000000000001</v>
      </c>
      <c r="M78" s="157">
        <f t="shared" si="25"/>
        <v>26</v>
      </c>
      <c r="N78" s="22"/>
      <c r="P78" s="37">
        <f t="shared" si="17"/>
        <v>10.847200000000001</v>
      </c>
      <c r="Q78" s="37">
        <f t="shared" si="18"/>
        <v>6.0657999999999994</v>
      </c>
      <c r="R78" s="37">
        <f t="shared" si="19"/>
        <v>7.8234000000000004</v>
      </c>
      <c r="S78" s="37">
        <f t="shared" si="20"/>
        <v>1.2636000000000001</v>
      </c>
      <c r="T78" s="37">
        <f t="shared" si="26"/>
        <v>26</v>
      </c>
    </row>
    <row r="79" spans="1:20">
      <c r="A79" s="8" t="s">
        <v>121</v>
      </c>
      <c r="B79" s="202">
        <v>26</v>
      </c>
      <c r="C79" s="202">
        <v>26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10.847200000000001</v>
      </c>
      <c r="J79" s="21">
        <f t="shared" si="22"/>
        <v>6.0657999999999994</v>
      </c>
      <c r="K79" s="21">
        <f t="shared" si="23"/>
        <v>7.8234000000000004</v>
      </c>
      <c r="L79" s="21">
        <f t="shared" si="24"/>
        <v>1.2636000000000001</v>
      </c>
      <c r="M79" s="157">
        <f t="shared" si="25"/>
        <v>26</v>
      </c>
      <c r="N79" s="22"/>
      <c r="P79" s="37">
        <f t="shared" si="17"/>
        <v>10.847200000000001</v>
      </c>
      <c r="Q79" s="37">
        <f t="shared" si="18"/>
        <v>6.0657999999999994</v>
      </c>
      <c r="R79" s="37">
        <f t="shared" si="19"/>
        <v>7.8234000000000004</v>
      </c>
      <c r="S79" s="37">
        <f t="shared" si="20"/>
        <v>1.2636000000000001</v>
      </c>
      <c r="T79" s="37">
        <f t="shared" si="26"/>
        <v>26</v>
      </c>
    </row>
    <row r="80" spans="1:20">
      <c r="A80" s="8" t="s">
        <v>122</v>
      </c>
      <c r="B80" s="202">
        <v>26</v>
      </c>
      <c r="C80" s="202">
        <v>26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10.847200000000001</v>
      </c>
      <c r="J80" s="21">
        <f t="shared" si="22"/>
        <v>6.0657999999999994</v>
      </c>
      <c r="K80" s="21">
        <f t="shared" si="23"/>
        <v>7.8234000000000004</v>
      </c>
      <c r="L80" s="21">
        <f t="shared" si="24"/>
        <v>1.2636000000000001</v>
      </c>
      <c r="M80" s="157">
        <f t="shared" si="25"/>
        <v>26</v>
      </c>
      <c r="N80" s="22"/>
      <c r="P80" s="37">
        <f t="shared" si="17"/>
        <v>10.847200000000001</v>
      </c>
      <c r="Q80" s="37">
        <f t="shared" si="18"/>
        <v>6.0657999999999994</v>
      </c>
      <c r="R80" s="37">
        <f t="shared" si="19"/>
        <v>7.8234000000000004</v>
      </c>
      <c r="S80" s="37">
        <f t="shared" si="20"/>
        <v>1.2636000000000001</v>
      </c>
      <c r="T80" s="37">
        <f t="shared" si="26"/>
        <v>26</v>
      </c>
    </row>
    <row r="81" spans="1:20">
      <c r="A81" s="8" t="s">
        <v>123</v>
      </c>
      <c r="B81" s="202">
        <v>26.8</v>
      </c>
      <c r="C81" s="202">
        <v>26.8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11.180960000000001</v>
      </c>
      <c r="J81" s="21">
        <f t="shared" si="22"/>
        <v>6.2524399999999991</v>
      </c>
      <c r="K81" s="21">
        <f t="shared" si="23"/>
        <v>8.0641200000000008</v>
      </c>
      <c r="L81" s="21">
        <f t="shared" si="24"/>
        <v>1.3024800000000001</v>
      </c>
      <c r="M81" s="157">
        <f t="shared" si="25"/>
        <v>26.8</v>
      </c>
      <c r="N81" s="22"/>
      <c r="P81" s="37">
        <f t="shared" si="17"/>
        <v>11.180960000000001</v>
      </c>
      <c r="Q81" s="37">
        <f t="shared" si="18"/>
        <v>6.2524399999999991</v>
      </c>
      <c r="R81" s="37">
        <f t="shared" si="19"/>
        <v>8.0641200000000008</v>
      </c>
      <c r="S81" s="37">
        <f t="shared" si="20"/>
        <v>1.3024800000000001</v>
      </c>
      <c r="T81" s="37">
        <f t="shared" si="26"/>
        <v>26.8</v>
      </c>
    </row>
    <row r="82" spans="1:20">
      <c r="A82" s="8" t="s">
        <v>124</v>
      </c>
      <c r="B82" s="202">
        <v>26.8</v>
      </c>
      <c r="C82" s="202">
        <v>26.8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11.180960000000001</v>
      </c>
      <c r="J82" s="21">
        <f t="shared" si="22"/>
        <v>6.2524399999999991</v>
      </c>
      <c r="K82" s="21">
        <f t="shared" si="23"/>
        <v>8.0641200000000008</v>
      </c>
      <c r="L82" s="21">
        <f t="shared" si="24"/>
        <v>1.3024800000000001</v>
      </c>
      <c r="M82" s="157">
        <f t="shared" si="25"/>
        <v>26.8</v>
      </c>
      <c r="N82" s="22"/>
      <c r="P82" s="37">
        <f t="shared" si="17"/>
        <v>11.180960000000001</v>
      </c>
      <c r="Q82" s="37">
        <f t="shared" si="18"/>
        <v>6.2524399999999991</v>
      </c>
      <c r="R82" s="37">
        <f t="shared" si="19"/>
        <v>8.0641200000000008</v>
      </c>
      <c r="S82" s="37">
        <f t="shared" si="20"/>
        <v>1.3024800000000001</v>
      </c>
      <c r="T82" s="37">
        <f t="shared" si="26"/>
        <v>26.8</v>
      </c>
    </row>
    <row r="83" spans="1:20">
      <c r="A83" s="8" t="s">
        <v>125</v>
      </c>
      <c r="B83" s="202">
        <v>26.8</v>
      </c>
      <c r="C83" s="202">
        <v>26.8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11.180960000000001</v>
      </c>
      <c r="J83" s="21">
        <f t="shared" si="22"/>
        <v>6.2524399999999991</v>
      </c>
      <c r="K83" s="21">
        <f t="shared" si="23"/>
        <v>8.0641200000000008</v>
      </c>
      <c r="L83" s="21">
        <f t="shared" si="24"/>
        <v>1.3024800000000001</v>
      </c>
      <c r="M83" s="157">
        <f t="shared" si="25"/>
        <v>26.8</v>
      </c>
      <c r="N83" s="22"/>
      <c r="P83" s="37">
        <f t="shared" si="17"/>
        <v>11.180960000000001</v>
      </c>
      <c r="Q83" s="37">
        <f t="shared" si="18"/>
        <v>6.2524399999999991</v>
      </c>
      <c r="R83" s="37">
        <f t="shared" si="19"/>
        <v>8.0641200000000008</v>
      </c>
      <c r="S83" s="37">
        <f t="shared" si="20"/>
        <v>1.3024800000000001</v>
      </c>
      <c r="T83" s="37">
        <f t="shared" si="26"/>
        <v>26.8</v>
      </c>
    </row>
    <row r="84" spans="1:20">
      <c r="A84" s="8" t="s">
        <v>126</v>
      </c>
      <c r="B84" s="202">
        <v>26.8</v>
      </c>
      <c r="C84" s="202">
        <v>26.8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11.180960000000001</v>
      </c>
      <c r="J84" s="21">
        <f t="shared" si="22"/>
        <v>6.2524399999999991</v>
      </c>
      <c r="K84" s="21">
        <f t="shared" si="23"/>
        <v>8.0641200000000008</v>
      </c>
      <c r="L84" s="21">
        <f t="shared" si="24"/>
        <v>1.3024800000000001</v>
      </c>
      <c r="M84" s="157">
        <f t="shared" si="25"/>
        <v>26.8</v>
      </c>
      <c r="N84" s="22"/>
      <c r="P84" s="37">
        <f t="shared" si="17"/>
        <v>11.180960000000001</v>
      </c>
      <c r="Q84" s="37">
        <f t="shared" si="18"/>
        <v>6.2524399999999991</v>
      </c>
      <c r="R84" s="37">
        <f t="shared" si="19"/>
        <v>8.0641200000000008</v>
      </c>
      <c r="S84" s="37">
        <f t="shared" si="20"/>
        <v>1.3024800000000001</v>
      </c>
      <c r="T84" s="37">
        <f t="shared" si="26"/>
        <v>26.8</v>
      </c>
    </row>
    <row r="85" spans="1:20">
      <c r="A85" s="8" t="s">
        <v>127</v>
      </c>
      <c r="B85" s="202">
        <v>26.8</v>
      </c>
      <c r="C85" s="202">
        <v>26.8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11.180960000000001</v>
      </c>
      <c r="J85" s="21">
        <f t="shared" si="22"/>
        <v>6.2524399999999991</v>
      </c>
      <c r="K85" s="21">
        <f t="shared" si="23"/>
        <v>8.0641200000000008</v>
      </c>
      <c r="L85" s="21">
        <f t="shared" si="24"/>
        <v>1.3024800000000001</v>
      </c>
      <c r="M85" s="157">
        <f t="shared" si="25"/>
        <v>26.8</v>
      </c>
      <c r="N85" s="22"/>
      <c r="P85" s="37">
        <f t="shared" si="17"/>
        <v>11.180960000000001</v>
      </c>
      <c r="Q85" s="37">
        <f t="shared" si="18"/>
        <v>6.2524399999999991</v>
      </c>
      <c r="R85" s="37">
        <f t="shared" si="19"/>
        <v>8.0641200000000008</v>
      </c>
      <c r="S85" s="37">
        <f t="shared" si="20"/>
        <v>1.3024800000000001</v>
      </c>
      <c r="T85" s="37">
        <f t="shared" si="26"/>
        <v>26.8</v>
      </c>
    </row>
    <row r="86" spans="1:20">
      <c r="A86" s="8" t="s">
        <v>128</v>
      </c>
      <c r="B86" s="202">
        <v>26.8</v>
      </c>
      <c r="C86" s="202">
        <v>26.8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11.180960000000001</v>
      </c>
      <c r="J86" s="21">
        <f t="shared" si="22"/>
        <v>6.2524399999999991</v>
      </c>
      <c r="K86" s="21">
        <f t="shared" si="23"/>
        <v>8.0641200000000008</v>
      </c>
      <c r="L86" s="21">
        <f t="shared" si="24"/>
        <v>1.3024800000000001</v>
      </c>
      <c r="M86" s="157">
        <f t="shared" si="25"/>
        <v>26.8</v>
      </c>
      <c r="N86" s="22"/>
      <c r="P86" s="37">
        <f t="shared" si="17"/>
        <v>11.180960000000001</v>
      </c>
      <c r="Q86" s="37">
        <f t="shared" si="18"/>
        <v>6.2524399999999991</v>
      </c>
      <c r="R86" s="37">
        <f t="shared" si="19"/>
        <v>8.0641200000000008</v>
      </c>
      <c r="S86" s="37">
        <f t="shared" si="20"/>
        <v>1.3024800000000001</v>
      </c>
      <c r="T86" s="37">
        <f t="shared" si="26"/>
        <v>26.8</v>
      </c>
    </row>
    <row r="87" spans="1:20">
      <c r="A87" s="8" t="s">
        <v>129</v>
      </c>
      <c r="B87" s="202">
        <v>26.8</v>
      </c>
      <c r="C87" s="202">
        <v>26.8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11.180960000000001</v>
      </c>
      <c r="J87" s="21">
        <f t="shared" si="22"/>
        <v>6.2524399999999991</v>
      </c>
      <c r="K87" s="21">
        <f t="shared" si="23"/>
        <v>8.0641200000000008</v>
      </c>
      <c r="L87" s="21">
        <f t="shared" si="24"/>
        <v>1.3024800000000001</v>
      </c>
      <c r="M87" s="157">
        <f t="shared" si="25"/>
        <v>26.8</v>
      </c>
      <c r="N87" s="22"/>
      <c r="P87" s="37">
        <f t="shared" si="17"/>
        <v>11.180960000000001</v>
      </c>
      <c r="Q87" s="37">
        <f t="shared" si="18"/>
        <v>6.2524399999999991</v>
      </c>
      <c r="R87" s="37">
        <f t="shared" si="19"/>
        <v>8.0641200000000008</v>
      </c>
      <c r="S87" s="37">
        <f t="shared" si="20"/>
        <v>1.3024800000000001</v>
      </c>
      <c r="T87" s="37">
        <f t="shared" si="26"/>
        <v>26.8</v>
      </c>
    </row>
    <row r="88" spans="1:20">
      <c r="A88" s="8" t="s">
        <v>130</v>
      </c>
      <c r="B88" s="202">
        <v>26.8</v>
      </c>
      <c r="C88" s="202">
        <v>26.8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11.180960000000001</v>
      </c>
      <c r="J88" s="21">
        <f t="shared" si="22"/>
        <v>6.2524399999999991</v>
      </c>
      <c r="K88" s="21">
        <f t="shared" si="23"/>
        <v>8.0641200000000008</v>
      </c>
      <c r="L88" s="21">
        <f t="shared" si="24"/>
        <v>1.3024800000000001</v>
      </c>
      <c r="M88" s="157">
        <f t="shared" si="25"/>
        <v>26.8</v>
      </c>
      <c r="N88" s="22"/>
      <c r="P88" s="37">
        <f t="shared" si="17"/>
        <v>11.180960000000001</v>
      </c>
      <c r="Q88" s="37">
        <f t="shared" si="18"/>
        <v>6.2524399999999991</v>
      </c>
      <c r="R88" s="37">
        <f t="shared" si="19"/>
        <v>8.0641200000000008</v>
      </c>
      <c r="S88" s="37">
        <f t="shared" si="20"/>
        <v>1.3024800000000001</v>
      </c>
      <c r="T88" s="37">
        <f t="shared" si="26"/>
        <v>26.8</v>
      </c>
    </row>
    <row r="89" spans="1:20">
      <c r="A89" s="8" t="s">
        <v>131</v>
      </c>
      <c r="B89" s="202">
        <v>26.8</v>
      </c>
      <c r="C89" s="202">
        <v>26.8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11.180960000000001</v>
      </c>
      <c r="J89" s="21">
        <f t="shared" si="22"/>
        <v>6.2524399999999991</v>
      </c>
      <c r="K89" s="21">
        <f t="shared" si="23"/>
        <v>8.0641200000000008</v>
      </c>
      <c r="L89" s="21">
        <f t="shared" si="24"/>
        <v>1.3024800000000001</v>
      </c>
      <c r="M89" s="157">
        <f t="shared" si="25"/>
        <v>26.8</v>
      </c>
      <c r="N89" s="22"/>
      <c r="P89" s="37">
        <f t="shared" si="17"/>
        <v>11.180960000000001</v>
      </c>
      <c r="Q89" s="37">
        <f t="shared" si="18"/>
        <v>6.2524399999999991</v>
      </c>
      <c r="R89" s="37">
        <f t="shared" si="19"/>
        <v>8.0641200000000008</v>
      </c>
      <c r="S89" s="37">
        <f t="shared" si="20"/>
        <v>1.3024800000000001</v>
      </c>
      <c r="T89" s="37">
        <f t="shared" si="26"/>
        <v>26.8</v>
      </c>
    </row>
    <row r="90" spans="1:20">
      <c r="A90" s="8" t="s">
        <v>132</v>
      </c>
      <c r="B90" s="202">
        <v>26.8</v>
      </c>
      <c r="C90" s="202">
        <v>26.8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11.180960000000001</v>
      </c>
      <c r="J90" s="21">
        <f t="shared" si="22"/>
        <v>6.2524399999999991</v>
      </c>
      <c r="K90" s="21">
        <f t="shared" si="23"/>
        <v>8.0641200000000008</v>
      </c>
      <c r="L90" s="21">
        <f t="shared" si="24"/>
        <v>1.3024800000000001</v>
      </c>
      <c r="M90" s="157">
        <f t="shared" si="25"/>
        <v>26.8</v>
      </c>
      <c r="N90" s="22"/>
      <c r="P90" s="37">
        <f t="shared" si="17"/>
        <v>11.180960000000001</v>
      </c>
      <c r="Q90" s="37">
        <f t="shared" si="18"/>
        <v>6.2524399999999991</v>
      </c>
      <c r="R90" s="37">
        <f t="shared" si="19"/>
        <v>8.0641200000000008</v>
      </c>
      <c r="S90" s="37">
        <f t="shared" si="20"/>
        <v>1.3024800000000001</v>
      </c>
      <c r="T90" s="37">
        <f t="shared" si="26"/>
        <v>26.8</v>
      </c>
    </row>
    <row r="91" spans="1:20">
      <c r="A91" s="8" t="s">
        <v>133</v>
      </c>
      <c r="B91" s="202">
        <v>26.8</v>
      </c>
      <c r="C91" s="202">
        <v>26.8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11.180960000000001</v>
      </c>
      <c r="J91" s="21">
        <f t="shared" si="22"/>
        <v>6.2524399999999991</v>
      </c>
      <c r="K91" s="21">
        <f t="shared" si="23"/>
        <v>8.0641200000000008</v>
      </c>
      <c r="L91" s="21">
        <f t="shared" si="24"/>
        <v>1.3024800000000001</v>
      </c>
      <c r="M91" s="157">
        <f t="shared" si="25"/>
        <v>26.8</v>
      </c>
      <c r="N91" s="22"/>
      <c r="P91" s="37">
        <f t="shared" si="17"/>
        <v>11.180960000000001</v>
      </c>
      <c r="Q91" s="37">
        <f t="shared" si="18"/>
        <v>6.2524399999999991</v>
      </c>
      <c r="R91" s="37">
        <f t="shared" si="19"/>
        <v>8.0641200000000008</v>
      </c>
      <c r="S91" s="37">
        <f t="shared" si="20"/>
        <v>1.3024800000000001</v>
      </c>
      <c r="T91" s="37">
        <f t="shared" si="26"/>
        <v>26.8</v>
      </c>
    </row>
    <row r="92" spans="1:20">
      <c r="A92" s="8" t="s">
        <v>134</v>
      </c>
      <c r="B92" s="202">
        <v>26.8</v>
      </c>
      <c r="C92" s="202">
        <v>26.8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11.180960000000001</v>
      </c>
      <c r="J92" s="21">
        <f t="shared" si="22"/>
        <v>6.2524399999999991</v>
      </c>
      <c r="K92" s="21">
        <f t="shared" si="23"/>
        <v>8.0641200000000008</v>
      </c>
      <c r="L92" s="21">
        <f t="shared" si="24"/>
        <v>1.3024800000000001</v>
      </c>
      <c r="M92" s="157">
        <f t="shared" si="25"/>
        <v>26.8</v>
      </c>
      <c r="N92" s="22"/>
      <c r="P92" s="37">
        <f t="shared" si="17"/>
        <v>11.180960000000001</v>
      </c>
      <c r="Q92" s="37">
        <f t="shared" si="18"/>
        <v>6.2524399999999991</v>
      </c>
      <c r="R92" s="37">
        <f t="shared" si="19"/>
        <v>8.0641200000000008</v>
      </c>
      <c r="S92" s="37">
        <f t="shared" si="20"/>
        <v>1.3024800000000001</v>
      </c>
      <c r="T92" s="37">
        <f t="shared" si="26"/>
        <v>26.8</v>
      </c>
    </row>
    <row r="93" spans="1:20">
      <c r="A93" s="8" t="s">
        <v>135</v>
      </c>
      <c r="B93" s="202">
        <v>26.8</v>
      </c>
      <c r="C93" s="202">
        <v>26.8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11.180960000000001</v>
      </c>
      <c r="J93" s="21">
        <f t="shared" si="22"/>
        <v>6.2524399999999991</v>
      </c>
      <c r="K93" s="21">
        <f t="shared" si="23"/>
        <v>8.0641200000000008</v>
      </c>
      <c r="L93" s="21">
        <f t="shared" si="24"/>
        <v>1.3024800000000001</v>
      </c>
      <c r="M93" s="157">
        <f t="shared" si="25"/>
        <v>26.8</v>
      </c>
      <c r="N93" s="22"/>
      <c r="P93" s="37">
        <f t="shared" si="17"/>
        <v>11.180960000000001</v>
      </c>
      <c r="Q93" s="37">
        <f t="shared" si="18"/>
        <v>6.2524399999999991</v>
      </c>
      <c r="R93" s="37">
        <f t="shared" si="19"/>
        <v>8.0641200000000008</v>
      </c>
      <c r="S93" s="37">
        <f t="shared" si="20"/>
        <v>1.3024800000000001</v>
      </c>
      <c r="T93" s="37">
        <f t="shared" si="26"/>
        <v>26.8</v>
      </c>
    </row>
    <row r="94" spans="1:20">
      <c r="A94" s="8" t="s">
        <v>136</v>
      </c>
      <c r="B94" s="202">
        <v>26.8</v>
      </c>
      <c r="C94" s="202">
        <v>26.8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11.180960000000001</v>
      </c>
      <c r="J94" s="21">
        <f t="shared" si="22"/>
        <v>6.2524399999999991</v>
      </c>
      <c r="K94" s="21">
        <f t="shared" si="23"/>
        <v>8.0641200000000008</v>
      </c>
      <c r="L94" s="21">
        <f t="shared" si="24"/>
        <v>1.3024800000000001</v>
      </c>
      <c r="M94" s="157">
        <f t="shared" si="25"/>
        <v>26.8</v>
      </c>
      <c r="N94" s="22"/>
      <c r="P94" s="37">
        <f t="shared" si="17"/>
        <v>11.180960000000001</v>
      </c>
      <c r="Q94" s="37">
        <f t="shared" si="18"/>
        <v>6.2524399999999991</v>
      </c>
      <c r="R94" s="37">
        <f t="shared" si="19"/>
        <v>8.0641200000000008</v>
      </c>
      <c r="S94" s="37">
        <f t="shared" si="20"/>
        <v>1.3024800000000001</v>
      </c>
      <c r="T94" s="37">
        <f t="shared" si="26"/>
        <v>26.8</v>
      </c>
    </row>
    <row r="95" spans="1:20">
      <c r="A95" s="8" t="s">
        <v>137</v>
      </c>
      <c r="B95" s="202">
        <v>26.8</v>
      </c>
      <c r="C95" s="202">
        <v>26.8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11.180960000000001</v>
      </c>
      <c r="J95" s="21">
        <f t="shared" si="22"/>
        <v>6.2524399999999991</v>
      </c>
      <c r="K95" s="21">
        <f t="shared" si="23"/>
        <v>8.0641200000000008</v>
      </c>
      <c r="L95" s="21">
        <f t="shared" si="24"/>
        <v>1.3024800000000001</v>
      </c>
      <c r="M95" s="157">
        <f t="shared" si="25"/>
        <v>26.8</v>
      </c>
      <c r="N95" s="22"/>
      <c r="P95" s="37">
        <f t="shared" si="17"/>
        <v>11.180960000000001</v>
      </c>
      <c r="Q95" s="37">
        <f t="shared" si="18"/>
        <v>6.2524399999999991</v>
      </c>
      <c r="R95" s="37">
        <f t="shared" si="19"/>
        <v>8.0641200000000008</v>
      </c>
      <c r="S95" s="37">
        <f t="shared" si="20"/>
        <v>1.3024800000000001</v>
      </c>
      <c r="T95" s="37">
        <f t="shared" si="26"/>
        <v>26.8</v>
      </c>
    </row>
    <row r="96" spans="1:20">
      <c r="A96" s="8" t="s">
        <v>138</v>
      </c>
      <c r="B96" s="202">
        <v>26.8</v>
      </c>
      <c r="C96" s="202">
        <v>26.8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11.180960000000001</v>
      </c>
      <c r="J96" s="21">
        <f t="shared" si="22"/>
        <v>6.2524399999999991</v>
      </c>
      <c r="K96" s="21">
        <f t="shared" si="23"/>
        <v>8.0641200000000008</v>
      </c>
      <c r="L96" s="21">
        <f t="shared" si="24"/>
        <v>1.3024800000000001</v>
      </c>
      <c r="M96" s="157">
        <f t="shared" si="25"/>
        <v>26.8</v>
      </c>
      <c r="N96" s="22"/>
      <c r="P96" s="37">
        <f t="shared" si="17"/>
        <v>11.180960000000001</v>
      </c>
      <c r="Q96" s="37">
        <f t="shared" si="18"/>
        <v>6.2524399999999991</v>
      </c>
      <c r="R96" s="37">
        <f t="shared" si="19"/>
        <v>8.0641200000000008</v>
      </c>
      <c r="S96" s="37">
        <f t="shared" si="20"/>
        <v>1.3024800000000001</v>
      </c>
      <c r="T96" s="37">
        <f t="shared" si="26"/>
        <v>26.8</v>
      </c>
    </row>
    <row r="97" spans="1:23">
      <c r="A97" s="8" t="s">
        <v>139</v>
      </c>
      <c r="B97" s="202">
        <v>26.8</v>
      </c>
      <c r="C97" s="202">
        <v>26.8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11.180960000000001</v>
      </c>
      <c r="J97" s="21">
        <f t="shared" si="22"/>
        <v>6.2524399999999991</v>
      </c>
      <c r="K97" s="21">
        <f t="shared" si="23"/>
        <v>8.0641200000000008</v>
      </c>
      <c r="L97" s="21">
        <f t="shared" si="24"/>
        <v>1.3024800000000001</v>
      </c>
      <c r="M97" s="157">
        <f t="shared" si="25"/>
        <v>26.8</v>
      </c>
      <c r="N97" s="22"/>
      <c r="P97" s="37">
        <f t="shared" si="17"/>
        <v>11.180960000000001</v>
      </c>
      <c r="Q97" s="37">
        <f t="shared" si="18"/>
        <v>6.2524399999999991</v>
      </c>
      <c r="R97" s="37">
        <f t="shared" si="19"/>
        <v>8.0641200000000008</v>
      </c>
      <c r="S97" s="37">
        <f t="shared" si="20"/>
        <v>1.3024800000000001</v>
      </c>
      <c r="T97" s="37">
        <f t="shared" si="26"/>
        <v>26.8</v>
      </c>
    </row>
    <row r="98" spans="1:23" ht="15.75" thickBot="1">
      <c r="A98" s="8" t="s">
        <v>140</v>
      </c>
      <c r="B98" s="202">
        <v>26.8</v>
      </c>
      <c r="C98" s="202">
        <v>26.8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11.180960000000001</v>
      </c>
      <c r="J98" s="21">
        <f t="shared" si="22"/>
        <v>6.2524399999999991</v>
      </c>
      <c r="K98" s="21">
        <f t="shared" si="23"/>
        <v>8.0641200000000008</v>
      </c>
      <c r="L98" s="21">
        <f t="shared" si="24"/>
        <v>1.3024800000000001</v>
      </c>
      <c r="M98" s="157">
        <f t="shared" si="25"/>
        <v>26.8</v>
      </c>
      <c r="N98" s="22"/>
      <c r="P98" s="37">
        <f t="shared" si="17"/>
        <v>11.180960000000001</v>
      </c>
      <c r="Q98" s="37">
        <f t="shared" si="18"/>
        <v>6.2524399999999991</v>
      </c>
      <c r="R98" s="37">
        <f t="shared" si="19"/>
        <v>8.0641200000000008</v>
      </c>
      <c r="S98" s="37">
        <f t="shared" si="20"/>
        <v>1.3024800000000001</v>
      </c>
      <c r="T98" s="37">
        <f t="shared" si="26"/>
        <v>26.8</v>
      </c>
    </row>
    <row r="99" spans="1:23" ht="15.75" thickBot="1">
      <c r="A99" s="8" t="s">
        <v>171</v>
      </c>
      <c r="B99" s="20">
        <f t="shared" ref="B99:H99" si="27">SUM(B3:B98)/4000</f>
        <v>0.56253000000000009</v>
      </c>
      <c r="C99" s="20">
        <f t="shared" si="27"/>
        <v>0.56253000000000009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0.23468751600000018</v>
      </c>
      <c r="J99" s="158">
        <f t="shared" ref="J99:L99" si="28">SUM(J3:J98)/4000</f>
        <v>0.131238249</v>
      </c>
      <c r="K99" s="158">
        <f t="shared" si="28"/>
        <v>0.16926527699999991</v>
      </c>
      <c r="L99" s="158">
        <f t="shared" si="28"/>
        <v>2.7338957999999997E-2</v>
      </c>
      <c r="M99" s="159">
        <f>SUM(M3:M98)/4000</f>
        <v>0.56253000000000009</v>
      </c>
      <c r="N99" s="23"/>
      <c r="P99" s="37">
        <f>SUM(P3:P98)/4000</f>
        <v>0.23468751600000018</v>
      </c>
      <c r="Q99" s="37">
        <f t="shared" ref="Q99:S99" si="29">SUM(Q3:Q98)/4000</f>
        <v>0.131238249</v>
      </c>
      <c r="R99" s="37">
        <f t="shared" si="29"/>
        <v>0.16926527699999991</v>
      </c>
      <c r="S99" s="37">
        <f t="shared" si="29"/>
        <v>2.7338957999999997E-2</v>
      </c>
      <c r="T99" s="37">
        <f t="shared" si="26"/>
        <v>0.56253000000000009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45417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-60</v>
      </c>
      <c r="P3" s="53">
        <v>-114</v>
      </c>
      <c r="Q3" s="53">
        <v>-10</v>
      </c>
      <c r="R3" s="53">
        <v>0</v>
      </c>
      <c r="S3" s="72">
        <v>0</v>
      </c>
      <c r="U3" s="73">
        <v>-184</v>
      </c>
      <c r="V3" s="74">
        <v>0</v>
      </c>
      <c r="W3">
        <v>0</v>
      </c>
      <c r="X3">
        <v>-60</v>
      </c>
      <c r="Y3">
        <v>-10</v>
      </c>
      <c r="Z3">
        <v>0</v>
      </c>
      <c r="AA3">
        <v>-114</v>
      </c>
    </row>
    <row r="4" spans="1:27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-75</v>
      </c>
      <c r="P4" s="46">
        <v>-140</v>
      </c>
      <c r="Q4" s="46">
        <v>-10</v>
      </c>
      <c r="R4" s="46">
        <v>0</v>
      </c>
      <c r="S4" s="74">
        <v>0</v>
      </c>
      <c r="U4" s="73">
        <v>-225</v>
      </c>
      <c r="V4" s="74">
        <v>0</v>
      </c>
      <c r="W4">
        <v>0</v>
      </c>
      <c r="X4">
        <v>-75</v>
      </c>
      <c r="Y4">
        <v>-10</v>
      </c>
      <c r="Z4">
        <v>0</v>
      </c>
      <c r="AA4">
        <v>-140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-105</v>
      </c>
      <c r="P5" s="46">
        <v>-164.99</v>
      </c>
      <c r="Q5" s="46">
        <v>-10</v>
      </c>
      <c r="R5" s="46">
        <v>0</v>
      </c>
      <c r="S5" s="74">
        <v>0</v>
      </c>
      <c r="U5" s="73">
        <v>-279.99</v>
      </c>
      <c r="V5" s="74">
        <v>0</v>
      </c>
      <c r="W5">
        <v>0</v>
      </c>
      <c r="X5">
        <v>-105</v>
      </c>
      <c r="Y5">
        <v>-10</v>
      </c>
      <c r="Z5">
        <v>0</v>
      </c>
      <c r="AA5">
        <v>-164.99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-130</v>
      </c>
      <c r="P6" s="46">
        <v>-199</v>
      </c>
      <c r="Q6" s="46">
        <v>-10</v>
      </c>
      <c r="R6" s="46">
        <v>0</v>
      </c>
      <c r="S6" s="74">
        <v>0</v>
      </c>
      <c r="U6" s="73">
        <v>-339</v>
      </c>
      <c r="V6" s="74">
        <v>0</v>
      </c>
      <c r="W6">
        <v>0</v>
      </c>
      <c r="X6">
        <v>-130</v>
      </c>
      <c r="Y6">
        <v>-10</v>
      </c>
      <c r="Z6">
        <v>0</v>
      </c>
      <c r="AA6">
        <v>-199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-160</v>
      </c>
      <c r="P7" s="46">
        <v>-232</v>
      </c>
      <c r="Q7" s="46">
        <v>-10</v>
      </c>
      <c r="R7" s="46">
        <v>0</v>
      </c>
      <c r="S7" s="74">
        <v>0</v>
      </c>
      <c r="U7" s="73">
        <v>-402</v>
      </c>
      <c r="V7" s="74">
        <v>0</v>
      </c>
      <c r="W7">
        <v>0</v>
      </c>
      <c r="X7">
        <v>-160</v>
      </c>
      <c r="Y7">
        <v>-10</v>
      </c>
      <c r="Z7">
        <v>0</v>
      </c>
      <c r="AA7">
        <v>-232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-190</v>
      </c>
      <c r="P8" s="46">
        <v>-270</v>
      </c>
      <c r="Q8" s="46">
        <v>-10</v>
      </c>
      <c r="R8" s="46">
        <v>0</v>
      </c>
      <c r="S8" s="74">
        <v>0</v>
      </c>
      <c r="U8" s="73">
        <v>-470</v>
      </c>
      <c r="V8" s="74">
        <v>0</v>
      </c>
      <c r="W8">
        <v>0</v>
      </c>
      <c r="X8">
        <v>-190</v>
      </c>
      <c r="Y8">
        <v>-10</v>
      </c>
      <c r="Z8">
        <v>0</v>
      </c>
      <c r="AA8">
        <v>-270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-195</v>
      </c>
      <c r="P9" s="46">
        <v>-291</v>
      </c>
      <c r="Q9" s="46">
        <v>-10</v>
      </c>
      <c r="R9" s="46">
        <v>0</v>
      </c>
      <c r="S9" s="74">
        <v>0</v>
      </c>
      <c r="U9" s="73">
        <v>-496</v>
      </c>
      <c r="V9" s="74">
        <v>0</v>
      </c>
      <c r="W9">
        <v>0</v>
      </c>
      <c r="X9">
        <v>-195</v>
      </c>
      <c r="Y9">
        <v>-10</v>
      </c>
      <c r="Z9">
        <v>0</v>
      </c>
      <c r="AA9">
        <v>-291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-210</v>
      </c>
      <c r="P10" s="46">
        <v>-308</v>
      </c>
      <c r="Q10" s="46">
        <v>-10</v>
      </c>
      <c r="R10" s="46">
        <v>0</v>
      </c>
      <c r="S10" s="74">
        <v>0</v>
      </c>
      <c r="U10" s="73">
        <v>-528</v>
      </c>
      <c r="V10" s="74">
        <v>0</v>
      </c>
      <c r="W10">
        <v>0</v>
      </c>
      <c r="X10">
        <v>-210</v>
      </c>
      <c r="Y10">
        <v>-10</v>
      </c>
      <c r="Z10">
        <v>0</v>
      </c>
      <c r="AA10">
        <v>-308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-225</v>
      </c>
      <c r="P11" s="46">
        <v>-353</v>
      </c>
      <c r="Q11" s="46">
        <v>-15</v>
      </c>
      <c r="R11" s="46">
        <v>0</v>
      </c>
      <c r="S11" s="74">
        <v>0</v>
      </c>
      <c r="U11" s="73">
        <v>-593</v>
      </c>
      <c r="V11" s="74">
        <v>0</v>
      </c>
      <c r="W11">
        <v>0</v>
      </c>
      <c r="X11">
        <v>-225</v>
      </c>
      <c r="Y11">
        <v>-15</v>
      </c>
      <c r="Z11">
        <v>0</v>
      </c>
      <c r="AA11">
        <v>-353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-255</v>
      </c>
      <c r="P12" s="46">
        <v>-369</v>
      </c>
      <c r="Q12" s="46">
        <v>-15</v>
      </c>
      <c r="R12" s="46">
        <v>0</v>
      </c>
      <c r="S12" s="74">
        <v>0</v>
      </c>
      <c r="U12" s="73">
        <v>-639</v>
      </c>
      <c r="V12" s="74">
        <v>0</v>
      </c>
      <c r="W12">
        <v>0</v>
      </c>
      <c r="X12">
        <v>-255</v>
      </c>
      <c r="Y12">
        <v>-15</v>
      </c>
      <c r="Z12">
        <v>0</v>
      </c>
      <c r="AA12">
        <v>-369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-270</v>
      </c>
      <c r="P13" s="46">
        <v>-383</v>
      </c>
      <c r="Q13" s="46">
        <v>-15</v>
      </c>
      <c r="R13" s="46">
        <v>0</v>
      </c>
      <c r="S13" s="74">
        <v>0</v>
      </c>
      <c r="U13" s="73">
        <v>-668</v>
      </c>
      <c r="V13" s="74">
        <v>0</v>
      </c>
      <c r="W13">
        <v>0</v>
      </c>
      <c r="X13">
        <v>-270</v>
      </c>
      <c r="Y13">
        <v>-15</v>
      </c>
      <c r="Z13">
        <v>0</v>
      </c>
      <c r="AA13">
        <v>-383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-285</v>
      </c>
      <c r="P14" s="46">
        <v>-401</v>
      </c>
      <c r="Q14" s="46">
        <v>-15</v>
      </c>
      <c r="R14" s="46">
        <v>0</v>
      </c>
      <c r="S14" s="74">
        <v>0</v>
      </c>
      <c r="U14" s="73">
        <v>-701</v>
      </c>
      <c r="V14" s="74">
        <v>0</v>
      </c>
      <c r="W14">
        <v>0</v>
      </c>
      <c r="X14">
        <v>-285</v>
      </c>
      <c r="Y14">
        <v>-15</v>
      </c>
      <c r="Z14">
        <v>0</v>
      </c>
      <c r="AA14">
        <v>-401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-300</v>
      </c>
      <c r="P15" s="46">
        <v>-419</v>
      </c>
      <c r="Q15" s="46">
        <v>-15</v>
      </c>
      <c r="R15" s="46">
        <v>0</v>
      </c>
      <c r="S15" s="74">
        <v>0</v>
      </c>
      <c r="U15" s="73">
        <v>-734</v>
      </c>
      <c r="V15" s="74">
        <v>0</v>
      </c>
      <c r="W15">
        <v>0</v>
      </c>
      <c r="X15">
        <v>-300</v>
      </c>
      <c r="Y15">
        <v>-15</v>
      </c>
      <c r="Z15">
        <v>0</v>
      </c>
      <c r="AA15">
        <v>-419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-315</v>
      </c>
      <c r="P16" s="46">
        <v>-456</v>
      </c>
      <c r="Q16" s="46">
        <v>-15</v>
      </c>
      <c r="R16" s="46">
        <v>0</v>
      </c>
      <c r="S16" s="74">
        <v>0</v>
      </c>
      <c r="U16" s="73">
        <v>-786</v>
      </c>
      <c r="V16" s="74">
        <v>0</v>
      </c>
      <c r="W16">
        <v>0</v>
      </c>
      <c r="X16">
        <v>-315</v>
      </c>
      <c r="Y16">
        <v>-15</v>
      </c>
      <c r="Z16">
        <v>0</v>
      </c>
      <c r="AA16">
        <v>-456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-325</v>
      </c>
      <c r="P17" s="46">
        <v>-471</v>
      </c>
      <c r="Q17" s="46">
        <v>-16</v>
      </c>
      <c r="R17" s="46">
        <v>0</v>
      </c>
      <c r="S17" s="74">
        <v>0</v>
      </c>
      <c r="U17" s="73">
        <v>-812</v>
      </c>
      <c r="V17" s="74">
        <v>0</v>
      </c>
      <c r="W17">
        <v>0</v>
      </c>
      <c r="X17">
        <v>-325</v>
      </c>
      <c r="Y17">
        <v>-16</v>
      </c>
      <c r="Z17">
        <v>0</v>
      </c>
      <c r="AA17">
        <v>-471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-263</v>
      </c>
      <c r="P18" s="46">
        <v>-435.9</v>
      </c>
      <c r="Q18" s="46">
        <v>-17</v>
      </c>
      <c r="R18" s="46">
        <v>0</v>
      </c>
      <c r="S18" s="74">
        <v>0</v>
      </c>
      <c r="U18" s="73">
        <v>-715.9</v>
      </c>
      <c r="V18" s="74">
        <v>0</v>
      </c>
      <c r="W18">
        <v>0</v>
      </c>
      <c r="X18">
        <v>-263</v>
      </c>
      <c r="Y18">
        <v>-17</v>
      </c>
      <c r="Z18">
        <v>0</v>
      </c>
      <c r="AA18">
        <v>-435.9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-278</v>
      </c>
      <c r="P19" s="46">
        <v>-487.9</v>
      </c>
      <c r="Q19" s="46">
        <v>-15</v>
      </c>
      <c r="R19" s="46">
        <v>0</v>
      </c>
      <c r="S19" s="74">
        <v>0</v>
      </c>
      <c r="U19" s="73">
        <v>-780.9</v>
      </c>
      <c r="V19" s="74">
        <v>0</v>
      </c>
      <c r="W19">
        <v>0</v>
      </c>
      <c r="X19">
        <v>-278</v>
      </c>
      <c r="Y19">
        <v>-15</v>
      </c>
      <c r="Z19">
        <v>0</v>
      </c>
      <c r="AA19">
        <v>-487.9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-360</v>
      </c>
      <c r="P20" s="46">
        <v>-508</v>
      </c>
      <c r="Q20" s="46">
        <v>-18</v>
      </c>
      <c r="R20" s="46">
        <v>0</v>
      </c>
      <c r="S20" s="74">
        <v>0</v>
      </c>
      <c r="U20" s="73">
        <v>-886</v>
      </c>
      <c r="V20" s="74">
        <v>0</v>
      </c>
      <c r="W20">
        <v>0</v>
      </c>
      <c r="X20">
        <v>-360</v>
      </c>
      <c r="Y20">
        <v>-18</v>
      </c>
      <c r="Z20">
        <v>0</v>
      </c>
      <c r="AA20">
        <v>-508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-293</v>
      </c>
      <c r="P21" s="46">
        <v>-519</v>
      </c>
      <c r="Q21" s="46">
        <v>-20</v>
      </c>
      <c r="R21" s="46">
        <v>0</v>
      </c>
      <c r="S21" s="74">
        <v>0</v>
      </c>
      <c r="U21" s="73">
        <v>-832</v>
      </c>
      <c r="V21" s="74">
        <v>0</v>
      </c>
      <c r="W21">
        <v>0</v>
      </c>
      <c r="X21">
        <v>-293</v>
      </c>
      <c r="Y21">
        <v>-20</v>
      </c>
      <c r="Z21">
        <v>0</v>
      </c>
      <c r="AA21">
        <v>-519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-298</v>
      </c>
      <c r="P22" s="46">
        <v>-528</v>
      </c>
      <c r="Q22" s="46">
        <v>-20</v>
      </c>
      <c r="R22" s="46">
        <v>0</v>
      </c>
      <c r="S22" s="74">
        <v>0</v>
      </c>
      <c r="U22" s="73">
        <v>-846</v>
      </c>
      <c r="V22" s="74">
        <v>0</v>
      </c>
      <c r="W22">
        <v>0</v>
      </c>
      <c r="X22">
        <v>-298</v>
      </c>
      <c r="Y22">
        <v>-20</v>
      </c>
      <c r="Z22">
        <v>0</v>
      </c>
      <c r="AA22">
        <v>-528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0.19</v>
      </c>
      <c r="N23" s="73">
        <v>0</v>
      </c>
      <c r="O23" s="46">
        <v>-280</v>
      </c>
      <c r="P23" s="46">
        <v>-208</v>
      </c>
      <c r="Q23" s="46">
        <v>-23</v>
      </c>
      <c r="R23" s="46">
        <v>0</v>
      </c>
      <c r="S23" s="74">
        <v>0</v>
      </c>
      <c r="U23" s="73">
        <v>-511</v>
      </c>
      <c r="V23" s="74">
        <v>0.19</v>
      </c>
      <c r="W23">
        <v>0</v>
      </c>
      <c r="X23">
        <v>-280</v>
      </c>
      <c r="Y23">
        <v>-23</v>
      </c>
      <c r="Z23">
        <v>0.19</v>
      </c>
      <c r="AA23">
        <v>-208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0.39</v>
      </c>
      <c r="N24" s="73">
        <v>0</v>
      </c>
      <c r="O24" s="46">
        <v>-318</v>
      </c>
      <c r="P24" s="46">
        <v>-321.01</v>
      </c>
      <c r="Q24" s="46">
        <v>-21</v>
      </c>
      <c r="R24" s="46">
        <v>0</v>
      </c>
      <c r="S24" s="74">
        <v>0</v>
      </c>
      <c r="U24" s="73">
        <v>-660.01</v>
      </c>
      <c r="V24" s="74">
        <v>0.39</v>
      </c>
      <c r="W24">
        <v>0</v>
      </c>
      <c r="X24">
        <v>-318</v>
      </c>
      <c r="Y24">
        <v>-21</v>
      </c>
      <c r="Z24">
        <v>0.39</v>
      </c>
      <c r="AA24">
        <v>-321.01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-328</v>
      </c>
      <c r="P25" s="46">
        <v>-555</v>
      </c>
      <c r="Q25" s="46">
        <v>-32</v>
      </c>
      <c r="R25" s="46">
        <v>0</v>
      </c>
      <c r="S25" s="74">
        <v>0</v>
      </c>
      <c r="U25" s="73">
        <v>-915</v>
      </c>
      <c r="V25" s="74">
        <v>0</v>
      </c>
      <c r="W25">
        <v>0</v>
      </c>
      <c r="X25">
        <v>-328</v>
      </c>
      <c r="Y25">
        <v>-32</v>
      </c>
      <c r="Z25">
        <v>0</v>
      </c>
      <c r="AA25">
        <v>-555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-328</v>
      </c>
      <c r="P26" s="46">
        <v>-567</v>
      </c>
      <c r="Q26" s="46">
        <v>-38</v>
      </c>
      <c r="R26" s="46">
        <v>0</v>
      </c>
      <c r="S26" s="74">
        <v>0</v>
      </c>
      <c r="U26" s="73">
        <v>-933</v>
      </c>
      <c r="V26" s="74">
        <v>0</v>
      </c>
      <c r="W26">
        <v>0</v>
      </c>
      <c r="X26">
        <v>-328</v>
      </c>
      <c r="Y26">
        <v>-38</v>
      </c>
      <c r="Z26">
        <v>0</v>
      </c>
      <c r="AA26">
        <v>-567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-390</v>
      </c>
      <c r="P27" s="46">
        <v>-583</v>
      </c>
      <c r="Q27" s="46">
        <v>-34</v>
      </c>
      <c r="R27" s="46">
        <v>0</v>
      </c>
      <c r="S27" s="74">
        <v>0</v>
      </c>
      <c r="U27" s="73">
        <v>-1007</v>
      </c>
      <c r="V27" s="74">
        <v>0</v>
      </c>
      <c r="W27">
        <v>0</v>
      </c>
      <c r="X27">
        <v>-390</v>
      </c>
      <c r="Y27">
        <v>-34</v>
      </c>
      <c r="Z27">
        <v>0</v>
      </c>
      <c r="AA27">
        <v>-583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-390</v>
      </c>
      <c r="P28" s="46">
        <v>-575</v>
      </c>
      <c r="Q28" s="46">
        <v>-30</v>
      </c>
      <c r="R28" s="46">
        <v>0</v>
      </c>
      <c r="S28" s="74">
        <v>0</v>
      </c>
      <c r="U28" s="73">
        <v>-995</v>
      </c>
      <c r="V28" s="74">
        <v>0</v>
      </c>
      <c r="W28">
        <v>0</v>
      </c>
      <c r="X28">
        <v>-390</v>
      </c>
      <c r="Y28">
        <v>-30</v>
      </c>
      <c r="Z28">
        <v>0</v>
      </c>
      <c r="AA28">
        <v>-575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-328</v>
      </c>
      <c r="P29" s="46">
        <v>-286</v>
      </c>
      <c r="Q29" s="46">
        <v>-29</v>
      </c>
      <c r="R29" s="46">
        <v>0</v>
      </c>
      <c r="S29" s="74">
        <v>0</v>
      </c>
      <c r="U29" s="73">
        <v>-643</v>
      </c>
      <c r="V29" s="74">
        <v>0</v>
      </c>
      <c r="W29">
        <v>0</v>
      </c>
      <c r="X29">
        <v>-328</v>
      </c>
      <c r="Y29">
        <v>-29</v>
      </c>
      <c r="Z29">
        <v>0</v>
      </c>
      <c r="AA29">
        <v>-286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-343</v>
      </c>
      <c r="P30" s="46">
        <v>-303</v>
      </c>
      <c r="Q30" s="46">
        <v>-28</v>
      </c>
      <c r="R30" s="46">
        <v>0</v>
      </c>
      <c r="S30" s="74">
        <v>0</v>
      </c>
      <c r="U30" s="73">
        <v>-674</v>
      </c>
      <c r="V30" s="74">
        <v>0</v>
      </c>
      <c r="W30">
        <v>0</v>
      </c>
      <c r="X30">
        <v>-343</v>
      </c>
      <c r="Y30">
        <v>-28</v>
      </c>
      <c r="Z30">
        <v>0</v>
      </c>
      <c r="AA30">
        <v>-303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1.1599999999999999</v>
      </c>
      <c r="N31" s="73">
        <v>0</v>
      </c>
      <c r="O31" s="46">
        <v>-385</v>
      </c>
      <c r="P31" s="46">
        <v>-319</v>
      </c>
      <c r="Q31" s="46">
        <v>-25</v>
      </c>
      <c r="R31" s="46">
        <v>0</v>
      </c>
      <c r="S31" s="74">
        <v>0</v>
      </c>
      <c r="U31" s="73">
        <v>-729</v>
      </c>
      <c r="V31" s="74">
        <v>1.1599999999999999</v>
      </c>
      <c r="W31">
        <v>0</v>
      </c>
      <c r="X31">
        <v>-385</v>
      </c>
      <c r="Y31">
        <v>-25</v>
      </c>
      <c r="Z31">
        <v>1.1599999999999999</v>
      </c>
      <c r="AA31">
        <v>-319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-48</v>
      </c>
      <c r="O32" s="46">
        <v>-390</v>
      </c>
      <c r="P32" s="46">
        <v>-337</v>
      </c>
      <c r="Q32" s="46">
        <v>-25</v>
      </c>
      <c r="R32" s="46">
        <v>0</v>
      </c>
      <c r="S32" s="74">
        <v>0</v>
      </c>
      <c r="U32" s="73">
        <v>-800</v>
      </c>
      <c r="V32" s="74">
        <v>0</v>
      </c>
      <c r="W32">
        <v>-48</v>
      </c>
      <c r="X32">
        <v>-390</v>
      </c>
      <c r="Y32">
        <v>-25</v>
      </c>
      <c r="Z32">
        <v>0</v>
      </c>
      <c r="AA32">
        <v>-337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-94</v>
      </c>
      <c r="O33" s="46">
        <v>-418</v>
      </c>
      <c r="P33" s="46">
        <v>-352</v>
      </c>
      <c r="Q33" s="46">
        <v>-24</v>
      </c>
      <c r="R33" s="46">
        <v>0</v>
      </c>
      <c r="S33" s="74">
        <v>0</v>
      </c>
      <c r="U33" s="73">
        <v>-888</v>
      </c>
      <c r="V33" s="74">
        <v>0</v>
      </c>
      <c r="W33">
        <v>-94</v>
      </c>
      <c r="X33">
        <v>-418</v>
      </c>
      <c r="Y33">
        <v>-24</v>
      </c>
      <c r="Z33">
        <v>0</v>
      </c>
      <c r="AA33">
        <v>-352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-165</v>
      </c>
      <c r="O34" s="46">
        <v>-403</v>
      </c>
      <c r="P34" s="46">
        <v>-372</v>
      </c>
      <c r="Q34" s="46">
        <v>-22</v>
      </c>
      <c r="R34" s="46">
        <v>0</v>
      </c>
      <c r="S34" s="74">
        <v>0</v>
      </c>
      <c r="U34" s="73">
        <v>-962</v>
      </c>
      <c r="V34" s="74">
        <v>0</v>
      </c>
      <c r="W34">
        <v>-165</v>
      </c>
      <c r="X34">
        <v>-403</v>
      </c>
      <c r="Y34">
        <v>-22</v>
      </c>
      <c r="Z34">
        <v>0</v>
      </c>
      <c r="AA34">
        <v>-372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-203</v>
      </c>
      <c r="O35" s="46">
        <v>-387</v>
      </c>
      <c r="P35" s="46">
        <v>-127</v>
      </c>
      <c r="Q35" s="46">
        <v>-17</v>
      </c>
      <c r="R35" s="46">
        <v>0</v>
      </c>
      <c r="S35" s="74">
        <v>0</v>
      </c>
      <c r="U35" s="73">
        <v>-734</v>
      </c>
      <c r="V35" s="74">
        <v>0</v>
      </c>
      <c r="W35">
        <v>-203</v>
      </c>
      <c r="X35">
        <v>-387</v>
      </c>
      <c r="Y35">
        <v>-17</v>
      </c>
      <c r="Z35">
        <v>0</v>
      </c>
      <c r="AA35">
        <v>-127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-233</v>
      </c>
      <c r="O36" s="46">
        <v>-421</v>
      </c>
      <c r="P36" s="46">
        <v>-142</v>
      </c>
      <c r="Q36" s="46">
        <v>-17</v>
      </c>
      <c r="R36" s="46">
        <v>0</v>
      </c>
      <c r="S36" s="74">
        <v>0</v>
      </c>
      <c r="U36" s="73">
        <v>-813</v>
      </c>
      <c r="V36" s="74">
        <v>0</v>
      </c>
      <c r="W36">
        <v>-233</v>
      </c>
      <c r="X36">
        <v>-421</v>
      </c>
      <c r="Y36">
        <v>-17</v>
      </c>
      <c r="Z36">
        <v>0</v>
      </c>
      <c r="AA36">
        <v>-142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-270</v>
      </c>
      <c r="O37" s="46">
        <v>-441</v>
      </c>
      <c r="P37" s="46">
        <v>-154</v>
      </c>
      <c r="Q37" s="46">
        <v>-16</v>
      </c>
      <c r="R37" s="46">
        <v>0</v>
      </c>
      <c r="S37" s="74">
        <v>0</v>
      </c>
      <c r="U37" s="73">
        <v>-881</v>
      </c>
      <c r="V37" s="74">
        <v>0</v>
      </c>
      <c r="W37">
        <v>-270</v>
      </c>
      <c r="X37">
        <v>-441</v>
      </c>
      <c r="Y37">
        <v>-16</v>
      </c>
      <c r="Z37">
        <v>0</v>
      </c>
      <c r="AA37">
        <v>-154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-285</v>
      </c>
      <c r="O38" s="46">
        <v>-452</v>
      </c>
      <c r="P38" s="46">
        <v>-158</v>
      </c>
      <c r="Q38" s="46">
        <v>-12</v>
      </c>
      <c r="R38" s="46">
        <v>0</v>
      </c>
      <c r="S38" s="74">
        <v>0</v>
      </c>
      <c r="U38" s="73">
        <v>-907</v>
      </c>
      <c r="V38" s="74">
        <v>0</v>
      </c>
      <c r="W38">
        <v>-285</v>
      </c>
      <c r="X38">
        <v>-452</v>
      </c>
      <c r="Y38">
        <v>-12</v>
      </c>
      <c r="Z38">
        <v>0</v>
      </c>
      <c r="AA38">
        <v>-158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-322</v>
      </c>
      <c r="O39" s="46">
        <v>-456</v>
      </c>
      <c r="P39" s="46">
        <v>-149</v>
      </c>
      <c r="Q39" s="46">
        <v>-30</v>
      </c>
      <c r="R39" s="46">
        <v>0</v>
      </c>
      <c r="S39" s="74">
        <v>0</v>
      </c>
      <c r="U39" s="73">
        <v>-957</v>
      </c>
      <c r="V39" s="74">
        <v>0</v>
      </c>
      <c r="W39">
        <v>-322</v>
      </c>
      <c r="X39">
        <v>-456</v>
      </c>
      <c r="Y39">
        <v>-30</v>
      </c>
      <c r="Z39">
        <v>0</v>
      </c>
      <c r="AA39">
        <v>-149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-345</v>
      </c>
      <c r="O40" s="46">
        <v>-442</v>
      </c>
      <c r="P40" s="46">
        <v>-106</v>
      </c>
      <c r="Q40" s="46">
        <v>-30</v>
      </c>
      <c r="R40" s="46">
        <v>0</v>
      </c>
      <c r="S40" s="74">
        <v>0</v>
      </c>
      <c r="U40" s="73">
        <v>-923</v>
      </c>
      <c r="V40" s="74">
        <v>0</v>
      </c>
      <c r="W40">
        <v>-345</v>
      </c>
      <c r="X40">
        <v>-442</v>
      </c>
      <c r="Y40">
        <v>-30</v>
      </c>
      <c r="Z40">
        <v>0</v>
      </c>
      <c r="AA40">
        <v>-106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-361</v>
      </c>
      <c r="O41" s="46">
        <v>-426</v>
      </c>
      <c r="P41" s="46">
        <v>-71</v>
      </c>
      <c r="Q41" s="46">
        <v>-30</v>
      </c>
      <c r="R41" s="46">
        <v>0</v>
      </c>
      <c r="S41" s="74">
        <v>0</v>
      </c>
      <c r="U41" s="73">
        <v>-888</v>
      </c>
      <c r="V41" s="74">
        <v>0</v>
      </c>
      <c r="W41">
        <v>-361</v>
      </c>
      <c r="X41">
        <v>-426</v>
      </c>
      <c r="Y41">
        <v>-30</v>
      </c>
      <c r="Z41">
        <v>0</v>
      </c>
      <c r="AA41">
        <v>-71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-365</v>
      </c>
      <c r="O42" s="46">
        <v>-426</v>
      </c>
      <c r="P42" s="46">
        <v>-38</v>
      </c>
      <c r="Q42" s="46">
        <v>-30</v>
      </c>
      <c r="R42" s="46">
        <v>0</v>
      </c>
      <c r="S42" s="74">
        <v>0</v>
      </c>
      <c r="U42" s="73">
        <v>-859</v>
      </c>
      <c r="V42" s="74">
        <v>0</v>
      </c>
      <c r="W42">
        <v>-365</v>
      </c>
      <c r="X42">
        <v>-426</v>
      </c>
      <c r="Y42">
        <v>-30</v>
      </c>
      <c r="Z42">
        <v>0</v>
      </c>
      <c r="AA42">
        <v>-38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-372</v>
      </c>
      <c r="O43" s="46">
        <v>-421</v>
      </c>
      <c r="P43" s="46">
        <v>0</v>
      </c>
      <c r="Q43" s="46">
        <v>-30</v>
      </c>
      <c r="R43" s="46">
        <v>0</v>
      </c>
      <c r="S43" s="74">
        <v>0</v>
      </c>
      <c r="U43" s="73">
        <v>-823</v>
      </c>
      <c r="V43" s="74">
        <v>0</v>
      </c>
      <c r="W43">
        <v>-372</v>
      </c>
      <c r="X43">
        <v>-421</v>
      </c>
      <c r="Y43">
        <v>-30</v>
      </c>
      <c r="Z43">
        <v>0</v>
      </c>
      <c r="AA43">
        <v>0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-377</v>
      </c>
      <c r="O44" s="46">
        <v>-411</v>
      </c>
      <c r="P44" s="46">
        <v>0</v>
      </c>
      <c r="Q44" s="46">
        <v>-25.24</v>
      </c>
      <c r="R44" s="46">
        <v>0</v>
      </c>
      <c r="S44" s="74">
        <v>0</v>
      </c>
      <c r="U44" s="73">
        <v>-813.24</v>
      </c>
      <c r="V44" s="74">
        <v>0</v>
      </c>
      <c r="W44">
        <v>-377</v>
      </c>
      <c r="X44">
        <v>-411</v>
      </c>
      <c r="Y44">
        <v>-25.24</v>
      </c>
      <c r="Z44">
        <v>0</v>
      </c>
      <c r="AA44">
        <v>0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-368</v>
      </c>
      <c r="O45" s="46">
        <v>-401</v>
      </c>
      <c r="P45" s="46">
        <v>0</v>
      </c>
      <c r="Q45" s="46">
        <v>-21.16</v>
      </c>
      <c r="R45" s="46">
        <v>0</v>
      </c>
      <c r="S45" s="74">
        <v>0</v>
      </c>
      <c r="U45" s="73">
        <v>-790.16</v>
      </c>
      <c r="V45" s="74">
        <v>0</v>
      </c>
      <c r="W45">
        <v>-368</v>
      </c>
      <c r="X45">
        <v>-401</v>
      </c>
      <c r="Y45">
        <v>-21.16</v>
      </c>
      <c r="Z45">
        <v>0</v>
      </c>
      <c r="AA45">
        <v>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-356</v>
      </c>
      <c r="O46" s="46">
        <v>-391</v>
      </c>
      <c r="P46" s="46">
        <v>0</v>
      </c>
      <c r="Q46" s="46">
        <v>-16.59</v>
      </c>
      <c r="R46" s="46">
        <v>0</v>
      </c>
      <c r="S46" s="74">
        <v>0</v>
      </c>
      <c r="U46" s="73">
        <v>-763.59</v>
      </c>
      <c r="V46" s="74">
        <v>0</v>
      </c>
      <c r="W46">
        <v>-356</v>
      </c>
      <c r="X46">
        <v>-391</v>
      </c>
      <c r="Y46">
        <v>-16.59</v>
      </c>
      <c r="Z46">
        <v>0</v>
      </c>
      <c r="AA46">
        <v>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-337</v>
      </c>
      <c r="O47" s="46">
        <v>-381</v>
      </c>
      <c r="P47" s="46">
        <v>0</v>
      </c>
      <c r="Q47" s="46">
        <v>-7.9</v>
      </c>
      <c r="R47" s="46">
        <v>0</v>
      </c>
      <c r="S47" s="74">
        <v>0</v>
      </c>
      <c r="U47" s="73">
        <v>-725.9</v>
      </c>
      <c r="V47" s="74">
        <v>0</v>
      </c>
      <c r="W47">
        <v>-337</v>
      </c>
      <c r="X47">
        <v>-381</v>
      </c>
      <c r="Y47">
        <v>-7.9</v>
      </c>
      <c r="Z47">
        <v>0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-350</v>
      </c>
      <c r="O48" s="46">
        <v>-366</v>
      </c>
      <c r="P48" s="46">
        <v>0</v>
      </c>
      <c r="Q48" s="46">
        <v>-10.01</v>
      </c>
      <c r="R48" s="46">
        <v>0</v>
      </c>
      <c r="S48" s="74">
        <v>0</v>
      </c>
      <c r="U48" s="73">
        <v>-726.01</v>
      </c>
      <c r="V48" s="74">
        <v>0</v>
      </c>
      <c r="W48">
        <v>-350</v>
      </c>
      <c r="X48">
        <v>-366</v>
      </c>
      <c r="Y48">
        <v>-10.01</v>
      </c>
      <c r="Z48">
        <v>0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-338</v>
      </c>
      <c r="O49" s="46">
        <v>-361</v>
      </c>
      <c r="P49" s="46">
        <v>0</v>
      </c>
      <c r="Q49" s="46">
        <v>-13.49</v>
      </c>
      <c r="R49" s="46">
        <v>0</v>
      </c>
      <c r="S49" s="74">
        <v>0</v>
      </c>
      <c r="U49" s="73">
        <v>-712.49</v>
      </c>
      <c r="V49" s="74">
        <v>0</v>
      </c>
      <c r="W49">
        <v>-338</v>
      </c>
      <c r="X49">
        <v>-361</v>
      </c>
      <c r="Y49">
        <v>-13.49</v>
      </c>
      <c r="Z49">
        <v>0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-321</v>
      </c>
      <c r="O50" s="46">
        <v>-356</v>
      </c>
      <c r="P50" s="46">
        <v>0</v>
      </c>
      <c r="Q50" s="46">
        <v>-15.68</v>
      </c>
      <c r="R50" s="46">
        <v>0</v>
      </c>
      <c r="S50" s="74">
        <v>0</v>
      </c>
      <c r="U50" s="73">
        <v>-692.68</v>
      </c>
      <c r="V50" s="74">
        <v>0</v>
      </c>
      <c r="W50">
        <v>-321</v>
      </c>
      <c r="X50">
        <v>-356</v>
      </c>
      <c r="Y50">
        <v>-15.68</v>
      </c>
      <c r="Z50">
        <v>0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-302</v>
      </c>
      <c r="O51" s="46">
        <v>-336</v>
      </c>
      <c r="P51" s="46">
        <v>0</v>
      </c>
      <c r="Q51" s="46">
        <v>-20</v>
      </c>
      <c r="R51" s="46">
        <v>0</v>
      </c>
      <c r="S51" s="74">
        <v>0</v>
      </c>
      <c r="U51" s="73">
        <v>-658</v>
      </c>
      <c r="V51" s="74">
        <v>0</v>
      </c>
      <c r="W51">
        <v>-302</v>
      </c>
      <c r="X51">
        <v>-336</v>
      </c>
      <c r="Y51">
        <v>-20</v>
      </c>
      <c r="Z51">
        <v>0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-301</v>
      </c>
      <c r="O52" s="46">
        <v>-331</v>
      </c>
      <c r="P52" s="46">
        <v>0</v>
      </c>
      <c r="Q52" s="46">
        <v>-20</v>
      </c>
      <c r="R52" s="46">
        <v>0</v>
      </c>
      <c r="S52" s="74">
        <v>0</v>
      </c>
      <c r="U52" s="73">
        <v>-652</v>
      </c>
      <c r="V52" s="74">
        <v>0</v>
      </c>
      <c r="W52">
        <v>-301</v>
      </c>
      <c r="X52">
        <v>-331</v>
      </c>
      <c r="Y52">
        <v>-20</v>
      </c>
      <c r="Z52">
        <v>0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-285</v>
      </c>
      <c r="O53" s="46">
        <v>-331</v>
      </c>
      <c r="P53" s="46">
        <v>0</v>
      </c>
      <c r="Q53" s="46">
        <v>-20</v>
      </c>
      <c r="R53" s="46">
        <v>0</v>
      </c>
      <c r="S53" s="74">
        <v>0</v>
      </c>
      <c r="U53" s="73">
        <v>-636</v>
      </c>
      <c r="V53" s="74">
        <v>0</v>
      </c>
      <c r="W53">
        <v>-285</v>
      </c>
      <c r="X53">
        <v>-331</v>
      </c>
      <c r="Y53">
        <v>-20</v>
      </c>
      <c r="Z53">
        <v>0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-280</v>
      </c>
      <c r="O54" s="46">
        <v>-336</v>
      </c>
      <c r="P54" s="46">
        <v>0</v>
      </c>
      <c r="Q54" s="46">
        <v>-20</v>
      </c>
      <c r="R54" s="46">
        <v>0</v>
      </c>
      <c r="S54" s="74">
        <v>0</v>
      </c>
      <c r="U54" s="73">
        <v>-636</v>
      </c>
      <c r="V54" s="74">
        <v>0</v>
      </c>
      <c r="W54">
        <v>-280</v>
      </c>
      <c r="X54">
        <v>-336</v>
      </c>
      <c r="Y54">
        <v>-20</v>
      </c>
      <c r="Z54">
        <v>0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-279</v>
      </c>
      <c r="O55" s="46">
        <v>-346</v>
      </c>
      <c r="P55" s="46">
        <v>0</v>
      </c>
      <c r="Q55" s="46">
        <v>-20</v>
      </c>
      <c r="R55" s="46">
        <v>0</v>
      </c>
      <c r="S55" s="74">
        <v>0</v>
      </c>
      <c r="U55" s="73">
        <v>-645</v>
      </c>
      <c r="V55" s="74">
        <v>0</v>
      </c>
      <c r="W55">
        <v>-279</v>
      </c>
      <c r="X55">
        <v>-346</v>
      </c>
      <c r="Y55">
        <v>-20</v>
      </c>
      <c r="Z55">
        <v>0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-279</v>
      </c>
      <c r="O56" s="46">
        <v>-356</v>
      </c>
      <c r="P56" s="46">
        <v>0</v>
      </c>
      <c r="Q56" s="46">
        <v>-20</v>
      </c>
      <c r="R56" s="46">
        <v>0</v>
      </c>
      <c r="S56" s="74">
        <v>0</v>
      </c>
      <c r="U56" s="73">
        <v>-655</v>
      </c>
      <c r="V56" s="74">
        <v>0</v>
      </c>
      <c r="W56">
        <v>-279</v>
      </c>
      <c r="X56">
        <v>-356</v>
      </c>
      <c r="Y56">
        <v>-20</v>
      </c>
      <c r="Z56">
        <v>0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-259</v>
      </c>
      <c r="O57" s="46">
        <v>-346</v>
      </c>
      <c r="P57" s="46">
        <v>0</v>
      </c>
      <c r="Q57" s="46">
        <v>-20</v>
      </c>
      <c r="R57" s="46">
        <v>0</v>
      </c>
      <c r="S57" s="74">
        <v>0</v>
      </c>
      <c r="U57" s="73">
        <v>-625</v>
      </c>
      <c r="V57" s="74">
        <v>0</v>
      </c>
      <c r="W57">
        <v>-259</v>
      </c>
      <c r="X57">
        <v>-346</v>
      </c>
      <c r="Y57">
        <v>-20</v>
      </c>
      <c r="Z57">
        <v>0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-247</v>
      </c>
      <c r="O58" s="46">
        <v>-331</v>
      </c>
      <c r="P58" s="46">
        <v>0</v>
      </c>
      <c r="Q58" s="46">
        <v>-20</v>
      </c>
      <c r="R58" s="46">
        <v>0</v>
      </c>
      <c r="S58" s="74">
        <v>0</v>
      </c>
      <c r="U58" s="73">
        <v>-598</v>
      </c>
      <c r="V58" s="74">
        <v>0</v>
      </c>
      <c r="W58">
        <v>-247</v>
      </c>
      <c r="X58">
        <v>-331</v>
      </c>
      <c r="Y58">
        <v>-20</v>
      </c>
      <c r="Z58">
        <v>0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-226</v>
      </c>
      <c r="O59" s="46">
        <v>-316</v>
      </c>
      <c r="P59" s="46">
        <v>0</v>
      </c>
      <c r="Q59" s="46">
        <v>-19</v>
      </c>
      <c r="R59" s="46">
        <v>0</v>
      </c>
      <c r="S59" s="74">
        <v>0</v>
      </c>
      <c r="U59" s="73">
        <v>-561</v>
      </c>
      <c r="V59" s="74">
        <v>0</v>
      </c>
      <c r="W59">
        <v>-226</v>
      </c>
      <c r="X59">
        <v>-316</v>
      </c>
      <c r="Y59">
        <v>-19</v>
      </c>
      <c r="Z59">
        <v>0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-200</v>
      </c>
      <c r="O60" s="46">
        <v>-306</v>
      </c>
      <c r="P60" s="46">
        <v>0</v>
      </c>
      <c r="Q60" s="46">
        <v>-16</v>
      </c>
      <c r="R60" s="46">
        <v>0</v>
      </c>
      <c r="S60" s="74">
        <v>0</v>
      </c>
      <c r="U60" s="73">
        <v>-522</v>
      </c>
      <c r="V60" s="74">
        <v>0</v>
      </c>
      <c r="W60">
        <v>-200</v>
      </c>
      <c r="X60">
        <v>-306</v>
      </c>
      <c r="Y60">
        <v>-16</v>
      </c>
      <c r="Z60">
        <v>0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-172</v>
      </c>
      <c r="O61" s="46">
        <v>-307</v>
      </c>
      <c r="P61" s="46">
        <v>0</v>
      </c>
      <c r="Q61" s="46">
        <v>-14</v>
      </c>
      <c r="R61" s="46">
        <v>0</v>
      </c>
      <c r="S61" s="74">
        <v>0</v>
      </c>
      <c r="U61" s="73">
        <v>-493</v>
      </c>
      <c r="V61" s="74">
        <v>0</v>
      </c>
      <c r="W61">
        <v>-172</v>
      </c>
      <c r="X61">
        <v>-307</v>
      </c>
      <c r="Y61">
        <v>-14</v>
      </c>
      <c r="Z61">
        <v>0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-146</v>
      </c>
      <c r="O62" s="46">
        <v>-301</v>
      </c>
      <c r="P62" s="46">
        <v>0</v>
      </c>
      <c r="Q62" s="46">
        <v>-13</v>
      </c>
      <c r="R62" s="46">
        <v>0</v>
      </c>
      <c r="S62" s="74">
        <v>0</v>
      </c>
      <c r="U62" s="73">
        <v>-460</v>
      </c>
      <c r="V62" s="74">
        <v>0</v>
      </c>
      <c r="W62">
        <v>-146</v>
      </c>
      <c r="X62">
        <v>-301</v>
      </c>
      <c r="Y62">
        <v>-13</v>
      </c>
      <c r="Z62">
        <v>0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-114</v>
      </c>
      <c r="O63" s="46">
        <v>-291</v>
      </c>
      <c r="P63" s="46">
        <v>0</v>
      </c>
      <c r="Q63" s="46">
        <v>-13</v>
      </c>
      <c r="R63" s="46">
        <v>0</v>
      </c>
      <c r="S63" s="74">
        <v>0</v>
      </c>
      <c r="U63" s="73">
        <v>-418</v>
      </c>
      <c r="V63" s="74">
        <v>0</v>
      </c>
      <c r="W63">
        <v>-114</v>
      </c>
      <c r="X63">
        <v>-291</v>
      </c>
      <c r="Y63">
        <v>-13</v>
      </c>
      <c r="Z63">
        <v>0</v>
      </c>
      <c r="AA63">
        <v>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-85</v>
      </c>
      <c r="O64" s="46">
        <v>-277</v>
      </c>
      <c r="P64" s="46">
        <v>0</v>
      </c>
      <c r="Q64" s="46">
        <v>-13</v>
      </c>
      <c r="R64" s="46">
        <v>0</v>
      </c>
      <c r="S64" s="74">
        <v>0</v>
      </c>
      <c r="U64" s="73">
        <v>-375</v>
      </c>
      <c r="V64" s="74">
        <v>0</v>
      </c>
      <c r="W64">
        <v>-85</v>
      </c>
      <c r="X64">
        <v>-277</v>
      </c>
      <c r="Y64">
        <v>-13</v>
      </c>
      <c r="Z64">
        <v>0</v>
      </c>
      <c r="AA64">
        <v>0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-48</v>
      </c>
      <c r="O65" s="46">
        <v>-293</v>
      </c>
      <c r="P65" s="46">
        <v>0</v>
      </c>
      <c r="Q65" s="46">
        <v>-15</v>
      </c>
      <c r="R65" s="46">
        <v>0</v>
      </c>
      <c r="S65" s="74">
        <v>0</v>
      </c>
      <c r="U65" s="73">
        <v>-356</v>
      </c>
      <c r="V65" s="74">
        <v>0</v>
      </c>
      <c r="W65">
        <v>-48</v>
      </c>
      <c r="X65">
        <v>-293</v>
      </c>
      <c r="Y65">
        <v>-15</v>
      </c>
      <c r="Z65">
        <v>0</v>
      </c>
      <c r="AA65">
        <v>0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-12</v>
      </c>
      <c r="O66" s="46">
        <v>-278</v>
      </c>
      <c r="P66" s="46">
        <v>0</v>
      </c>
      <c r="Q66" s="46">
        <v>-15</v>
      </c>
      <c r="R66" s="46">
        <v>0</v>
      </c>
      <c r="S66" s="74">
        <v>0</v>
      </c>
      <c r="U66" s="73">
        <v>-305</v>
      </c>
      <c r="V66" s="74">
        <v>0</v>
      </c>
      <c r="W66">
        <v>-12</v>
      </c>
      <c r="X66">
        <v>-278</v>
      </c>
      <c r="Y66">
        <v>-15</v>
      </c>
      <c r="Z66">
        <v>0</v>
      </c>
      <c r="AA66">
        <v>0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-268</v>
      </c>
      <c r="P67" s="46">
        <v>0</v>
      </c>
      <c r="Q67" s="46">
        <v>-16</v>
      </c>
      <c r="R67" s="46">
        <v>0</v>
      </c>
      <c r="S67" s="74">
        <v>0</v>
      </c>
      <c r="U67" s="73">
        <v>-284</v>
      </c>
      <c r="V67" s="74">
        <v>0</v>
      </c>
      <c r="W67">
        <v>0</v>
      </c>
      <c r="X67">
        <v>-268</v>
      </c>
      <c r="Y67">
        <v>-16</v>
      </c>
      <c r="Z67">
        <v>0</v>
      </c>
      <c r="AA67">
        <v>0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-268</v>
      </c>
      <c r="P68" s="46">
        <v>0</v>
      </c>
      <c r="Q68" s="46">
        <v>-16</v>
      </c>
      <c r="R68" s="46">
        <v>0</v>
      </c>
      <c r="S68" s="74">
        <v>0</v>
      </c>
      <c r="U68" s="73">
        <v>-284</v>
      </c>
      <c r="V68" s="74">
        <v>0</v>
      </c>
      <c r="W68">
        <v>0</v>
      </c>
      <c r="X68">
        <v>-268</v>
      </c>
      <c r="Y68">
        <v>-16</v>
      </c>
      <c r="Z68">
        <v>0</v>
      </c>
      <c r="AA68">
        <v>0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-263</v>
      </c>
      <c r="P69" s="46">
        <v>0</v>
      </c>
      <c r="Q69" s="46">
        <v>-22</v>
      </c>
      <c r="R69" s="46">
        <v>0</v>
      </c>
      <c r="S69" s="74">
        <v>0</v>
      </c>
      <c r="U69" s="73">
        <v>-285</v>
      </c>
      <c r="V69" s="74">
        <v>0</v>
      </c>
      <c r="W69">
        <v>0</v>
      </c>
      <c r="X69">
        <v>-263</v>
      </c>
      <c r="Y69">
        <v>-22</v>
      </c>
      <c r="Z69">
        <v>0</v>
      </c>
      <c r="AA69">
        <v>0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-293</v>
      </c>
      <c r="P70" s="46">
        <v>0</v>
      </c>
      <c r="Q70" s="46">
        <v>-25</v>
      </c>
      <c r="R70" s="46">
        <v>0</v>
      </c>
      <c r="S70" s="74">
        <v>0</v>
      </c>
      <c r="U70" s="73">
        <v>-318</v>
      </c>
      <c r="V70" s="74">
        <v>0</v>
      </c>
      <c r="W70">
        <v>0</v>
      </c>
      <c r="X70">
        <v>-293</v>
      </c>
      <c r="Y70">
        <v>-25</v>
      </c>
      <c r="Z70">
        <v>0</v>
      </c>
      <c r="AA70">
        <v>0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-228</v>
      </c>
      <c r="P71" s="46">
        <v>-4</v>
      </c>
      <c r="Q71" s="46">
        <v>0</v>
      </c>
      <c r="R71" s="46">
        <v>0</v>
      </c>
      <c r="S71" s="74">
        <v>0</v>
      </c>
      <c r="U71" s="73">
        <v>-232</v>
      </c>
      <c r="V71" s="74">
        <v>0</v>
      </c>
      <c r="W71">
        <v>0</v>
      </c>
      <c r="X71">
        <v>-228</v>
      </c>
      <c r="Y71">
        <v>0</v>
      </c>
      <c r="Z71">
        <v>0</v>
      </c>
      <c r="AA71">
        <v>-4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-248</v>
      </c>
      <c r="P72" s="46">
        <v>-4</v>
      </c>
      <c r="Q72" s="46">
        <v>0</v>
      </c>
      <c r="R72" s="46">
        <v>0</v>
      </c>
      <c r="S72" s="74">
        <v>0</v>
      </c>
      <c r="U72" s="73">
        <v>-252</v>
      </c>
      <c r="V72" s="74">
        <v>0</v>
      </c>
      <c r="W72">
        <v>0</v>
      </c>
      <c r="X72">
        <v>-248</v>
      </c>
      <c r="Y72">
        <v>0</v>
      </c>
      <c r="Z72">
        <v>0</v>
      </c>
      <c r="AA72">
        <v>-4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-228</v>
      </c>
      <c r="P73" s="46">
        <v>-44</v>
      </c>
      <c r="Q73" s="46">
        <v>0</v>
      </c>
      <c r="R73" s="46">
        <v>0</v>
      </c>
      <c r="S73" s="74">
        <v>0</v>
      </c>
      <c r="U73" s="73">
        <v>-272</v>
      </c>
      <c r="V73" s="74">
        <v>0</v>
      </c>
      <c r="W73">
        <v>0</v>
      </c>
      <c r="X73">
        <v>-228</v>
      </c>
      <c r="Y73">
        <v>0</v>
      </c>
      <c r="Z73">
        <v>0</v>
      </c>
      <c r="AA73">
        <v>-44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-223</v>
      </c>
      <c r="P74" s="46">
        <v>-52</v>
      </c>
      <c r="Q74" s="46">
        <v>0</v>
      </c>
      <c r="R74" s="46">
        <v>0</v>
      </c>
      <c r="S74" s="74">
        <v>0</v>
      </c>
      <c r="U74" s="73">
        <v>-275</v>
      </c>
      <c r="V74" s="74">
        <v>0</v>
      </c>
      <c r="W74">
        <v>0</v>
      </c>
      <c r="X74">
        <v>-223</v>
      </c>
      <c r="Y74">
        <v>0</v>
      </c>
      <c r="Z74">
        <v>0</v>
      </c>
      <c r="AA74">
        <v>-52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2.42</v>
      </c>
      <c r="N75" s="73">
        <v>0</v>
      </c>
      <c r="O75" s="46">
        <v>-213</v>
      </c>
      <c r="P75" s="46">
        <v>-85</v>
      </c>
      <c r="Q75" s="46">
        <v>0</v>
      </c>
      <c r="R75" s="46">
        <v>0</v>
      </c>
      <c r="S75" s="74">
        <v>0</v>
      </c>
      <c r="U75" s="73">
        <v>-298</v>
      </c>
      <c r="V75" s="74">
        <v>2.42</v>
      </c>
      <c r="W75">
        <v>0</v>
      </c>
      <c r="X75">
        <v>-213</v>
      </c>
      <c r="Y75">
        <v>0</v>
      </c>
      <c r="Z75">
        <v>2.42</v>
      </c>
      <c r="AA75">
        <v>-85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4.93</v>
      </c>
      <c r="N76" s="73">
        <v>0</v>
      </c>
      <c r="O76" s="46">
        <v>-223</v>
      </c>
      <c r="P76" s="46">
        <v>-101</v>
      </c>
      <c r="Q76" s="46">
        <v>0</v>
      </c>
      <c r="R76" s="46">
        <v>0</v>
      </c>
      <c r="S76" s="74">
        <v>0</v>
      </c>
      <c r="U76" s="73">
        <v>-324</v>
      </c>
      <c r="V76" s="74">
        <v>4.93</v>
      </c>
      <c r="W76">
        <v>0</v>
      </c>
      <c r="X76">
        <v>-223</v>
      </c>
      <c r="Y76">
        <v>0</v>
      </c>
      <c r="Z76">
        <v>4.93</v>
      </c>
      <c r="AA76">
        <v>-101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4.6399999999999997</v>
      </c>
      <c r="N77" s="73">
        <v>0</v>
      </c>
      <c r="O77" s="46">
        <v>-240</v>
      </c>
      <c r="P77" s="46">
        <v>-117</v>
      </c>
      <c r="Q77" s="46">
        <v>0</v>
      </c>
      <c r="R77" s="46">
        <v>0</v>
      </c>
      <c r="S77" s="74">
        <v>0</v>
      </c>
      <c r="U77" s="73">
        <v>-357</v>
      </c>
      <c r="V77" s="74">
        <v>4.6399999999999997</v>
      </c>
      <c r="W77">
        <v>0</v>
      </c>
      <c r="X77">
        <v>-240</v>
      </c>
      <c r="Y77">
        <v>0</v>
      </c>
      <c r="Z77">
        <v>4.6399999999999997</v>
      </c>
      <c r="AA77">
        <v>-117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6.67</v>
      </c>
      <c r="N78" s="73">
        <v>0</v>
      </c>
      <c r="O78" s="46">
        <v>-250</v>
      </c>
      <c r="P78" s="46">
        <v>-185</v>
      </c>
      <c r="Q78" s="46">
        <v>0</v>
      </c>
      <c r="R78" s="46">
        <v>0</v>
      </c>
      <c r="S78" s="74">
        <v>0</v>
      </c>
      <c r="U78" s="73">
        <v>-435</v>
      </c>
      <c r="V78" s="74">
        <v>6.67</v>
      </c>
      <c r="W78">
        <v>0</v>
      </c>
      <c r="X78">
        <v>-250</v>
      </c>
      <c r="Y78">
        <v>0</v>
      </c>
      <c r="Z78">
        <v>6.67</v>
      </c>
      <c r="AA78">
        <v>-185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6.09</v>
      </c>
      <c r="N79" s="73">
        <v>0</v>
      </c>
      <c r="O79" s="46">
        <v>-241.1</v>
      </c>
      <c r="P79" s="46">
        <v>-163</v>
      </c>
      <c r="Q79" s="46">
        <v>0</v>
      </c>
      <c r="R79" s="46">
        <v>0</v>
      </c>
      <c r="S79" s="74">
        <v>0</v>
      </c>
      <c r="U79" s="73">
        <v>-404.1</v>
      </c>
      <c r="V79" s="74">
        <v>6.09</v>
      </c>
      <c r="W79">
        <v>0</v>
      </c>
      <c r="X79">
        <v>-241.1</v>
      </c>
      <c r="Y79">
        <v>0</v>
      </c>
      <c r="Z79">
        <v>6.09</v>
      </c>
      <c r="AA79">
        <v>-163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4.93</v>
      </c>
      <c r="N80" s="73">
        <v>0</v>
      </c>
      <c r="O80" s="46">
        <v>-238</v>
      </c>
      <c r="P80" s="46">
        <v>-188.05</v>
      </c>
      <c r="Q80" s="46">
        <v>0</v>
      </c>
      <c r="R80" s="46">
        <v>0</v>
      </c>
      <c r="S80" s="74">
        <v>0</v>
      </c>
      <c r="U80" s="73">
        <v>-426.05</v>
      </c>
      <c r="V80" s="74">
        <v>4.93</v>
      </c>
      <c r="W80">
        <v>0</v>
      </c>
      <c r="X80">
        <v>-238</v>
      </c>
      <c r="Y80">
        <v>0</v>
      </c>
      <c r="Z80">
        <v>4.93</v>
      </c>
      <c r="AA80">
        <v>-188.05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1.45</v>
      </c>
      <c r="N81" s="73">
        <v>0</v>
      </c>
      <c r="O81" s="46">
        <v>-238</v>
      </c>
      <c r="P81" s="46">
        <v>-392</v>
      </c>
      <c r="Q81" s="46">
        <v>0</v>
      </c>
      <c r="R81" s="46">
        <v>0</v>
      </c>
      <c r="S81" s="74">
        <v>0</v>
      </c>
      <c r="U81" s="73">
        <v>-630</v>
      </c>
      <c r="V81" s="74">
        <v>1.45</v>
      </c>
      <c r="W81">
        <v>0</v>
      </c>
      <c r="X81">
        <v>-238</v>
      </c>
      <c r="Y81">
        <v>0</v>
      </c>
      <c r="Z81">
        <v>1.45</v>
      </c>
      <c r="AA81">
        <v>-392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2.42</v>
      </c>
      <c r="N82" s="73">
        <v>0</v>
      </c>
      <c r="O82" s="46">
        <v>-248</v>
      </c>
      <c r="P82" s="46">
        <v>-397</v>
      </c>
      <c r="Q82" s="46">
        <v>0</v>
      </c>
      <c r="R82" s="46">
        <v>0</v>
      </c>
      <c r="S82" s="74">
        <v>0</v>
      </c>
      <c r="U82" s="73">
        <v>-645</v>
      </c>
      <c r="V82" s="74">
        <v>2.42</v>
      </c>
      <c r="W82">
        <v>0</v>
      </c>
      <c r="X82">
        <v>-248</v>
      </c>
      <c r="Y82">
        <v>0</v>
      </c>
      <c r="Z82">
        <v>2.42</v>
      </c>
      <c r="AA82">
        <v>-397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3.29</v>
      </c>
      <c r="N83" s="73">
        <v>0</v>
      </c>
      <c r="O83" s="46">
        <v>-253</v>
      </c>
      <c r="P83" s="46">
        <v>-411</v>
      </c>
      <c r="Q83" s="46">
        <v>0</v>
      </c>
      <c r="R83" s="46">
        <v>0</v>
      </c>
      <c r="S83" s="74">
        <v>0</v>
      </c>
      <c r="U83" s="73">
        <v>-664</v>
      </c>
      <c r="V83" s="74">
        <v>3.29</v>
      </c>
      <c r="W83">
        <v>0</v>
      </c>
      <c r="X83">
        <v>-253</v>
      </c>
      <c r="Y83">
        <v>0</v>
      </c>
      <c r="Z83">
        <v>3.29</v>
      </c>
      <c r="AA83">
        <v>-411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4.55</v>
      </c>
      <c r="N84" s="73">
        <v>0</v>
      </c>
      <c r="O84" s="46">
        <v>-253</v>
      </c>
      <c r="P84" s="46">
        <v>-424</v>
      </c>
      <c r="Q84" s="46">
        <v>0</v>
      </c>
      <c r="R84" s="46">
        <v>0</v>
      </c>
      <c r="S84" s="74">
        <v>0</v>
      </c>
      <c r="U84" s="73">
        <v>-677</v>
      </c>
      <c r="V84" s="74">
        <v>4.55</v>
      </c>
      <c r="W84">
        <v>0</v>
      </c>
      <c r="X84">
        <v>-253</v>
      </c>
      <c r="Y84">
        <v>0</v>
      </c>
      <c r="Z84">
        <v>4.55</v>
      </c>
      <c r="AA84">
        <v>-424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5.42</v>
      </c>
      <c r="N85" s="73">
        <v>0</v>
      </c>
      <c r="O85" s="46">
        <v>-238</v>
      </c>
      <c r="P85" s="46">
        <v>-418</v>
      </c>
      <c r="Q85" s="46">
        <v>0</v>
      </c>
      <c r="R85" s="46">
        <v>0</v>
      </c>
      <c r="S85" s="74">
        <v>0</v>
      </c>
      <c r="U85" s="73">
        <v>-656</v>
      </c>
      <c r="V85" s="74">
        <v>5.42</v>
      </c>
      <c r="W85">
        <v>0</v>
      </c>
      <c r="X85">
        <v>-238</v>
      </c>
      <c r="Y85">
        <v>0</v>
      </c>
      <c r="Z85">
        <v>5.42</v>
      </c>
      <c r="AA85">
        <v>-418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3.77</v>
      </c>
      <c r="N86" s="73">
        <v>0</v>
      </c>
      <c r="O86" s="46">
        <v>-275</v>
      </c>
      <c r="P86" s="46">
        <v>-407</v>
      </c>
      <c r="Q86" s="46">
        <v>0</v>
      </c>
      <c r="R86" s="46">
        <v>0</v>
      </c>
      <c r="S86" s="74">
        <v>0</v>
      </c>
      <c r="U86" s="73">
        <v>-682</v>
      </c>
      <c r="V86" s="74">
        <v>3.77</v>
      </c>
      <c r="W86">
        <v>0</v>
      </c>
      <c r="X86">
        <v>-275</v>
      </c>
      <c r="Y86">
        <v>0</v>
      </c>
      <c r="Z86">
        <v>3.77</v>
      </c>
      <c r="AA86">
        <v>-407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1.96</v>
      </c>
      <c r="N87" s="73">
        <v>0</v>
      </c>
      <c r="O87" s="46">
        <v>-270</v>
      </c>
      <c r="P87" s="46">
        <v>-389</v>
      </c>
      <c r="Q87" s="46">
        <v>-10</v>
      </c>
      <c r="R87" s="46">
        <v>0</v>
      </c>
      <c r="S87" s="74">
        <v>0</v>
      </c>
      <c r="U87" s="73">
        <v>-669</v>
      </c>
      <c r="V87" s="74">
        <v>1.96</v>
      </c>
      <c r="W87">
        <v>0</v>
      </c>
      <c r="X87">
        <v>-270</v>
      </c>
      <c r="Y87">
        <v>-10</v>
      </c>
      <c r="Z87">
        <v>1.96</v>
      </c>
      <c r="AA87">
        <v>-389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1.58</v>
      </c>
      <c r="N88" s="73">
        <v>0</v>
      </c>
      <c r="O88" s="46">
        <v>-260</v>
      </c>
      <c r="P88" s="46">
        <v>-324</v>
      </c>
      <c r="Q88" s="46">
        <v>-10</v>
      </c>
      <c r="R88" s="46">
        <v>0</v>
      </c>
      <c r="S88" s="74">
        <v>0</v>
      </c>
      <c r="U88" s="73">
        <v>-594</v>
      </c>
      <c r="V88" s="74">
        <v>1.58</v>
      </c>
      <c r="W88">
        <v>0</v>
      </c>
      <c r="X88">
        <v>-260</v>
      </c>
      <c r="Y88">
        <v>-10</v>
      </c>
      <c r="Z88">
        <v>1.58</v>
      </c>
      <c r="AA88">
        <v>-324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1.42</v>
      </c>
      <c r="N89" s="73">
        <v>0</v>
      </c>
      <c r="O89" s="46">
        <v>-250</v>
      </c>
      <c r="P89" s="46">
        <v>-265</v>
      </c>
      <c r="Q89" s="46">
        <v>-10</v>
      </c>
      <c r="R89" s="46">
        <v>0</v>
      </c>
      <c r="S89" s="74">
        <v>0</v>
      </c>
      <c r="U89" s="73">
        <v>-525</v>
      </c>
      <c r="V89" s="74">
        <v>1.42</v>
      </c>
      <c r="W89">
        <v>0</v>
      </c>
      <c r="X89">
        <v>-250</v>
      </c>
      <c r="Y89">
        <v>-10</v>
      </c>
      <c r="Z89">
        <v>1.42</v>
      </c>
      <c r="AA89">
        <v>-265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0.99</v>
      </c>
      <c r="N90" s="73">
        <v>0</v>
      </c>
      <c r="O90" s="46">
        <v>-255</v>
      </c>
      <c r="P90" s="46">
        <v>-244</v>
      </c>
      <c r="Q90" s="46">
        <v>-10</v>
      </c>
      <c r="R90" s="46">
        <v>0</v>
      </c>
      <c r="S90" s="74">
        <v>0</v>
      </c>
      <c r="U90" s="73">
        <v>-509</v>
      </c>
      <c r="V90" s="74">
        <v>0.99</v>
      </c>
      <c r="W90">
        <v>0</v>
      </c>
      <c r="X90">
        <v>-255</v>
      </c>
      <c r="Y90">
        <v>-10</v>
      </c>
      <c r="Z90">
        <v>0.99</v>
      </c>
      <c r="AA90">
        <v>-244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0.53</v>
      </c>
      <c r="N91" s="73">
        <v>0</v>
      </c>
      <c r="O91" s="46">
        <v>-245</v>
      </c>
      <c r="P91" s="46">
        <v>-202</v>
      </c>
      <c r="Q91" s="46">
        <v>-10</v>
      </c>
      <c r="R91" s="46">
        <v>0</v>
      </c>
      <c r="S91" s="74">
        <v>0</v>
      </c>
      <c r="U91" s="73">
        <v>-457</v>
      </c>
      <c r="V91" s="74">
        <v>0.53</v>
      </c>
      <c r="W91">
        <v>0</v>
      </c>
      <c r="X91">
        <v>-245</v>
      </c>
      <c r="Y91">
        <v>-10</v>
      </c>
      <c r="Z91">
        <v>0.53</v>
      </c>
      <c r="AA91">
        <v>-202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0.25</v>
      </c>
      <c r="N92" s="73">
        <v>0</v>
      </c>
      <c r="O92" s="46">
        <v>-209.99</v>
      </c>
      <c r="P92" s="46">
        <v>-158</v>
      </c>
      <c r="Q92" s="46">
        <v>-10</v>
      </c>
      <c r="R92" s="46">
        <v>0</v>
      </c>
      <c r="S92" s="74">
        <v>0</v>
      </c>
      <c r="U92" s="73">
        <v>-377.99</v>
      </c>
      <c r="V92" s="74">
        <v>0.25</v>
      </c>
      <c r="W92">
        <v>0</v>
      </c>
      <c r="X92">
        <v>-209.99</v>
      </c>
      <c r="Y92">
        <v>-10</v>
      </c>
      <c r="Z92">
        <v>0.25</v>
      </c>
      <c r="AA92">
        <v>-158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0.54</v>
      </c>
      <c r="N93" s="73">
        <v>0</v>
      </c>
      <c r="O93" s="46">
        <v>-165</v>
      </c>
      <c r="P93" s="46">
        <v>-116</v>
      </c>
      <c r="Q93" s="46">
        <v>-10</v>
      </c>
      <c r="R93" s="46">
        <v>0</v>
      </c>
      <c r="S93" s="74">
        <v>0</v>
      </c>
      <c r="U93" s="73">
        <v>-291</v>
      </c>
      <c r="V93" s="74">
        <v>0.54</v>
      </c>
      <c r="W93">
        <v>0</v>
      </c>
      <c r="X93">
        <v>-165</v>
      </c>
      <c r="Y93">
        <v>-10</v>
      </c>
      <c r="Z93">
        <v>0.54</v>
      </c>
      <c r="AA93">
        <v>-116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0.25</v>
      </c>
      <c r="N94" s="73">
        <v>0</v>
      </c>
      <c r="O94" s="46">
        <v>-90</v>
      </c>
      <c r="P94" s="46">
        <v>-37</v>
      </c>
      <c r="Q94" s="46">
        <v>-10</v>
      </c>
      <c r="R94" s="46">
        <v>0</v>
      </c>
      <c r="S94" s="74">
        <v>0</v>
      </c>
      <c r="U94" s="73">
        <v>-137</v>
      </c>
      <c r="V94" s="74">
        <v>0.25</v>
      </c>
      <c r="W94">
        <v>0</v>
      </c>
      <c r="X94">
        <v>-90</v>
      </c>
      <c r="Y94">
        <v>-10</v>
      </c>
      <c r="Z94">
        <v>0.25</v>
      </c>
      <c r="AA94">
        <v>-37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0.06</v>
      </c>
      <c r="N95" s="73">
        <v>0</v>
      </c>
      <c r="O95" s="46">
        <v>-50</v>
      </c>
      <c r="P95" s="46">
        <v>0</v>
      </c>
      <c r="Q95" s="46">
        <v>-10</v>
      </c>
      <c r="R95" s="46">
        <v>0</v>
      </c>
      <c r="S95" s="74">
        <v>0</v>
      </c>
      <c r="U95" s="73">
        <v>-60</v>
      </c>
      <c r="V95" s="74">
        <v>0.06</v>
      </c>
      <c r="W95">
        <v>0</v>
      </c>
      <c r="X95">
        <v>-50</v>
      </c>
      <c r="Y95">
        <v>-10</v>
      </c>
      <c r="Z95">
        <v>0.06</v>
      </c>
      <c r="AA95">
        <v>0</v>
      </c>
    </row>
    <row r="96" spans="7:27">
      <c r="G96" t="s">
        <v>138</v>
      </c>
      <c r="H96" s="73">
        <v>0.43</v>
      </c>
      <c r="I96" s="46">
        <v>0</v>
      </c>
      <c r="J96" s="46">
        <v>0</v>
      </c>
      <c r="K96" s="46">
        <v>0</v>
      </c>
      <c r="L96" s="46">
        <v>0</v>
      </c>
      <c r="M96" s="74">
        <v>0.01</v>
      </c>
      <c r="N96" s="73">
        <v>0</v>
      </c>
      <c r="O96" s="46">
        <v>0</v>
      </c>
      <c r="P96" s="46">
        <v>0</v>
      </c>
      <c r="Q96" s="46">
        <v>-10</v>
      </c>
      <c r="R96" s="46">
        <v>0</v>
      </c>
      <c r="S96" s="74">
        <v>0</v>
      </c>
      <c r="U96" s="73">
        <v>-10</v>
      </c>
      <c r="V96" s="74">
        <v>0.44</v>
      </c>
      <c r="W96">
        <v>0.43</v>
      </c>
      <c r="X96">
        <v>0</v>
      </c>
      <c r="Y96">
        <v>-10</v>
      </c>
      <c r="Z96">
        <v>0.01</v>
      </c>
      <c r="AA96">
        <v>0</v>
      </c>
    </row>
    <row r="97" spans="1:83">
      <c r="G97" t="s">
        <v>139</v>
      </c>
      <c r="H97" s="73">
        <v>2.66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-10</v>
      </c>
      <c r="R97" s="46">
        <v>0</v>
      </c>
      <c r="S97" s="74">
        <v>0</v>
      </c>
      <c r="U97" s="73">
        <v>-10</v>
      </c>
      <c r="V97" s="74">
        <v>2.66</v>
      </c>
      <c r="W97">
        <v>2.66</v>
      </c>
      <c r="X97">
        <v>0</v>
      </c>
      <c r="Y97">
        <v>-10</v>
      </c>
      <c r="Z97">
        <v>0</v>
      </c>
      <c r="AA97">
        <v>0</v>
      </c>
    </row>
    <row r="98" spans="1:83">
      <c r="G98" t="s">
        <v>140</v>
      </c>
      <c r="H98" s="73">
        <v>2.4700000000000002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-10</v>
      </c>
      <c r="R98" s="46">
        <v>0</v>
      </c>
      <c r="S98" s="74">
        <v>0</v>
      </c>
      <c r="U98" s="73">
        <v>-10</v>
      </c>
      <c r="V98" s="74">
        <v>2.4700000000000002</v>
      </c>
      <c r="W98">
        <v>2.4700000000000002</v>
      </c>
      <c r="X98">
        <v>0</v>
      </c>
      <c r="Y98">
        <v>-10</v>
      </c>
      <c r="Z98">
        <v>0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1.3900000000000002E-3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1.4977500000000001E-2</v>
      </c>
      <c r="N99" s="68">
        <f t="shared" si="1"/>
        <v>-2.1862499999999998</v>
      </c>
      <c r="O99" s="69">
        <f t="shared" si="1"/>
        <v>-6.8095224999999999</v>
      </c>
      <c r="P99" s="69">
        <f t="shared" si="1"/>
        <v>-4.4749624999999993</v>
      </c>
      <c r="Q99" s="69">
        <f t="shared" si="1"/>
        <v>-0.35151749999999998</v>
      </c>
      <c r="R99" s="69">
        <f t="shared" si="1"/>
        <v>0</v>
      </c>
      <c r="S99" s="70">
        <f t="shared" si="1"/>
        <v>0</v>
      </c>
      <c r="U99" s="68">
        <f t="shared" si="1"/>
        <v>-13.822252500000001</v>
      </c>
      <c r="V99" s="70">
        <f t="shared" si="1"/>
        <v>1.63675E-2</v>
      </c>
      <c r="W99">
        <f t="shared" si="1"/>
        <v>-2.18486</v>
      </c>
      <c r="X99">
        <f t="shared" si="1"/>
        <v>-6.8095224999999999</v>
      </c>
      <c r="Y99">
        <f t="shared" si="1"/>
        <v>-0.35151749999999998</v>
      </c>
      <c r="Z99">
        <f t="shared" si="1"/>
        <v>1.4977500000000001E-2</v>
      </c>
      <c r="AA99">
        <f t="shared" si="1"/>
        <v>-4.4749624999999993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X3" activePane="bottomRight" state="frozen"/>
      <selection sqref="A1:D35"/>
      <selection pane="topRight" sqref="A1:D35"/>
      <selection pane="bottomLeft" sqref="A1:D35"/>
      <selection pane="bottomRight" activeCell="BH3" sqref="BH3:BH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0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7</v>
      </c>
      <c r="W1" t="s">
        <v>571</v>
      </c>
      <c r="X1" t="s">
        <v>563</v>
      </c>
      <c r="Y1" t="s">
        <v>561</v>
      </c>
      <c r="Z1" t="s">
        <v>567</v>
      </c>
      <c r="AA1" t="s">
        <v>565</v>
      </c>
      <c r="AB1" t="s">
        <v>569</v>
      </c>
      <c r="AC1" t="s">
        <v>559</v>
      </c>
      <c r="AD1" t="s">
        <v>545</v>
      </c>
      <c r="AE1" t="s">
        <v>553</v>
      </c>
      <c r="AF1" t="s">
        <v>18</v>
      </c>
      <c r="AG1" t="s">
        <v>543</v>
      </c>
      <c r="AH1" t="s">
        <v>539</v>
      </c>
      <c r="AI1" t="s">
        <v>543</v>
      </c>
      <c r="AJ1" t="s">
        <v>536</v>
      </c>
      <c r="AK1" t="s">
        <v>547</v>
      </c>
      <c r="AL1" t="s">
        <v>534</v>
      </c>
      <c r="AM1" t="s">
        <v>557</v>
      </c>
      <c r="AN1" t="s">
        <v>549</v>
      </c>
      <c r="AO1" t="s">
        <v>541</v>
      </c>
      <c r="AP1" t="s">
        <v>551</v>
      </c>
      <c r="AQ1" t="s">
        <v>595</v>
      </c>
      <c r="AR1" t="s">
        <v>545</v>
      </c>
      <c r="AS1" t="s">
        <v>569</v>
      </c>
      <c r="AT1" t="s">
        <v>592</v>
      </c>
      <c r="AU1" t="s">
        <v>565</v>
      </c>
      <c r="AV1" t="s">
        <v>539</v>
      </c>
      <c r="AW1" t="s">
        <v>549</v>
      </c>
      <c r="AX1" t="s">
        <v>541</v>
      </c>
      <c r="AY1" t="s">
        <v>557</v>
      </c>
      <c r="AZ1" t="s">
        <v>561</v>
      </c>
      <c r="BA1" t="s">
        <v>536</v>
      </c>
      <c r="BB1" t="s">
        <v>575</v>
      </c>
      <c r="BC1" t="s">
        <v>573</v>
      </c>
      <c r="BD1" t="s">
        <v>582</v>
      </c>
      <c r="BE1" t="s">
        <v>563</v>
      </c>
      <c r="BF1" t="s">
        <v>451</v>
      </c>
      <c r="BG1" t="s">
        <v>534</v>
      </c>
      <c r="BH1" t="s">
        <v>543</v>
      </c>
    </row>
    <row r="2" spans="1:60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45417</v>
      </c>
      <c r="W2" s="28" t="s">
        <v>369</v>
      </c>
      <c r="X2" t="s">
        <v>145</v>
      </c>
      <c r="Y2" t="s">
        <v>145</v>
      </c>
      <c r="Z2" t="s">
        <v>240</v>
      </c>
      <c r="AA2" t="s">
        <v>145</v>
      </c>
      <c r="AB2" t="s">
        <v>145</v>
      </c>
      <c r="AC2" t="s">
        <v>358</v>
      </c>
      <c r="AD2" t="s">
        <v>145</v>
      </c>
      <c r="AE2" t="s">
        <v>554</v>
      </c>
      <c r="AF2" t="s">
        <v>149</v>
      </c>
      <c r="AG2" t="s">
        <v>146</v>
      </c>
      <c r="AH2" t="s">
        <v>145</v>
      </c>
      <c r="AI2" t="s">
        <v>146</v>
      </c>
      <c r="AJ2" t="s">
        <v>145</v>
      </c>
      <c r="AK2" t="s">
        <v>149</v>
      </c>
      <c r="AL2" t="s">
        <v>145</v>
      </c>
      <c r="AM2" t="s">
        <v>145</v>
      </c>
      <c r="AN2" t="s">
        <v>145</v>
      </c>
      <c r="AO2" t="s">
        <v>145</v>
      </c>
      <c r="AP2" t="s">
        <v>146</v>
      </c>
      <c r="AQ2" t="s">
        <v>146</v>
      </c>
      <c r="AR2" t="s">
        <v>145</v>
      </c>
      <c r="AS2" t="s">
        <v>145</v>
      </c>
      <c r="AT2" t="s">
        <v>145</v>
      </c>
      <c r="AU2" t="s">
        <v>145</v>
      </c>
      <c r="AV2" t="s">
        <v>145</v>
      </c>
      <c r="AW2" t="s">
        <v>145</v>
      </c>
      <c r="AX2" t="s">
        <v>145</v>
      </c>
      <c r="AY2" t="s">
        <v>145</v>
      </c>
      <c r="AZ2" t="s">
        <v>145</v>
      </c>
      <c r="BA2" t="s">
        <v>145</v>
      </c>
      <c r="BB2" t="s">
        <v>148</v>
      </c>
      <c r="BC2" t="s">
        <v>149</v>
      </c>
      <c r="BD2" t="s">
        <v>149</v>
      </c>
      <c r="BE2" t="s">
        <v>145</v>
      </c>
      <c r="BF2" t="s">
        <v>586</v>
      </c>
      <c r="BG2" t="s">
        <v>145</v>
      </c>
      <c r="BH2" t="s">
        <v>146</v>
      </c>
    </row>
    <row r="3" spans="1:60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284.39</v>
      </c>
      <c r="I3" s="53">
        <v>76.58</v>
      </c>
      <c r="J3" s="53">
        <v>173.95000000000002</v>
      </c>
      <c r="K3" s="53">
        <v>29.08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597</v>
      </c>
      <c r="W3">
        <v>0</v>
      </c>
      <c r="X3">
        <v>0</v>
      </c>
      <c r="Y3">
        <v>0</v>
      </c>
      <c r="Z3">
        <v>4.84</v>
      </c>
      <c r="AA3">
        <v>0</v>
      </c>
      <c r="AB3">
        <v>0</v>
      </c>
      <c r="AC3">
        <v>0.53</v>
      </c>
      <c r="AD3">
        <v>0</v>
      </c>
      <c r="AE3">
        <v>2</v>
      </c>
      <c r="AF3">
        <v>116.05</v>
      </c>
      <c r="AG3">
        <v>0</v>
      </c>
      <c r="AH3">
        <v>0</v>
      </c>
      <c r="AI3">
        <v>66.91</v>
      </c>
      <c r="AJ3">
        <v>0</v>
      </c>
      <c r="AK3">
        <v>45.07</v>
      </c>
      <c r="AL3">
        <v>0</v>
      </c>
      <c r="AM3">
        <v>0</v>
      </c>
      <c r="AN3">
        <v>0</v>
      </c>
      <c r="AO3">
        <v>0</v>
      </c>
      <c r="AP3">
        <v>9.67</v>
      </c>
      <c r="AQ3">
        <v>0</v>
      </c>
      <c r="AR3">
        <v>14.51</v>
      </c>
      <c r="AS3">
        <v>46.42</v>
      </c>
      <c r="AT3">
        <v>48.36</v>
      </c>
      <c r="AU3">
        <v>48.36</v>
      </c>
      <c r="AV3">
        <v>5.8</v>
      </c>
      <c r="AW3">
        <v>19.34</v>
      </c>
      <c r="AX3">
        <v>0</v>
      </c>
      <c r="AY3">
        <v>6.77</v>
      </c>
      <c r="AZ3">
        <v>19.34</v>
      </c>
      <c r="BA3">
        <v>24.18</v>
      </c>
      <c r="BB3">
        <v>29.08</v>
      </c>
      <c r="BC3">
        <v>0</v>
      </c>
      <c r="BD3">
        <v>12.83</v>
      </c>
      <c r="BE3">
        <v>4.84</v>
      </c>
      <c r="BF3">
        <v>0</v>
      </c>
      <c r="BG3">
        <v>41.1</v>
      </c>
      <c r="BH3">
        <v>0</v>
      </c>
    </row>
    <row r="4" spans="1:60">
      <c r="A4" t="s">
        <v>234</v>
      </c>
      <c r="B4" t="s">
        <v>226</v>
      </c>
      <c r="C4" t="s">
        <v>228</v>
      </c>
      <c r="G4" t="s">
        <v>46</v>
      </c>
      <c r="H4" s="73">
        <v>284.39</v>
      </c>
      <c r="I4" s="46">
        <v>76.58</v>
      </c>
      <c r="J4" s="46">
        <v>173.95000000000002</v>
      </c>
      <c r="K4" s="46">
        <v>29.08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598</v>
      </c>
      <c r="W4">
        <v>0</v>
      </c>
      <c r="X4">
        <v>0</v>
      </c>
      <c r="Y4">
        <v>0</v>
      </c>
      <c r="Z4">
        <v>4.84</v>
      </c>
      <c r="AA4">
        <v>0</v>
      </c>
      <c r="AB4">
        <v>0</v>
      </c>
      <c r="AC4">
        <v>0.53</v>
      </c>
      <c r="AD4">
        <v>0</v>
      </c>
      <c r="AE4">
        <v>2</v>
      </c>
      <c r="AF4">
        <v>116.05</v>
      </c>
      <c r="AG4">
        <v>0</v>
      </c>
      <c r="AH4">
        <v>0</v>
      </c>
      <c r="AI4">
        <v>66.91</v>
      </c>
      <c r="AJ4">
        <v>0</v>
      </c>
      <c r="AK4">
        <v>45.07</v>
      </c>
      <c r="AL4">
        <v>0</v>
      </c>
      <c r="AM4">
        <v>0</v>
      </c>
      <c r="AN4">
        <v>0</v>
      </c>
      <c r="AO4">
        <v>0</v>
      </c>
      <c r="AP4">
        <v>9.67</v>
      </c>
      <c r="AQ4">
        <v>0</v>
      </c>
      <c r="AR4">
        <v>14.51</v>
      </c>
      <c r="AS4">
        <v>46.42</v>
      </c>
      <c r="AT4">
        <v>48.36</v>
      </c>
      <c r="AU4">
        <v>48.36</v>
      </c>
      <c r="AV4">
        <v>5.8</v>
      </c>
      <c r="AW4">
        <v>19.34</v>
      </c>
      <c r="AX4">
        <v>0</v>
      </c>
      <c r="AY4">
        <v>6.77</v>
      </c>
      <c r="AZ4">
        <v>19.34</v>
      </c>
      <c r="BA4">
        <v>24.18</v>
      </c>
      <c r="BB4">
        <v>29.08</v>
      </c>
      <c r="BC4">
        <v>0</v>
      </c>
      <c r="BD4">
        <v>12.83</v>
      </c>
      <c r="BE4">
        <v>4.84</v>
      </c>
      <c r="BF4">
        <v>0</v>
      </c>
      <c r="BG4">
        <v>41.1</v>
      </c>
      <c r="BH4">
        <v>0</v>
      </c>
    </row>
    <row r="5" spans="1:60">
      <c r="A5" t="s">
        <v>235</v>
      </c>
      <c r="B5" t="s">
        <v>227</v>
      </c>
      <c r="C5" t="s">
        <v>229</v>
      </c>
      <c r="G5" t="s">
        <v>47</v>
      </c>
      <c r="H5" s="73">
        <v>284.39</v>
      </c>
      <c r="I5" s="46">
        <v>76.58</v>
      </c>
      <c r="J5" s="46">
        <v>173.95000000000002</v>
      </c>
      <c r="K5" s="46">
        <v>29.08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T5" t="s">
        <v>597</v>
      </c>
      <c r="W5">
        <v>0</v>
      </c>
      <c r="X5">
        <v>0</v>
      </c>
      <c r="Y5">
        <v>0</v>
      </c>
      <c r="Z5">
        <v>4.84</v>
      </c>
      <c r="AA5">
        <v>0</v>
      </c>
      <c r="AB5">
        <v>0</v>
      </c>
      <c r="AC5">
        <v>0.53</v>
      </c>
      <c r="AD5">
        <v>0</v>
      </c>
      <c r="AE5">
        <v>2</v>
      </c>
      <c r="AF5">
        <v>116.05</v>
      </c>
      <c r="AG5">
        <v>0</v>
      </c>
      <c r="AH5">
        <v>0</v>
      </c>
      <c r="AI5">
        <v>66.91</v>
      </c>
      <c r="AJ5">
        <v>0</v>
      </c>
      <c r="AK5">
        <v>45.07</v>
      </c>
      <c r="AL5">
        <v>0</v>
      </c>
      <c r="AM5">
        <v>0</v>
      </c>
      <c r="AN5">
        <v>0</v>
      </c>
      <c r="AO5">
        <v>0</v>
      </c>
      <c r="AP5">
        <v>9.67</v>
      </c>
      <c r="AQ5">
        <v>0</v>
      </c>
      <c r="AR5">
        <v>14.51</v>
      </c>
      <c r="AS5">
        <v>46.42</v>
      </c>
      <c r="AT5">
        <v>48.36</v>
      </c>
      <c r="AU5">
        <v>48.36</v>
      </c>
      <c r="AV5">
        <v>5.8</v>
      </c>
      <c r="AW5">
        <v>19.34</v>
      </c>
      <c r="AX5">
        <v>0</v>
      </c>
      <c r="AY5">
        <v>6.77</v>
      </c>
      <c r="AZ5">
        <v>19.34</v>
      </c>
      <c r="BA5">
        <v>24.18</v>
      </c>
      <c r="BB5">
        <v>29.08</v>
      </c>
      <c r="BC5">
        <v>0</v>
      </c>
      <c r="BD5">
        <v>12.83</v>
      </c>
      <c r="BE5">
        <v>4.84</v>
      </c>
      <c r="BF5">
        <v>0</v>
      </c>
      <c r="BG5">
        <v>41.1</v>
      </c>
      <c r="BH5">
        <v>0</v>
      </c>
    </row>
    <row r="6" spans="1:60">
      <c r="A6" t="s">
        <v>236</v>
      </c>
      <c r="B6" t="s">
        <v>258</v>
      </c>
      <c r="C6" t="s">
        <v>230</v>
      </c>
      <c r="G6" t="s">
        <v>48</v>
      </c>
      <c r="H6" s="73">
        <v>284.39</v>
      </c>
      <c r="I6" s="46">
        <v>76.58</v>
      </c>
      <c r="J6" s="46">
        <v>173.95000000000002</v>
      </c>
      <c r="K6" s="46">
        <v>29.08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T6" t="s">
        <v>598</v>
      </c>
      <c r="W6">
        <v>0</v>
      </c>
      <c r="X6">
        <v>0</v>
      </c>
      <c r="Y6">
        <v>0</v>
      </c>
      <c r="Z6">
        <v>4.84</v>
      </c>
      <c r="AA6">
        <v>0</v>
      </c>
      <c r="AB6">
        <v>0</v>
      </c>
      <c r="AC6">
        <v>0.53</v>
      </c>
      <c r="AD6">
        <v>0</v>
      </c>
      <c r="AE6">
        <v>2</v>
      </c>
      <c r="AF6">
        <v>116.05</v>
      </c>
      <c r="AG6">
        <v>0</v>
      </c>
      <c r="AH6">
        <v>0</v>
      </c>
      <c r="AI6">
        <v>66.91</v>
      </c>
      <c r="AJ6">
        <v>0</v>
      </c>
      <c r="AK6">
        <v>45.07</v>
      </c>
      <c r="AL6">
        <v>0</v>
      </c>
      <c r="AM6">
        <v>0</v>
      </c>
      <c r="AN6">
        <v>0</v>
      </c>
      <c r="AO6">
        <v>0</v>
      </c>
      <c r="AP6">
        <v>9.67</v>
      </c>
      <c r="AQ6">
        <v>0</v>
      </c>
      <c r="AR6">
        <v>14.51</v>
      </c>
      <c r="AS6">
        <v>46.42</v>
      </c>
      <c r="AT6">
        <v>48.36</v>
      </c>
      <c r="AU6">
        <v>48.36</v>
      </c>
      <c r="AV6">
        <v>5.8</v>
      </c>
      <c r="AW6">
        <v>19.34</v>
      </c>
      <c r="AX6">
        <v>0</v>
      </c>
      <c r="AY6">
        <v>6.77</v>
      </c>
      <c r="AZ6">
        <v>19.34</v>
      </c>
      <c r="BA6">
        <v>24.18</v>
      </c>
      <c r="BB6">
        <v>29.08</v>
      </c>
      <c r="BC6">
        <v>0</v>
      </c>
      <c r="BD6">
        <v>12.83</v>
      </c>
      <c r="BE6">
        <v>4.84</v>
      </c>
      <c r="BF6">
        <v>0</v>
      </c>
      <c r="BG6">
        <v>41.1</v>
      </c>
      <c r="BH6">
        <v>0</v>
      </c>
    </row>
    <row r="7" spans="1:60">
      <c r="A7" t="s">
        <v>237</v>
      </c>
      <c r="B7" t="s">
        <v>280</v>
      </c>
      <c r="C7" t="s">
        <v>259</v>
      </c>
      <c r="G7" t="s">
        <v>49</v>
      </c>
      <c r="H7" s="73">
        <v>284.33999999999997</v>
      </c>
      <c r="I7" s="46">
        <v>76.58</v>
      </c>
      <c r="J7" s="46">
        <v>173.86</v>
      </c>
      <c r="K7" s="46">
        <v>29.08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0</v>
      </c>
      <c r="Y7">
        <v>0</v>
      </c>
      <c r="Z7">
        <v>4.84</v>
      </c>
      <c r="AA7">
        <v>0</v>
      </c>
      <c r="AB7">
        <v>0</v>
      </c>
      <c r="AC7">
        <v>0.48</v>
      </c>
      <c r="AD7">
        <v>0</v>
      </c>
      <c r="AE7">
        <v>2</v>
      </c>
      <c r="AF7">
        <v>116.05</v>
      </c>
      <c r="AG7">
        <v>0</v>
      </c>
      <c r="AH7">
        <v>0</v>
      </c>
      <c r="AI7">
        <v>66.91</v>
      </c>
      <c r="AJ7">
        <v>0</v>
      </c>
      <c r="AK7">
        <v>45.07</v>
      </c>
      <c r="AL7">
        <v>0</v>
      </c>
      <c r="AM7">
        <v>0</v>
      </c>
      <c r="AN7">
        <v>0</v>
      </c>
      <c r="AO7">
        <v>0</v>
      </c>
      <c r="AP7">
        <v>9.67</v>
      </c>
      <c r="AQ7">
        <v>0</v>
      </c>
      <c r="AR7">
        <v>14.51</v>
      </c>
      <c r="AS7">
        <v>46.42</v>
      </c>
      <c r="AT7">
        <v>48.36</v>
      </c>
      <c r="AU7">
        <v>48.36</v>
      </c>
      <c r="AV7">
        <v>5.8</v>
      </c>
      <c r="AW7">
        <v>19.34</v>
      </c>
      <c r="AX7">
        <v>0</v>
      </c>
      <c r="AY7">
        <v>6.77</v>
      </c>
      <c r="AZ7">
        <v>19.34</v>
      </c>
      <c r="BA7">
        <v>24.18</v>
      </c>
      <c r="BB7">
        <v>29.08</v>
      </c>
      <c r="BC7">
        <v>0</v>
      </c>
      <c r="BD7">
        <v>12.74</v>
      </c>
      <c r="BE7">
        <v>4.84</v>
      </c>
      <c r="BF7">
        <v>0</v>
      </c>
      <c r="BG7">
        <v>41.1</v>
      </c>
      <c r="BH7">
        <v>0</v>
      </c>
    </row>
    <row r="8" spans="1:60">
      <c r="A8" t="s">
        <v>238</v>
      </c>
      <c r="B8" t="s">
        <v>315</v>
      </c>
      <c r="C8" t="s">
        <v>231</v>
      </c>
      <c r="G8" t="s">
        <v>50</v>
      </c>
      <c r="H8" s="73">
        <v>284.33999999999997</v>
      </c>
      <c r="I8" s="46">
        <v>76.58</v>
      </c>
      <c r="J8" s="46">
        <v>173.86</v>
      </c>
      <c r="K8" s="46">
        <v>29.08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0</v>
      </c>
      <c r="Y8">
        <v>0</v>
      </c>
      <c r="Z8">
        <v>4.84</v>
      </c>
      <c r="AA8">
        <v>0</v>
      </c>
      <c r="AB8">
        <v>0</v>
      </c>
      <c r="AC8">
        <v>0.48</v>
      </c>
      <c r="AD8">
        <v>0</v>
      </c>
      <c r="AE8">
        <v>2</v>
      </c>
      <c r="AF8">
        <v>116.05</v>
      </c>
      <c r="AG8">
        <v>0</v>
      </c>
      <c r="AH8">
        <v>0</v>
      </c>
      <c r="AI8">
        <v>66.91</v>
      </c>
      <c r="AJ8">
        <v>0</v>
      </c>
      <c r="AK8">
        <v>45.07</v>
      </c>
      <c r="AL8">
        <v>0</v>
      </c>
      <c r="AM8">
        <v>0</v>
      </c>
      <c r="AN8">
        <v>0</v>
      </c>
      <c r="AO8">
        <v>0</v>
      </c>
      <c r="AP8">
        <v>9.67</v>
      </c>
      <c r="AQ8">
        <v>0</v>
      </c>
      <c r="AR8">
        <v>14.51</v>
      </c>
      <c r="AS8">
        <v>46.42</v>
      </c>
      <c r="AT8">
        <v>48.36</v>
      </c>
      <c r="AU8">
        <v>48.36</v>
      </c>
      <c r="AV8">
        <v>5.8</v>
      </c>
      <c r="AW8">
        <v>19.34</v>
      </c>
      <c r="AX8">
        <v>0</v>
      </c>
      <c r="AY8">
        <v>6.77</v>
      </c>
      <c r="AZ8">
        <v>19.34</v>
      </c>
      <c r="BA8">
        <v>24.18</v>
      </c>
      <c r="BB8">
        <v>29.08</v>
      </c>
      <c r="BC8">
        <v>0</v>
      </c>
      <c r="BD8">
        <v>12.74</v>
      </c>
      <c r="BE8">
        <v>4.84</v>
      </c>
      <c r="BF8">
        <v>0</v>
      </c>
      <c r="BG8">
        <v>41.1</v>
      </c>
      <c r="BH8">
        <v>0</v>
      </c>
    </row>
    <row r="9" spans="1:60">
      <c r="A9" t="s">
        <v>239</v>
      </c>
      <c r="B9" t="s">
        <v>335</v>
      </c>
      <c r="C9" t="s">
        <v>232</v>
      </c>
      <c r="G9" t="s">
        <v>51</v>
      </c>
      <c r="H9" s="73">
        <v>284.33999999999997</v>
      </c>
      <c r="I9" s="46">
        <v>76.58</v>
      </c>
      <c r="J9" s="46">
        <v>173.86</v>
      </c>
      <c r="K9" s="46">
        <v>29.08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0</v>
      </c>
      <c r="Y9">
        <v>0</v>
      </c>
      <c r="Z9">
        <v>4.84</v>
      </c>
      <c r="AA9">
        <v>0</v>
      </c>
      <c r="AB9">
        <v>0</v>
      </c>
      <c r="AC9">
        <v>0.48</v>
      </c>
      <c r="AD9">
        <v>0</v>
      </c>
      <c r="AE9">
        <v>2</v>
      </c>
      <c r="AF9">
        <v>116.05</v>
      </c>
      <c r="AG9">
        <v>0</v>
      </c>
      <c r="AH9">
        <v>0</v>
      </c>
      <c r="AI9">
        <v>66.91</v>
      </c>
      <c r="AJ9">
        <v>0</v>
      </c>
      <c r="AK9">
        <v>45.07</v>
      </c>
      <c r="AL9">
        <v>0</v>
      </c>
      <c r="AM9">
        <v>0</v>
      </c>
      <c r="AN9">
        <v>0</v>
      </c>
      <c r="AO9">
        <v>0</v>
      </c>
      <c r="AP9">
        <v>9.67</v>
      </c>
      <c r="AQ9">
        <v>0</v>
      </c>
      <c r="AR9">
        <v>14.51</v>
      </c>
      <c r="AS9">
        <v>46.42</v>
      </c>
      <c r="AT9">
        <v>48.36</v>
      </c>
      <c r="AU9">
        <v>48.36</v>
      </c>
      <c r="AV9">
        <v>5.8</v>
      </c>
      <c r="AW9">
        <v>19.34</v>
      </c>
      <c r="AX9">
        <v>0</v>
      </c>
      <c r="AY9">
        <v>6.77</v>
      </c>
      <c r="AZ9">
        <v>19.34</v>
      </c>
      <c r="BA9">
        <v>24.18</v>
      </c>
      <c r="BB9">
        <v>29.08</v>
      </c>
      <c r="BC9">
        <v>0</v>
      </c>
      <c r="BD9">
        <v>12.74</v>
      </c>
      <c r="BE9">
        <v>4.84</v>
      </c>
      <c r="BF9">
        <v>0</v>
      </c>
      <c r="BG9">
        <v>41.1</v>
      </c>
      <c r="BH9">
        <v>0</v>
      </c>
    </row>
    <row r="10" spans="1:60">
      <c r="A10" t="s">
        <v>260</v>
      </c>
      <c r="C10" t="s">
        <v>233</v>
      </c>
      <c r="G10" t="s">
        <v>52</v>
      </c>
      <c r="H10" s="73">
        <v>284.33999999999997</v>
      </c>
      <c r="I10" s="46">
        <v>76.58</v>
      </c>
      <c r="J10" s="46">
        <v>173.86</v>
      </c>
      <c r="K10" s="46">
        <v>29.08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0</v>
      </c>
      <c r="Y10">
        <v>0</v>
      </c>
      <c r="Z10">
        <v>4.84</v>
      </c>
      <c r="AA10">
        <v>0</v>
      </c>
      <c r="AB10">
        <v>0</v>
      </c>
      <c r="AC10">
        <v>0.48</v>
      </c>
      <c r="AD10">
        <v>0</v>
      </c>
      <c r="AE10">
        <v>2</v>
      </c>
      <c r="AF10">
        <v>116.05</v>
      </c>
      <c r="AG10">
        <v>0</v>
      </c>
      <c r="AH10">
        <v>0</v>
      </c>
      <c r="AI10">
        <v>66.91</v>
      </c>
      <c r="AJ10">
        <v>0</v>
      </c>
      <c r="AK10">
        <v>45.07</v>
      </c>
      <c r="AL10">
        <v>0</v>
      </c>
      <c r="AM10">
        <v>0</v>
      </c>
      <c r="AN10">
        <v>0</v>
      </c>
      <c r="AO10">
        <v>0</v>
      </c>
      <c r="AP10">
        <v>9.67</v>
      </c>
      <c r="AQ10">
        <v>0</v>
      </c>
      <c r="AR10">
        <v>14.51</v>
      </c>
      <c r="AS10">
        <v>46.42</v>
      </c>
      <c r="AT10">
        <v>48.36</v>
      </c>
      <c r="AU10">
        <v>48.36</v>
      </c>
      <c r="AV10">
        <v>5.8</v>
      </c>
      <c r="AW10">
        <v>19.34</v>
      </c>
      <c r="AX10">
        <v>0</v>
      </c>
      <c r="AY10">
        <v>6.77</v>
      </c>
      <c r="AZ10">
        <v>19.34</v>
      </c>
      <c r="BA10">
        <v>24.18</v>
      </c>
      <c r="BB10">
        <v>29.08</v>
      </c>
      <c r="BC10">
        <v>0</v>
      </c>
      <c r="BD10">
        <v>12.74</v>
      </c>
      <c r="BE10">
        <v>4.84</v>
      </c>
      <c r="BF10">
        <v>0</v>
      </c>
      <c r="BG10">
        <v>41.1</v>
      </c>
      <c r="BH10">
        <v>0</v>
      </c>
    </row>
    <row r="11" spans="1:60">
      <c r="A11" t="s">
        <v>240</v>
      </c>
      <c r="C11" t="s">
        <v>316</v>
      </c>
      <c r="G11" t="s">
        <v>53</v>
      </c>
      <c r="H11" s="73">
        <v>284.33999999999997</v>
      </c>
      <c r="I11" s="46">
        <v>76.58</v>
      </c>
      <c r="J11" s="46">
        <v>173.77</v>
      </c>
      <c r="K11" s="46">
        <v>29.08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0</v>
      </c>
      <c r="Y11">
        <v>0</v>
      </c>
      <c r="Z11">
        <v>4.84</v>
      </c>
      <c r="AA11">
        <v>0</v>
      </c>
      <c r="AB11">
        <v>0</v>
      </c>
      <c r="AC11">
        <v>0.48</v>
      </c>
      <c r="AD11">
        <v>0</v>
      </c>
      <c r="AE11">
        <v>2</v>
      </c>
      <c r="AF11">
        <v>116.05</v>
      </c>
      <c r="AG11">
        <v>0</v>
      </c>
      <c r="AH11">
        <v>0</v>
      </c>
      <c r="AI11">
        <v>66.91</v>
      </c>
      <c r="AJ11">
        <v>0</v>
      </c>
      <c r="AK11">
        <v>45.07</v>
      </c>
      <c r="AL11">
        <v>0</v>
      </c>
      <c r="AM11">
        <v>0</v>
      </c>
      <c r="AN11">
        <v>0</v>
      </c>
      <c r="AO11">
        <v>0</v>
      </c>
      <c r="AP11">
        <v>9.67</v>
      </c>
      <c r="AQ11">
        <v>0</v>
      </c>
      <c r="AR11">
        <v>14.51</v>
      </c>
      <c r="AS11">
        <v>46.42</v>
      </c>
      <c r="AT11">
        <v>48.36</v>
      </c>
      <c r="AU11">
        <v>48.36</v>
      </c>
      <c r="AV11">
        <v>5.8</v>
      </c>
      <c r="AW11">
        <v>19.34</v>
      </c>
      <c r="AX11">
        <v>0</v>
      </c>
      <c r="AY11">
        <v>6.77</v>
      </c>
      <c r="AZ11">
        <v>19.34</v>
      </c>
      <c r="BA11">
        <v>24.18</v>
      </c>
      <c r="BB11">
        <v>29.08</v>
      </c>
      <c r="BC11">
        <v>0</v>
      </c>
      <c r="BD11">
        <v>12.65</v>
      </c>
      <c r="BE11">
        <v>4.84</v>
      </c>
      <c r="BF11">
        <v>0</v>
      </c>
      <c r="BG11">
        <v>41.1</v>
      </c>
      <c r="BH11">
        <v>0</v>
      </c>
    </row>
    <row r="12" spans="1:60">
      <c r="A12" t="s">
        <v>241</v>
      </c>
      <c r="C12" t="s">
        <v>336</v>
      </c>
      <c r="G12" t="s">
        <v>54</v>
      </c>
      <c r="H12" s="73">
        <v>284.33999999999997</v>
      </c>
      <c r="I12" s="46">
        <v>76.58</v>
      </c>
      <c r="J12" s="46">
        <v>173.77</v>
      </c>
      <c r="K12" s="46">
        <v>29.08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0</v>
      </c>
      <c r="Y12">
        <v>0</v>
      </c>
      <c r="Z12">
        <v>4.84</v>
      </c>
      <c r="AA12">
        <v>0</v>
      </c>
      <c r="AB12">
        <v>0</v>
      </c>
      <c r="AC12">
        <v>0.48</v>
      </c>
      <c r="AD12">
        <v>0</v>
      </c>
      <c r="AE12">
        <v>2</v>
      </c>
      <c r="AF12">
        <v>116.05</v>
      </c>
      <c r="AG12">
        <v>0</v>
      </c>
      <c r="AH12">
        <v>0</v>
      </c>
      <c r="AI12">
        <v>66.91</v>
      </c>
      <c r="AJ12">
        <v>0</v>
      </c>
      <c r="AK12">
        <v>45.07</v>
      </c>
      <c r="AL12">
        <v>0</v>
      </c>
      <c r="AM12">
        <v>0</v>
      </c>
      <c r="AN12">
        <v>0</v>
      </c>
      <c r="AO12">
        <v>0</v>
      </c>
      <c r="AP12">
        <v>9.67</v>
      </c>
      <c r="AQ12">
        <v>0</v>
      </c>
      <c r="AR12">
        <v>14.51</v>
      </c>
      <c r="AS12">
        <v>46.42</v>
      </c>
      <c r="AT12">
        <v>48.36</v>
      </c>
      <c r="AU12">
        <v>48.36</v>
      </c>
      <c r="AV12">
        <v>5.8</v>
      </c>
      <c r="AW12">
        <v>19.34</v>
      </c>
      <c r="AX12">
        <v>0</v>
      </c>
      <c r="AY12">
        <v>6.77</v>
      </c>
      <c r="AZ12">
        <v>19.34</v>
      </c>
      <c r="BA12">
        <v>24.18</v>
      </c>
      <c r="BB12">
        <v>29.08</v>
      </c>
      <c r="BC12">
        <v>0</v>
      </c>
      <c r="BD12">
        <v>12.65</v>
      </c>
      <c r="BE12">
        <v>4.84</v>
      </c>
      <c r="BF12">
        <v>0</v>
      </c>
      <c r="BG12">
        <v>41.1</v>
      </c>
      <c r="BH12">
        <v>0</v>
      </c>
    </row>
    <row r="13" spans="1:60">
      <c r="A13" t="s">
        <v>242</v>
      </c>
      <c r="G13" t="s">
        <v>55</v>
      </c>
      <c r="H13" s="73">
        <v>284.33999999999997</v>
      </c>
      <c r="I13" s="46">
        <v>76.58</v>
      </c>
      <c r="J13" s="46">
        <v>173.77</v>
      </c>
      <c r="K13" s="46">
        <v>29.08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0</v>
      </c>
      <c r="Y13">
        <v>0</v>
      </c>
      <c r="Z13">
        <v>4.84</v>
      </c>
      <c r="AA13">
        <v>0</v>
      </c>
      <c r="AB13">
        <v>0</v>
      </c>
      <c r="AC13">
        <v>0.48</v>
      </c>
      <c r="AD13">
        <v>0</v>
      </c>
      <c r="AE13">
        <v>2</v>
      </c>
      <c r="AF13">
        <v>116.05</v>
      </c>
      <c r="AG13">
        <v>0</v>
      </c>
      <c r="AH13">
        <v>0</v>
      </c>
      <c r="AI13">
        <v>66.91</v>
      </c>
      <c r="AJ13">
        <v>0</v>
      </c>
      <c r="AK13">
        <v>45.07</v>
      </c>
      <c r="AL13">
        <v>0</v>
      </c>
      <c r="AM13">
        <v>0</v>
      </c>
      <c r="AN13">
        <v>0</v>
      </c>
      <c r="AO13">
        <v>0</v>
      </c>
      <c r="AP13">
        <v>9.67</v>
      </c>
      <c r="AQ13">
        <v>0</v>
      </c>
      <c r="AR13">
        <v>14.51</v>
      </c>
      <c r="AS13">
        <v>46.42</v>
      </c>
      <c r="AT13">
        <v>48.36</v>
      </c>
      <c r="AU13">
        <v>48.36</v>
      </c>
      <c r="AV13">
        <v>5.8</v>
      </c>
      <c r="AW13">
        <v>19.34</v>
      </c>
      <c r="AX13">
        <v>0</v>
      </c>
      <c r="AY13">
        <v>6.77</v>
      </c>
      <c r="AZ13">
        <v>19.34</v>
      </c>
      <c r="BA13">
        <v>24.18</v>
      </c>
      <c r="BB13">
        <v>29.08</v>
      </c>
      <c r="BC13">
        <v>0</v>
      </c>
      <c r="BD13">
        <v>12.65</v>
      </c>
      <c r="BE13">
        <v>4.84</v>
      </c>
      <c r="BF13">
        <v>0</v>
      </c>
      <c r="BG13">
        <v>41.1</v>
      </c>
      <c r="BH13">
        <v>0</v>
      </c>
    </row>
    <row r="14" spans="1:60">
      <c r="A14" t="s">
        <v>243</v>
      </c>
      <c r="G14" t="s">
        <v>56</v>
      </c>
      <c r="H14" s="73">
        <v>284.33999999999997</v>
      </c>
      <c r="I14" s="46">
        <v>76.58</v>
      </c>
      <c r="J14" s="46">
        <v>173.77</v>
      </c>
      <c r="K14" s="46">
        <v>29.08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0</v>
      </c>
      <c r="Y14">
        <v>0</v>
      </c>
      <c r="Z14">
        <v>4.84</v>
      </c>
      <c r="AA14">
        <v>0</v>
      </c>
      <c r="AB14">
        <v>0</v>
      </c>
      <c r="AC14">
        <v>0.48</v>
      </c>
      <c r="AD14">
        <v>0</v>
      </c>
      <c r="AE14">
        <v>2</v>
      </c>
      <c r="AF14">
        <v>116.05</v>
      </c>
      <c r="AG14">
        <v>0</v>
      </c>
      <c r="AH14">
        <v>0</v>
      </c>
      <c r="AI14">
        <v>66.91</v>
      </c>
      <c r="AJ14">
        <v>0</v>
      </c>
      <c r="AK14">
        <v>45.07</v>
      </c>
      <c r="AL14">
        <v>0</v>
      </c>
      <c r="AM14">
        <v>0</v>
      </c>
      <c r="AN14">
        <v>0</v>
      </c>
      <c r="AO14">
        <v>0</v>
      </c>
      <c r="AP14">
        <v>9.67</v>
      </c>
      <c r="AQ14">
        <v>0</v>
      </c>
      <c r="AR14">
        <v>14.51</v>
      </c>
      <c r="AS14">
        <v>46.42</v>
      </c>
      <c r="AT14">
        <v>48.36</v>
      </c>
      <c r="AU14">
        <v>48.36</v>
      </c>
      <c r="AV14">
        <v>5.8</v>
      </c>
      <c r="AW14">
        <v>19.34</v>
      </c>
      <c r="AX14">
        <v>0</v>
      </c>
      <c r="AY14">
        <v>6.77</v>
      </c>
      <c r="AZ14">
        <v>19.34</v>
      </c>
      <c r="BA14">
        <v>24.18</v>
      </c>
      <c r="BB14">
        <v>29.08</v>
      </c>
      <c r="BC14">
        <v>0</v>
      </c>
      <c r="BD14">
        <v>12.65</v>
      </c>
      <c r="BE14">
        <v>4.84</v>
      </c>
      <c r="BF14">
        <v>0</v>
      </c>
      <c r="BG14">
        <v>41.1</v>
      </c>
      <c r="BH14">
        <v>0</v>
      </c>
    </row>
    <row r="15" spans="1:60">
      <c r="A15" t="s">
        <v>244</v>
      </c>
      <c r="G15" t="s">
        <v>57</v>
      </c>
      <c r="H15" s="73">
        <v>284.33999999999997</v>
      </c>
      <c r="I15" s="46">
        <v>76.58</v>
      </c>
      <c r="J15" s="46">
        <v>173.67000000000002</v>
      </c>
      <c r="K15" s="46">
        <v>29.08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0</v>
      </c>
      <c r="Y15">
        <v>0</v>
      </c>
      <c r="Z15">
        <v>4.84</v>
      </c>
      <c r="AA15">
        <v>0</v>
      </c>
      <c r="AB15">
        <v>0</v>
      </c>
      <c r="AC15">
        <v>0.48</v>
      </c>
      <c r="AD15">
        <v>0</v>
      </c>
      <c r="AE15">
        <v>2</v>
      </c>
      <c r="AF15">
        <v>116.05</v>
      </c>
      <c r="AG15">
        <v>0</v>
      </c>
      <c r="AH15">
        <v>0</v>
      </c>
      <c r="AI15">
        <v>66.91</v>
      </c>
      <c r="AJ15">
        <v>0</v>
      </c>
      <c r="AK15">
        <v>45.07</v>
      </c>
      <c r="AL15">
        <v>0</v>
      </c>
      <c r="AM15">
        <v>0</v>
      </c>
      <c r="AN15">
        <v>0</v>
      </c>
      <c r="AO15">
        <v>0</v>
      </c>
      <c r="AP15">
        <v>9.67</v>
      </c>
      <c r="AQ15">
        <v>0</v>
      </c>
      <c r="AR15">
        <v>14.51</v>
      </c>
      <c r="AS15">
        <v>46.42</v>
      </c>
      <c r="AT15">
        <v>48.36</v>
      </c>
      <c r="AU15">
        <v>48.36</v>
      </c>
      <c r="AV15">
        <v>5.8</v>
      </c>
      <c r="AW15">
        <v>19.34</v>
      </c>
      <c r="AX15">
        <v>0</v>
      </c>
      <c r="AY15">
        <v>6.77</v>
      </c>
      <c r="AZ15">
        <v>19.34</v>
      </c>
      <c r="BA15">
        <v>24.18</v>
      </c>
      <c r="BB15">
        <v>29.08</v>
      </c>
      <c r="BC15">
        <v>0</v>
      </c>
      <c r="BD15">
        <v>12.55</v>
      </c>
      <c r="BE15">
        <v>4.84</v>
      </c>
      <c r="BF15">
        <v>0</v>
      </c>
      <c r="BG15">
        <v>41.1</v>
      </c>
      <c r="BH15">
        <v>0</v>
      </c>
    </row>
    <row r="16" spans="1:60">
      <c r="A16" t="s">
        <v>245</v>
      </c>
      <c r="G16" t="s">
        <v>58</v>
      </c>
      <c r="H16" s="73">
        <v>284.33999999999997</v>
      </c>
      <c r="I16" s="46">
        <v>76.58</v>
      </c>
      <c r="J16" s="46">
        <v>173.67000000000002</v>
      </c>
      <c r="K16" s="46">
        <v>29.08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0</v>
      </c>
      <c r="Y16">
        <v>0</v>
      </c>
      <c r="Z16">
        <v>4.84</v>
      </c>
      <c r="AA16">
        <v>0</v>
      </c>
      <c r="AB16">
        <v>0</v>
      </c>
      <c r="AC16">
        <v>0.48</v>
      </c>
      <c r="AD16">
        <v>0</v>
      </c>
      <c r="AE16">
        <v>2</v>
      </c>
      <c r="AF16">
        <v>116.05</v>
      </c>
      <c r="AG16">
        <v>0</v>
      </c>
      <c r="AH16">
        <v>0</v>
      </c>
      <c r="AI16">
        <v>66.91</v>
      </c>
      <c r="AJ16">
        <v>0</v>
      </c>
      <c r="AK16">
        <v>45.07</v>
      </c>
      <c r="AL16">
        <v>0</v>
      </c>
      <c r="AM16">
        <v>0</v>
      </c>
      <c r="AN16">
        <v>0</v>
      </c>
      <c r="AO16">
        <v>0</v>
      </c>
      <c r="AP16">
        <v>9.67</v>
      </c>
      <c r="AQ16">
        <v>0</v>
      </c>
      <c r="AR16">
        <v>14.51</v>
      </c>
      <c r="AS16">
        <v>46.42</v>
      </c>
      <c r="AT16">
        <v>48.36</v>
      </c>
      <c r="AU16">
        <v>48.36</v>
      </c>
      <c r="AV16">
        <v>5.8</v>
      </c>
      <c r="AW16">
        <v>19.34</v>
      </c>
      <c r="AX16">
        <v>0</v>
      </c>
      <c r="AY16">
        <v>6.77</v>
      </c>
      <c r="AZ16">
        <v>19.34</v>
      </c>
      <c r="BA16">
        <v>24.18</v>
      </c>
      <c r="BB16">
        <v>29.08</v>
      </c>
      <c r="BC16">
        <v>0</v>
      </c>
      <c r="BD16">
        <v>12.55</v>
      </c>
      <c r="BE16">
        <v>4.84</v>
      </c>
      <c r="BF16">
        <v>0</v>
      </c>
      <c r="BG16">
        <v>41.1</v>
      </c>
      <c r="BH16">
        <v>0</v>
      </c>
    </row>
    <row r="17" spans="1:60">
      <c r="A17" t="s">
        <v>246</v>
      </c>
      <c r="G17" t="s">
        <v>59</v>
      </c>
      <c r="H17" s="73">
        <v>284.33999999999997</v>
      </c>
      <c r="I17" s="46">
        <v>76.58</v>
      </c>
      <c r="J17" s="46">
        <v>173.67000000000002</v>
      </c>
      <c r="K17" s="46">
        <v>29.08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0</v>
      </c>
      <c r="Y17">
        <v>0</v>
      </c>
      <c r="Z17">
        <v>4.84</v>
      </c>
      <c r="AA17">
        <v>0</v>
      </c>
      <c r="AB17">
        <v>0</v>
      </c>
      <c r="AC17">
        <v>0.48</v>
      </c>
      <c r="AD17">
        <v>0</v>
      </c>
      <c r="AE17">
        <v>2</v>
      </c>
      <c r="AF17">
        <v>116.05</v>
      </c>
      <c r="AG17">
        <v>0</v>
      </c>
      <c r="AH17">
        <v>0</v>
      </c>
      <c r="AI17">
        <v>66.91</v>
      </c>
      <c r="AJ17">
        <v>0</v>
      </c>
      <c r="AK17">
        <v>45.07</v>
      </c>
      <c r="AL17">
        <v>0</v>
      </c>
      <c r="AM17">
        <v>0</v>
      </c>
      <c r="AN17">
        <v>0</v>
      </c>
      <c r="AO17">
        <v>0</v>
      </c>
      <c r="AP17">
        <v>9.67</v>
      </c>
      <c r="AQ17">
        <v>0</v>
      </c>
      <c r="AR17">
        <v>14.51</v>
      </c>
      <c r="AS17">
        <v>46.42</v>
      </c>
      <c r="AT17">
        <v>48.36</v>
      </c>
      <c r="AU17">
        <v>48.36</v>
      </c>
      <c r="AV17">
        <v>5.8</v>
      </c>
      <c r="AW17">
        <v>19.34</v>
      </c>
      <c r="AX17">
        <v>0</v>
      </c>
      <c r="AY17">
        <v>6.77</v>
      </c>
      <c r="AZ17">
        <v>19.34</v>
      </c>
      <c r="BA17">
        <v>24.18</v>
      </c>
      <c r="BB17">
        <v>29.08</v>
      </c>
      <c r="BC17">
        <v>0</v>
      </c>
      <c r="BD17">
        <v>12.55</v>
      </c>
      <c r="BE17">
        <v>4.84</v>
      </c>
      <c r="BF17">
        <v>0</v>
      </c>
      <c r="BG17">
        <v>41.1</v>
      </c>
      <c r="BH17">
        <v>0</v>
      </c>
    </row>
    <row r="18" spans="1:60">
      <c r="A18" t="s">
        <v>247</v>
      </c>
      <c r="G18" t="s">
        <v>60</v>
      </c>
      <c r="H18" s="73">
        <v>284.33999999999997</v>
      </c>
      <c r="I18" s="46">
        <v>76.58</v>
      </c>
      <c r="J18" s="46">
        <v>173.67000000000002</v>
      </c>
      <c r="K18" s="46">
        <v>29.08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0</v>
      </c>
      <c r="Y18">
        <v>0</v>
      </c>
      <c r="Z18">
        <v>4.84</v>
      </c>
      <c r="AA18">
        <v>0</v>
      </c>
      <c r="AB18">
        <v>0</v>
      </c>
      <c r="AC18">
        <v>0.48</v>
      </c>
      <c r="AD18">
        <v>0</v>
      </c>
      <c r="AE18">
        <v>2</v>
      </c>
      <c r="AF18">
        <v>116.05</v>
      </c>
      <c r="AG18">
        <v>0</v>
      </c>
      <c r="AH18">
        <v>0</v>
      </c>
      <c r="AI18">
        <v>66.91</v>
      </c>
      <c r="AJ18">
        <v>0</v>
      </c>
      <c r="AK18">
        <v>45.07</v>
      </c>
      <c r="AL18">
        <v>0</v>
      </c>
      <c r="AM18">
        <v>0</v>
      </c>
      <c r="AN18">
        <v>0</v>
      </c>
      <c r="AO18">
        <v>0</v>
      </c>
      <c r="AP18">
        <v>9.67</v>
      </c>
      <c r="AQ18">
        <v>0</v>
      </c>
      <c r="AR18">
        <v>14.51</v>
      </c>
      <c r="AS18">
        <v>46.42</v>
      </c>
      <c r="AT18">
        <v>48.36</v>
      </c>
      <c r="AU18">
        <v>48.36</v>
      </c>
      <c r="AV18">
        <v>5.8</v>
      </c>
      <c r="AW18">
        <v>19.34</v>
      </c>
      <c r="AX18">
        <v>0</v>
      </c>
      <c r="AY18">
        <v>6.77</v>
      </c>
      <c r="AZ18">
        <v>19.34</v>
      </c>
      <c r="BA18">
        <v>24.18</v>
      </c>
      <c r="BB18">
        <v>29.08</v>
      </c>
      <c r="BC18">
        <v>0</v>
      </c>
      <c r="BD18">
        <v>12.55</v>
      </c>
      <c r="BE18">
        <v>4.84</v>
      </c>
      <c r="BF18">
        <v>0</v>
      </c>
      <c r="BG18">
        <v>41.1</v>
      </c>
      <c r="BH18">
        <v>0</v>
      </c>
    </row>
    <row r="19" spans="1:60">
      <c r="A19" t="s">
        <v>261</v>
      </c>
      <c r="G19" t="s">
        <v>61</v>
      </c>
      <c r="H19" s="73">
        <v>284.33999999999997</v>
      </c>
      <c r="I19" s="46">
        <v>76.58</v>
      </c>
      <c r="J19" s="46">
        <v>173.67000000000002</v>
      </c>
      <c r="K19" s="46">
        <v>29.08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0</v>
      </c>
      <c r="Y19">
        <v>0</v>
      </c>
      <c r="Z19">
        <v>4.84</v>
      </c>
      <c r="AA19">
        <v>0</v>
      </c>
      <c r="AB19">
        <v>0</v>
      </c>
      <c r="AC19">
        <v>0.48</v>
      </c>
      <c r="AD19">
        <v>0</v>
      </c>
      <c r="AE19">
        <v>2</v>
      </c>
      <c r="AF19">
        <v>116.05</v>
      </c>
      <c r="AG19">
        <v>0</v>
      </c>
      <c r="AH19">
        <v>0</v>
      </c>
      <c r="AI19">
        <v>66.91</v>
      </c>
      <c r="AJ19">
        <v>0</v>
      </c>
      <c r="AK19">
        <v>45.07</v>
      </c>
      <c r="AL19">
        <v>0</v>
      </c>
      <c r="AM19">
        <v>0</v>
      </c>
      <c r="AN19">
        <v>0</v>
      </c>
      <c r="AO19">
        <v>0</v>
      </c>
      <c r="AP19">
        <v>9.67</v>
      </c>
      <c r="AQ19">
        <v>0</v>
      </c>
      <c r="AR19">
        <v>14.51</v>
      </c>
      <c r="AS19">
        <v>46.42</v>
      </c>
      <c r="AT19">
        <v>48.36</v>
      </c>
      <c r="AU19">
        <v>48.36</v>
      </c>
      <c r="AV19">
        <v>5.8</v>
      </c>
      <c r="AW19">
        <v>19.34</v>
      </c>
      <c r="AX19">
        <v>0</v>
      </c>
      <c r="AY19">
        <v>6.77</v>
      </c>
      <c r="AZ19">
        <v>19.34</v>
      </c>
      <c r="BA19">
        <v>24.18</v>
      </c>
      <c r="BB19">
        <v>29.08</v>
      </c>
      <c r="BC19">
        <v>0</v>
      </c>
      <c r="BD19">
        <v>12.55</v>
      </c>
      <c r="BE19">
        <v>4.84</v>
      </c>
      <c r="BF19">
        <v>0</v>
      </c>
      <c r="BG19">
        <v>41.1</v>
      </c>
      <c r="BH19">
        <v>0</v>
      </c>
    </row>
    <row r="20" spans="1:60">
      <c r="A20" t="s">
        <v>262</v>
      </c>
      <c r="G20" t="s">
        <v>62</v>
      </c>
      <c r="H20" s="73">
        <v>284.33999999999997</v>
      </c>
      <c r="I20" s="46">
        <v>76.58</v>
      </c>
      <c r="J20" s="46">
        <v>173.67000000000002</v>
      </c>
      <c r="K20" s="46">
        <v>29.08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0</v>
      </c>
      <c r="Y20">
        <v>0</v>
      </c>
      <c r="Z20">
        <v>4.84</v>
      </c>
      <c r="AA20">
        <v>0</v>
      </c>
      <c r="AB20">
        <v>0</v>
      </c>
      <c r="AC20">
        <v>0.48</v>
      </c>
      <c r="AD20">
        <v>0</v>
      </c>
      <c r="AE20">
        <v>2</v>
      </c>
      <c r="AF20">
        <v>116.05</v>
      </c>
      <c r="AG20">
        <v>0</v>
      </c>
      <c r="AH20">
        <v>0</v>
      </c>
      <c r="AI20">
        <v>66.91</v>
      </c>
      <c r="AJ20">
        <v>0</v>
      </c>
      <c r="AK20">
        <v>45.07</v>
      </c>
      <c r="AL20">
        <v>0</v>
      </c>
      <c r="AM20">
        <v>0</v>
      </c>
      <c r="AN20">
        <v>0</v>
      </c>
      <c r="AO20">
        <v>0</v>
      </c>
      <c r="AP20">
        <v>9.67</v>
      </c>
      <c r="AQ20">
        <v>0</v>
      </c>
      <c r="AR20">
        <v>14.51</v>
      </c>
      <c r="AS20">
        <v>46.42</v>
      </c>
      <c r="AT20">
        <v>48.36</v>
      </c>
      <c r="AU20">
        <v>48.36</v>
      </c>
      <c r="AV20">
        <v>5.8</v>
      </c>
      <c r="AW20">
        <v>19.34</v>
      </c>
      <c r="AX20">
        <v>0</v>
      </c>
      <c r="AY20">
        <v>6.77</v>
      </c>
      <c r="AZ20">
        <v>19.34</v>
      </c>
      <c r="BA20">
        <v>24.18</v>
      </c>
      <c r="BB20">
        <v>29.08</v>
      </c>
      <c r="BC20">
        <v>0</v>
      </c>
      <c r="BD20">
        <v>12.55</v>
      </c>
      <c r="BE20">
        <v>4.84</v>
      </c>
      <c r="BF20">
        <v>0</v>
      </c>
      <c r="BG20">
        <v>41.1</v>
      </c>
      <c r="BH20">
        <v>0</v>
      </c>
    </row>
    <row r="21" spans="1:60">
      <c r="A21" t="s">
        <v>248</v>
      </c>
      <c r="G21" t="s">
        <v>63</v>
      </c>
      <c r="H21" s="73">
        <v>284.33999999999997</v>
      </c>
      <c r="I21" s="46">
        <v>76.58</v>
      </c>
      <c r="J21" s="46">
        <v>173.67000000000002</v>
      </c>
      <c r="K21" s="46">
        <v>29.08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0</v>
      </c>
      <c r="Y21">
        <v>0</v>
      </c>
      <c r="Z21">
        <v>4.84</v>
      </c>
      <c r="AA21">
        <v>0</v>
      </c>
      <c r="AB21">
        <v>0</v>
      </c>
      <c r="AC21">
        <v>0.48</v>
      </c>
      <c r="AD21">
        <v>0</v>
      </c>
      <c r="AE21">
        <v>2</v>
      </c>
      <c r="AF21">
        <v>116.05</v>
      </c>
      <c r="AG21">
        <v>0</v>
      </c>
      <c r="AH21">
        <v>0</v>
      </c>
      <c r="AI21">
        <v>66.91</v>
      </c>
      <c r="AJ21">
        <v>0</v>
      </c>
      <c r="AK21">
        <v>45.07</v>
      </c>
      <c r="AL21">
        <v>0</v>
      </c>
      <c r="AM21">
        <v>0</v>
      </c>
      <c r="AN21">
        <v>0</v>
      </c>
      <c r="AO21">
        <v>0</v>
      </c>
      <c r="AP21">
        <v>9.67</v>
      </c>
      <c r="AQ21">
        <v>0</v>
      </c>
      <c r="AR21">
        <v>14.51</v>
      </c>
      <c r="AS21">
        <v>46.42</v>
      </c>
      <c r="AT21">
        <v>48.36</v>
      </c>
      <c r="AU21">
        <v>48.36</v>
      </c>
      <c r="AV21">
        <v>5.8</v>
      </c>
      <c r="AW21">
        <v>19.34</v>
      </c>
      <c r="AX21">
        <v>0</v>
      </c>
      <c r="AY21">
        <v>6.77</v>
      </c>
      <c r="AZ21">
        <v>19.34</v>
      </c>
      <c r="BA21">
        <v>24.18</v>
      </c>
      <c r="BB21">
        <v>29.08</v>
      </c>
      <c r="BC21">
        <v>0</v>
      </c>
      <c r="BD21">
        <v>12.55</v>
      </c>
      <c r="BE21">
        <v>4.84</v>
      </c>
      <c r="BF21">
        <v>0</v>
      </c>
      <c r="BG21">
        <v>41.1</v>
      </c>
      <c r="BH21">
        <v>0</v>
      </c>
    </row>
    <row r="22" spans="1:60">
      <c r="A22" t="s">
        <v>249</v>
      </c>
      <c r="G22" t="s">
        <v>64</v>
      </c>
      <c r="H22" s="73">
        <v>284.33999999999997</v>
      </c>
      <c r="I22" s="46">
        <v>76.58</v>
      </c>
      <c r="J22" s="46">
        <v>173.67000000000002</v>
      </c>
      <c r="K22" s="46">
        <v>29.08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0</v>
      </c>
      <c r="Y22">
        <v>0</v>
      </c>
      <c r="Z22">
        <v>4.84</v>
      </c>
      <c r="AA22">
        <v>0</v>
      </c>
      <c r="AB22">
        <v>0</v>
      </c>
      <c r="AC22">
        <v>0.48</v>
      </c>
      <c r="AD22">
        <v>0</v>
      </c>
      <c r="AE22">
        <v>2</v>
      </c>
      <c r="AF22">
        <v>116.05</v>
      </c>
      <c r="AG22">
        <v>0</v>
      </c>
      <c r="AH22">
        <v>0</v>
      </c>
      <c r="AI22">
        <v>66.91</v>
      </c>
      <c r="AJ22">
        <v>0</v>
      </c>
      <c r="AK22">
        <v>45.07</v>
      </c>
      <c r="AL22">
        <v>0</v>
      </c>
      <c r="AM22">
        <v>0</v>
      </c>
      <c r="AN22">
        <v>0</v>
      </c>
      <c r="AO22">
        <v>0</v>
      </c>
      <c r="AP22">
        <v>9.67</v>
      </c>
      <c r="AQ22">
        <v>0</v>
      </c>
      <c r="AR22">
        <v>14.51</v>
      </c>
      <c r="AS22">
        <v>46.42</v>
      </c>
      <c r="AT22">
        <v>48.36</v>
      </c>
      <c r="AU22">
        <v>48.36</v>
      </c>
      <c r="AV22">
        <v>5.8</v>
      </c>
      <c r="AW22">
        <v>19.34</v>
      </c>
      <c r="AX22">
        <v>0</v>
      </c>
      <c r="AY22">
        <v>6.77</v>
      </c>
      <c r="AZ22">
        <v>19.34</v>
      </c>
      <c r="BA22">
        <v>24.18</v>
      </c>
      <c r="BB22">
        <v>29.08</v>
      </c>
      <c r="BC22">
        <v>0</v>
      </c>
      <c r="BD22">
        <v>12.55</v>
      </c>
      <c r="BE22">
        <v>4.84</v>
      </c>
      <c r="BF22">
        <v>0</v>
      </c>
      <c r="BG22">
        <v>41.1</v>
      </c>
      <c r="BH22">
        <v>0</v>
      </c>
    </row>
    <row r="23" spans="1:60">
      <c r="A23" t="s">
        <v>250</v>
      </c>
      <c r="G23" t="s">
        <v>65</v>
      </c>
      <c r="H23" s="73">
        <v>284.33999999999997</v>
      </c>
      <c r="I23" s="46">
        <v>76.58</v>
      </c>
      <c r="J23" s="46">
        <v>173.59</v>
      </c>
      <c r="K23" s="46">
        <v>29.08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0</v>
      </c>
      <c r="Y23">
        <v>0</v>
      </c>
      <c r="Z23">
        <v>4.84</v>
      </c>
      <c r="AA23">
        <v>0</v>
      </c>
      <c r="AB23">
        <v>0</v>
      </c>
      <c r="AC23">
        <v>0.48</v>
      </c>
      <c r="AD23">
        <v>0</v>
      </c>
      <c r="AE23">
        <v>0</v>
      </c>
      <c r="AF23">
        <v>116.05</v>
      </c>
      <c r="AG23">
        <v>66.91</v>
      </c>
      <c r="AH23">
        <v>0</v>
      </c>
      <c r="AI23">
        <v>0</v>
      </c>
      <c r="AJ23">
        <v>0</v>
      </c>
      <c r="AK23">
        <v>45.07</v>
      </c>
      <c r="AL23">
        <v>0</v>
      </c>
      <c r="AM23">
        <v>0</v>
      </c>
      <c r="AN23">
        <v>0</v>
      </c>
      <c r="AO23">
        <v>0</v>
      </c>
      <c r="AP23">
        <v>9.67</v>
      </c>
      <c r="AQ23">
        <v>0</v>
      </c>
      <c r="AR23">
        <v>14.51</v>
      </c>
      <c r="AS23">
        <v>46.42</v>
      </c>
      <c r="AT23">
        <v>48.36</v>
      </c>
      <c r="AU23">
        <v>48.36</v>
      </c>
      <c r="AV23">
        <v>5.8</v>
      </c>
      <c r="AW23">
        <v>19.34</v>
      </c>
      <c r="AX23">
        <v>0</v>
      </c>
      <c r="AY23">
        <v>6.77</v>
      </c>
      <c r="AZ23">
        <v>19.34</v>
      </c>
      <c r="BA23">
        <v>24.18</v>
      </c>
      <c r="BB23">
        <v>29.08</v>
      </c>
      <c r="BC23">
        <v>0</v>
      </c>
      <c r="BD23">
        <v>12.47</v>
      </c>
      <c r="BE23">
        <v>4.84</v>
      </c>
      <c r="BF23">
        <v>0</v>
      </c>
      <c r="BG23">
        <v>41.1</v>
      </c>
      <c r="BH23">
        <v>0</v>
      </c>
    </row>
    <row r="24" spans="1:60">
      <c r="A24" t="s">
        <v>251</v>
      </c>
      <c r="G24" t="s">
        <v>66</v>
      </c>
      <c r="H24" s="73">
        <v>284.33999999999997</v>
      </c>
      <c r="I24" s="46">
        <v>76.58</v>
      </c>
      <c r="J24" s="46">
        <v>173.59</v>
      </c>
      <c r="K24" s="46">
        <v>29.08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0</v>
      </c>
      <c r="Y24">
        <v>0</v>
      </c>
      <c r="Z24">
        <v>4.84</v>
      </c>
      <c r="AA24">
        <v>0</v>
      </c>
      <c r="AB24">
        <v>0</v>
      </c>
      <c r="AC24">
        <v>0.48</v>
      </c>
      <c r="AD24">
        <v>0</v>
      </c>
      <c r="AE24">
        <v>0</v>
      </c>
      <c r="AF24">
        <v>116.05</v>
      </c>
      <c r="AG24">
        <v>66.91</v>
      </c>
      <c r="AH24">
        <v>0</v>
      </c>
      <c r="AI24">
        <v>0</v>
      </c>
      <c r="AJ24">
        <v>0</v>
      </c>
      <c r="AK24">
        <v>45.07</v>
      </c>
      <c r="AL24">
        <v>0</v>
      </c>
      <c r="AM24">
        <v>0</v>
      </c>
      <c r="AN24">
        <v>0</v>
      </c>
      <c r="AO24">
        <v>0</v>
      </c>
      <c r="AP24">
        <v>9.67</v>
      </c>
      <c r="AQ24">
        <v>0</v>
      </c>
      <c r="AR24">
        <v>14.51</v>
      </c>
      <c r="AS24">
        <v>46.42</v>
      </c>
      <c r="AT24">
        <v>48.36</v>
      </c>
      <c r="AU24">
        <v>48.36</v>
      </c>
      <c r="AV24">
        <v>5.8</v>
      </c>
      <c r="AW24">
        <v>19.34</v>
      </c>
      <c r="AX24">
        <v>0</v>
      </c>
      <c r="AY24">
        <v>6.77</v>
      </c>
      <c r="AZ24">
        <v>19.34</v>
      </c>
      <c r="BA24">
        <v>24.18</v>
      </c>
      <c r="BB24">
        <v>29.08</v>
      </c>
      <c r="BC24">
        <v>0</v>
      </c>
      <c r="BD24">
        <v>12.47</v>
      </c>
      <c r="BE24">
        <v>4.84</v>
      </c>
      <c r="BF24">
        <v>0</v>
      </c>
      <c r="BG24">
        <v>41.1</v>
      </c>
      <c r="BH24">
        <v>0</v>
      </c>
    </row>
    <row r="25" spans="1:60">
      <c r="A25" t="s">
        <v>252</v>
      </c>
      <c r="G25" t="s">
        <v>67</v>
      </c>
      <c r="H25" s="73">
        <v>284.33999999999997</v>
      </c>
      <c r="I25" s="46">
        <v>76.58</v>
      </c>
      <c r="J25" s="46">
        <v>173.59</v>
      </c>
      <c r="K25" s="46">
        <v>29.08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0</v>
      </c>
      <c r="Y25">
        <v>0</v>
      </c>
      <c r="Z25">
        <v>4.84</v>
      </c>
      <c r="AA25">
        <v>0</v>
      </c>
      <c r="AB25">
        <v>0</v>
      </c>
      <c r="AC25">
        <v>0.48</v>
      </c>
      <c r="AD25">
        <v>0</v>
      </c>
      <c r="AE25">
        <v>0</v>
      </c>
      <c r="AF25">
        <v>116.05</v>
      </c>
      <c r="AG25">
        <v>66.91</v>
      </c>
      <c r="AH25">
        <v>0</v>
      </c>
      <c r="AI25">
        <v>0</v>
      </c>
      <c r="AJ25">
        <v>0</v>
      </c>
      <c r="AK25">
        <v>45.07</v>
      </c>
      <c r="AL25">
        <v>0</v>
      </c>
      <c r="AM25">
        <v>0</v>
      </c>
      <c r="AN25">
        <v>0</v>
      </c>
      <c r="AO25">
        <v>0</v>
      </c>
      <c r="AP25">
        <v>9.67</v>
      </c>
      <c r="AQ25">
        <v>0</v>
      </c>
      <c r="AR25">
        <v>14.51</v>
      </c>
      <c r="AS25">
        <v>46.42</v>
      </c>
      <c r="AT25">
        <v>48.36</v>
      </c>
      <c r="AU25">
        <v>48.36</v>
      </c>
      <c r="AV25">
        <v>5.8</v>
      </c>
      <c r="AW25">
        <v>19.34</v>
      </c>
      <c r="AX25">
        <v>0</v>
      </c>
      <c r="AY25">
        <v>6.77</v>
      </c>
      <c r="AZ25">
        <v>19.34</v>
      </c>
      <c r="BA25">
        <v>24.18</v>
      </c>
      <c r="BB25">
        <v>29.08</v>
      </c>
      <c r="BC25">
        <v>0</v>
      </c>
      <c r="BD25">
        <v>12.47</v>
      </c>
      <c r="BE25">
        <v>4.84</v>
      </c>
      <c r="BF25">
        <v>0</v>
      </c>
      <c r="BG25">
        <v>41.1</v>
      </c>
      <c r="BH25">
        <v>0</v>
      </c>
    </row>
    <row r="26" spans="1:60">
      <c r="A26" t="s">
        <v>253</v>
      </c>
      <c r="G26" t="s">
        <v>68</v>
      </c>
      <c r="H26" s="73">
        <v>284.33999999999997</v>
      </c>
      <c r="I26" s="46">
        <v>76.58</v>
      </c>
      <c r="J26" s="46">
        <v>173.59</v>
      </c>
      <c r="K26" s="46">
        <v>29.08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0</v>
      </c>
      <c r="Y26">
        <v>0</v>
      </c>
      <c r="Z26">
        <v>4.84</v>
      </c>
      <c r="AA26">
        <v>0</v>
      </c>
      <c r="AB26">
        <v>0</v>
      </c>
      <c r="AC26">
        <v>0.48</v>
      </c>
      <c r="AD26">
        <v>0</v>
      </c>
      <c r="AE26">
        <v>0</v>
      </c>
      <c r="AF26">
        <v>116.05</v>
      </c>
      <c r="AG26">
        <v>66.91</v>
      </c>
      <c r="AH26">
        <v>0</v>
      </c>
      <c r="AI26">
        <v>0</v>
      </c>
      <c r="AJ26">
        <v>0</v>
      </c>
      <c r="AK26">
        <v>45.07</v>
      </c>
      <c r="AL26">
        <v>0</v>
      </c>
      <c r="AM26">
        <v>0</v>
      </c>
      <c r="AN26">
        <v>0</v>
      </c>
      <c r="AO26">
        <v>0</v>
      </c>
      <c r="AP26">
        <v>9.67</v>
      </c>
      <c r="AQ26">
        <v>0</v>
      </c>
      <c r="AR26">
        <v>14.51</v>
      </c>
      <c r="AS26">
        <v>46.42</v>
      </c>
      <c r="AT26">
        <v>48.36</v>
      </c>
      <c r="AU26">
        <v>48.36</v>
      </c>
      <c r="AV26">
        <v>5.8</v>
      </c>
      <c r="AW26">
        <v>19.34</v>
      </c>
      <c r="AX26">
        <v>0</v>
      </c>
      <c r="AY26">
        <v>6.77</v>
      </c>
      <c r="AZ26">
        <v>19.34</v>
      </c>
      <c r="BA26">
        <v>24.18</v>
      </c>
      <c r="BB26">
        <v>29.08</v>
      </c>
      <c r="BC26">
        <v>0</v>
      </c>
      <c r="BD26">
        <v>12.47</v>
      </c>
      <c r="BE26">
        <v>4.84</v>
      </c>
      <c r="BF26">
        <v>0</v>
      </c>
      <c r="BG26">
        <v>41.1</v>
      </c>
      <c r="BH26">
        <v>0</v>
      </c>
    </row>
    <row r="27" spans="1:60">
      <c r="A27" t="s">
        <v>254</v>
      </c>
      <c r="G27" t="s">
        <v>69</v>
      </c>
      <c r="H27" s="73">
        <v>284.33999999999997</v>
      </c>
      <c r="I27" s="46">
        <v>66.91</v>
      </c>
      <c r="J27" s="46">
        <v>173.59</v>
      </c>
      <c r="K27" s="46">
        <v>29.08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0</v>
      </c>
      <c r="Y27">
        <v>0</v>
      </c>
      <c r="Z27">
        <v>4.84</v>
      </c>
      <c r="AA27">
        <v>0</v>
      </c>
      <c r="AB27">
        <v>0</v>
      </c>
      <c r="AC27">
        <v>0.48</v>
      </c>
      <c r="AD27">
        <v>0</v>
      </c>
      <c r="AE27">
        <v>0</v>
      </c>
      <c r="AF27">
        <v>116.05</v>
      </c>
      <c r="AG27">
        <v>66.91</v>
      </c>
      <c r="AH27">
        <v>0</v>
      </c>
      <c r="AI27">
        <v>0</v>
      </c>
      <c r="AJ27">
        <v>0</v>
      </c>
      <c r="AK27">
        <v>45.07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14.51</v>
      </c>
      <c r="AS27">
        <v>46.42</v>
      </c>
      <c r="AT27">
        <v>48.36</v>
      </c>
      <c r="AU27">
        <v>48.36</v>
      </c>
      <c r="AV27">
        <v>5.8</v>
      </c>
      <c r="AW27">
        <v>19.34</v>
      </c>
      <c r="AX27">
        <v>0</v>
      </c>
      <c r="AY27">
        <v>6.77</v>
      </c>
      <c r="AZ27">
        <v>19.34</v>
      </c>
      <c r="BA27">
        <v>24.18</v>
      </c>
      <c r="BB27">
        <v>29.08</v>
      </c>
      <c r="BC27">
        <v>0</v>
      </c>
      <c r="BD27">
        <v>12.47</v>
      </c>
      <c r="BE27">
        <v>4.84</v>
      </c>
      <c r="BF27">
        <v>0</v>
      </c>
      <c r="BG27">
        <v>41.1</v>
      </c>
      <c r="BH27">
        <v>0</v>
      </c>
    </row>
    <row r="28" spans="1:60">
      <c r="A28" t="s">
        <v>255</v>
      </c>
      <c r="G28" t="s">
        <v>70</v>
      </c>
      <c r="H28" s="73">
        <v>284.33999999999997</v>
      </c>
      <c r="I28" s="46">
        <v>66.91</v>
      </c>
      <c r="J28" s="46">
        <v>173.59</v>
      </c>
      <c r="K28" s="46">
        <v>29.08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0</v>
      </c>
      <c r="Y28">
        <v>0</v>
      </c>
      <c r="Z28">
        <v>4.84</v>
      </c>
      <c r="AA28">
        <v>0</v>
      </c>
      <c r="AB28">
        <v>0</v>
      </c>
      <c r="AC28">
        <v>0.48</v>
      </c>
      <c r="AD28">
        <v>0</v>
      </c>
      <c r="AE28">
        <v>0</v>
      </c>
      <c r="AF28">
        <v>116.05</v>
      </c>
      <c r="AG28">
        <v>66.91</v>
      </c>
      <c r="AH28">
        <v>0</v>
      </c>
      <c r="AI28">
        <v>0</v>
      </c>
      <c r="AJ28">
        <v>0</v>
      </c>
      <c r="AK28">
        <v>45.07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14.51</v>
      </c>
      <c r="AS28">
        <v>46.42</v>
      </c>
      <c r="AT28">
        <v>48.36</v>
      </c>
      <c r="AU28">
        <v>48.36</v>
      </c>
      <c r="AV28">
        <v>5.8</v>
      </c>
      <c r="AW28">
        <v>19.34</v>
      </c>
      <c r="AX28">
        <v>0</v>
      </c>
      <c r="AY28">
        <v>6.77</v>
      </c>
      <c r="AZ28">
        <v>19.34</v>
      </c>
      <c r="BA28">
        <v>24.18</v>
      </c>
      <c r="BB28">
        <v>29.08</v>
      </c>
      <c r="BC28">
        <v>0</v>
      </c>
      <c r="BD28">
        <v>12.47</v>
      </c>
      <c r="BE28">
        <v>4.84</v>
      </c>
      <c r="BF28">
        <v>0</v>
      </c>
      <c r="BG28">
        <v>41.1</v>
      </c>
      <c r="BH28">
        <v>0</v>
      </c>
    </row>
    <row r="29" spans="1:60">
      <c r="A29" t="s">
        <v>263</v>
      </c>
      <c r="G29" t="s">
        <v>71</v>
      </c>
      <c r="H29" s="73">
        <v>284.33999999999997</v>
      </c>
      <c r="I29" s="46">
        <v>66.91</v>
      </c>
      <c r="J29" s="46">
        <v>173.59</v>
      </c>
      <c r="K29" s="46">
        <v>29.08</v>
      </c>
      <c r="L29" s="46">
        <v>0.42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0.42</v>
      </c>
      <c r="X29">
        <v>0</v>
      </c>
      <c r="Y29">
        <v>0</v>
      </c>
      <c r="Z29">
        <v>4.84</v>
      </c>
      <c r="AA29">
        <v>0</v>
      </c>
      <c r="AB29">
        <v>0</v>
      </c>
      <c r="AC29">
        <v>0.48</v>
      </c>
      <c r="AD29">
        <v>0</v>
      </c>
      <c r="AE29">
        <v>0</v>
      </c>
      <c r="AF29">
        <v>116.05</v>
      </c>
      <c r="AG29">
        <v>66.91</v>
      </c>
      <c r="AH29">
        <v>0</v>
      </c>
      <c r="AI29">
        <v>0</v>
      </c>
      <c r="AJ29">
        <v>0</v>
      </c>
      <c r="AK29">
        <v>45.07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14.51</v>
      </c>
      <c r="AS29">
        <v>46.42</v>
      </c>
      <c r="AT29">
        <v>48.36</v>
      </c>
      <c r="AU29">
        <v>48.36</v>
      </c>
      <c r="AV29">
        <v>5.8</v>
      </c>
      <c r="AW29">
        <v>19.34</v>
      </c>
      <c r="AX29">
        <v>0</v>
      </c>
      <c r="AY29">
        <v>6.77</v>
      </c>
      <c r="AZ29">
        <v>19.34</v>
      </c>
      <c r="BA29">
        <v>24.18</v>
      </c>
      <c r="BB29">
        <v>29.08</v>
      </c>
      <c r="BC29">
        <v>0</v>
      </c>
      <c r="BD29">
        <v>12.47</v>
      </c>
      <c r="BE29">
        <v>4.84</v>
      </c>
      <c r="BF29">
        <v>0</v>
      </c>
      <c r="BG29">
        <v>41.1</v>
      </c>
      <c r="BH29">
        <v>0</v>
      </c>
    </row>
    <row r="30" spans="1:60">
      <c r="A30" t="s">
        <v>264</v>
      </c>
      <c r="G30" t="s">
        <v>72</v>
      </c>
      <c r="H30" s="73">
        <v>284.33999999999997</v>
      </c>
      <c r="I30" s="46">
        <v>66.91</v>
      </c>
      <c r="J30" s="46">
        <v>173.59</v>
      </c>
      <c r="K30" s="46">
        <v>29.08</v>
      </c>
      <c r="L30" s="46">
        <v>0.73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0.73</v>
      </c>
      <c r="X30">
        <v>0</v>
      </c>
      <c r="Y30">
        <v>0</v>
      </c>
      <c r="Z30">
        <v>4.84</v>
      </c>
      <c r="AA30">
        <v>0</v>
      </c>
      <c r="AB30">
        <v>0</v>
      </c>
      <c r="AC30">
        <v>0.48</v>
      </c>
      <c r="AD30">
        <v>0</v>
      </c>
      <c r="AE30">
        <v>0</v>
      </c>
      <c r="AF30">
        <v>116.05</v>
      </c>
      <c r="AG30">
        <v>66.91</v>
      </c>
      <c r="AH30">
        <v>0</v>
      </c>
      <c r="AI30">
        <v>0</v>
      </c>
      <c r="AJ30">
        <v>0</v>
      </c>
      <c r="AK30">
        <v>45.07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14.51</v>
      </c>
      <c r="AS30">
        <v>46.42</v>
      </c>
      <c r="AT30">
        <v>48.36</v>
      </c>
      <c r="AU30">
        <v>48.36</v>
      </c>
      <c r="AV30">
        <v>5.8</v>
      </c>
      <c r="AW30">
        <v>19.34</v>
      </c>
      <c r="AX30">
        <v>0</v>
      </c>
      <c r="AY30">
        <v>6.77</v>
      </c>
      <c r="AZ30">
        <v>19.34</v>
      </c>
      <c r="BA30">
        <v>24.18</v>
      </c>
      <c r="BB30">
        <v>29.08</v>
      </c>
      <c r="BC30">
        <v>0</v>
      </c>
      <c r="BD30">
        <v>12.47</v>
      </c>
      <c r="BE30">
        <v>4.84</v>
      </c>
      <c r="BF30">
        <v>0</v>
      </c>
      <c r="BG30">
        <v>41.1</v>
      </c>
      <c r="BH30">
        <v>0</v>
      </c>
    </row>
    <row r="31" spans="1:60">
      <c r="A31" t="s">
        <v>274</v>
      </c>
      <c r="G31" t="s">
        <v>73</v>
      </c>
      <c r="H31" s="73">
        <v>284.49</v>
      </c>
      <c r="I31" s="46">
        <v>66.91</v>
      </c>
      <c r="J31" s="46">
        <v>181</v>
      </c>
      <c r="K31" s="46">
        <v>29.08</v>
      </c>
      <c r="L31" s="46">
        <v>1.18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1.18</v>
      </c>
      <c r="X31">
        <v>0</v>
      </c>
      <c r="Y31">
        <v>0</v>
      </c>
      <c r="Z31">
        <v>4.84</v>
      </c>
      <c r="AA31">
        <v>0</v>
      </c>
      <c r="AB31">
        <v>0</v>
      </c>
      <c r="AC31">
        <v>0.63</v>
      </c>
      <c r="AD31">
        <v>0</v>
      </c>
      <c r="AE31">
        <v>0</v>
      </c>
      <c r="AF31">
        <v>116.05</v>
      </c>
      <c r="AG31">
        <v>66.91</v>
      </c>
      <c r="AH31">
        <v>0</v>
      </c>
      <c r="AI31">
        <v>0</v>
      </c>
      <c r="AJ31">
        <v>0</v>
      </c>
      <c r="AK31">
        <v>52.58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14.51</v>
      </c>
      <c r="AS31">
        <v>46.42</v>
      </c>
      <c r="AT31">
        <v>48.36</v>
      </c>
      <c r="AU31">
        <v>48.36</v>
      </c>
      <c r="AV31">
        <v>5.8</v>
      </c>
      <c r="AW31">
        <v>19.34</v>
      </c>
      <c r="AX31">
        <v>0</v>
      </c>
      <c r="AY31">
        <v>6.77</v>
      </c>
      <c r="AZ31">
        <v>19.34</v>
      </c>
      <c r="BA31">
        <v>24.18</v>
      </c>
      <c r="BB31">
        <v>29.08</v>
      </c>
      <c r="BC31">
        <v>0</v>
      </c>
      <c r="BD31">
        <v>12.37</v>
      </c>
      <c r="BE31">
        <v>4.84</v>
      </c>
      <c r="BF31">
        <v>0</v>
      </c>
      <c r="BG31">
        <v>41.1</v>
      </c>
      <c r="BH31">
        <v>0</v>
      </c>
    </row>
    <row r="32" spans="1:60">
      <c r="A32" t="s">
        <v>275</v>
      </c>
      <c r="G32" t="s">
        <v>74</v>
      </c>
      <c r="H32" s="73">
        <v>284.49</v>
      </c>
      <c r="I32" s="46">
        <v>66.91</v>
      </c>
      <c r="J32" s="46">
        <v>181</v>
      </c>
      <c r="K32" s="46">
        <v>29.08</v>
      </c>
      <c r="L32" s="46">
        <v>1.71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1.71</v>
      </c>
      <c r="X32">
        <v>0</v>
      </c>
      <c r="Y32">
        <v>0</v>
      </c>
      <c r="Z32">
        <v>4.84</v>
      </c>
      <c r="AA32">
        <v>0</v>
      </c>
      <c r="AB32">
        <v>0</v>
      </c>
      <c r="AC32">
        <v>0.63</v>
      </c>
      <c r="AD32">
        <v>0</v>
      </c>
      <c r="AE32">
        <v>0</v>
      </c>
      <c r="AF32">
        <v>116.05</v>
      </c>
      <c r="AG32">
        <v>66.91</v>
      </c>
      <c r="AH32">
        <v>0</v>
      </c>
      <c r="AI32">
        <v>0</v>
      </c>
      <c r="AJ32">
        <v>0</v>
      </c>
      <c r="AK32">
        <v>52.58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14.51</v>
      </c>
      <c r="AS32">
        <v>46.42</v>
      </c>
      <c r="AT32">
        <v>48.36</v>
      </c>
      <c r="AU32">
        <v>48.36</v>
      </c>
      <c r="AV32">
        <v>5.8</v>
      </c>
      <c r="AW32">
        <v>19.34</v>
      </c>
      <c r="AX32">
        <v>0</v>
      </c>
      <c r="AY32">
        <v>6.77</v>
      </c>
      <c r="AZ32">
        <v>19.34</v>
      </c>
      <c r="BA32">
        <v>24.18</v>
      </c>
      <c r="BB32">
        <v>29.08</v>
      </c>
      <c r="BC32">
        <v>0</v>
      </c>
      <c r="BD32">
        <v>12.37</v>
      </c>
      <c r="BE32">
        <v>4.84</v>
      </c>
      <c r="BF32">
        <v>0</v>
      </c>
      <c r="BG32">
        <v>41.1</v>
      </c>
      <c r="BH32">
        <v>0</v>
      </c>
    </row>
    <row r="33" spans="1:60">
      <c r="A33" t="s">
        <v>276</v>
      </c>
      <c r="G33" t="s">
        <v>75</v>
      </c>
      <c r="H33" s="73">
        <v>284.49</v>
      </c>
      <c r="I33" s="46">
        <v>66.91</v>
      </c>
      <c r="J33" s="46">
        <v>181</v>
      </c>
      <c r="K33" s="46">
        <v>29.08</v>
      </c>
      <c r="L33" s="46">
        <v>2.38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2.38</v>
      </c>
      <c r="X33">
        <v>0</v>
      </c>
      <c r="Y33">
        <v>0</v>
      </c>
      <c r="Z33">
        <v>4.84</v>
      </c>
      <c r="AA33">
        <v>0</v>
      </c>
      <c r="AB33">
        <v>0</v>
      </c>
      <c r="AC33">
        <v>0.63</v>
      </c>
      <c r="AD33">
        <v>0</v>
      </c>
      <c r="AE33">
        <v>0</v>
      </c>
      <c r="AF33">
        <v>116.05</v>
      </c>
      <c r="AG33">
        <v>66.91</v>
      </c>
      <c r="AH33">
        <v>0</v>
      </c>
      <c r="AI33">
        <v>0</v>
      </c>
      <c r="AJ33">
        <v>0</v>
      </c>
      <c r="AK33">
        <v>52.58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14.51</v>
      </c>
      <c r="AS33">
        <v>46.42</v>
      </c>
      <c r="AT33">
        <v>48.36</v>
      </c>
      <c r="AU33">
        <v>48.36</v>
      </c>
      <c r="AV33">
        <v>5.8</v>
      </c>
      <c r="AW33">
        <v>19.34</v>
      </c>
      <c r="AX33">
        <v>0</v>
      </c>
      <c r="AY33">
        <v>6.77</v>
      </c>
      <c r="AZ33">
        <v>19.34</v>
      </c>
      <c r="BA33">
        <v>24.18</v>
      </c>
      <c r="BB33">
        <v>29.08</v>
      </c>
      <c r="BC33">
        <v>0</v>
      </c>
      <c r="BD33">
        <v>12.37</v>
      </c>
      <c r="BE33">
        <v>4.84</v>
      </c>
      <c r="BF33">
        <v>0</v>
      </c>
      <c r="BG33">
        <v>41.1</v>
      </c>
      <c r="BH33">
        <v>0</v>
      </c>
    </row>
    <row r="34" spans="1:60">
      <c r="A34" t="s">
        <v>277</v>
      </c>
      <c r="G34" t="s">
        <v>76</v>
      </c>
      <c r="H34" s="73">
        <v>284.49</v>
      </c>
      <c r="I34" s="46">
        <v>66.91</v>
      </c>
      <c r="J34" s="46">
        <v>181</v>
      </c>
      <c r="K34" s="46">
        <v>29.08</v>
      </c>
      <c r="L34" s="46">
        <v>3.06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3.06</v>
      </c>
      <c r="X34">
        <v>0</v>
      </c>
      <c r="Y34">
        <v>0</v>
      </c>
      <c r="Z34">
        <v>4.84</v>
      </c>
      <c r="AA34">
        <v>0</v>
      </c>
      <c r="AB34">
        <v>0</v>
      </c>
      <c r="AC34">
        <v>0.63</v>
      </c>
      <c r="AD34">
        <v>0</v>
      </c>
      <c r="AE34">
        <v>0</v>
      </c>
      <c r="AF34">
        <v>116.05</v>
      </c>
      <c r="AG34">
        <v>66.91</v>
      </c>
      <c r="AH34">
        <v>0</v>
      </c>
      <c r="AI34">
        <v>0</v>
      </c>
      <c r="AJ34">
        <v>0</v>
      </c>
      <c r="AK34">
        <v>52.58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14.51</v>
      </c>
      <c r="AS34">
        <v>46.42</v>
      </c>
      <c r="AT34">
        <v>48.36</v>
      </c>
      <c r="AU34">
        <v>48.36</v>
      </c>
      <c r="AV34">
        <v>5.8</v>
      </c>
      <c r="AW34">
        <v>19.34</v>
      </c>
      <c r="AX34">
        <v>0</v>
      </c>
      <c r="AY34">
        <v>6.77</v>
      </c>
      <c r="AZ34">
        <v>19.34</v>
      </c>
      <c r="BA34">
        <v>24.18</v>
      </c>
      <c r="BB34">
        <v>29.08</v>
      </c>
      <c r="BC34">
        <v>0</v>
      </c>
      <c r="BD34">
        <v>12.37</v>
      </c>
      <c r="BE34">
        <v>4.84</v>
      </c>
      <c r="BF34">
        <v>0</v>
      </c>
      <c r="BG34">
        <v>41.1</v>
      </c>
      <c r="BH34">
        <v>0</v>
      </c>
    </row>
    <row r="35" spans="1:60">
      <c r="A35" t="s">
        <v>279</v>
      </c>
      <c r="G35" t="s">
        <v>77</v>
      </c>
      <c r="H35" s="73">
        <v>284.83</v>
      </c>
      <c r="I35" s="46">
        <v>66.91</v>
      </c>
      <c r="J35" s="46">
        <v>180.91</v>
      </c>
      <c r="K35" s="46">
        <v>29.08</v>
      </c>
      <c r="L35" s="46">
        <v>3.7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3.7</v>
      </c>
      <c r="X35">
        <v>0</v>
      </c>
      <c r="Y35">
        <v>0</v>
      </c>
      <c r="Z35">
        <v>4.84</v>
      </c>
      <c r="AA35">
        <v>0</v>
      </c>
      <c r="AB35">
        <v>0</v>
      </c>
      <c r="AC35">
        <v>0.97</v>
      </c>
      <c r="AD35">
        <v>0</v>
      </c>
      <c r="AE35">
        <v>0</v>
      </c>
      <c r="AF35">
        <v>116.05</v>
      </c>
      <c r="AG35">
        <v>66.91</v>
      </c>
      <c r="AH35">
        <v>0</v>
      </c>
      <c r="AI35">
        <v>0</v>
      </c>
      <c r="AJ35">
        <v>0</v>
      </c>
      <c r="AK35">
        <v>52.58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14.51</v>
      </c>
      <c r="AS35">
        <v>46.42</v>
      </c>
      <c r="AT35">
        <v>48.36</v>
      </c>
      <c r="AU35">
        <v>48.36</v>
      </c>
      <c r="AV35">
        <v>5.8</v>
      </c>
      <c r="AW35">
        <v>19.34</v>
      </c>
      <c r="AX35">
        <v>0</v>
      </c>
      <c r="AY35">
        <v>6.77</v>
      </c>
      <c r="AZ35">
        <v>19.34</v>
      </c>
      <c r="BA35">
        <v>24.18</v>
      </c>
      <c r="BB35">
        <v>29.08</v>
      </c>
      <c r="BC35">
        <v>0</v>
      </c>
      <c r="BD35">
        <v>12.28</v>
      </c>
      <c r="BE35">
        <v>4.84</v>
      </c>
      <c r="BF35">
        <v>0</v>
      </c>
      <c r="BG35">
        <v>41.1</v>
      </c>
      <c r="BH35">
        <v>0</v>
      </c>
    </row>
    <row r="36" spans="1:60">
      <c r="A36" t="s">
        <v>309</v>
      </c>
      <c r="G36" t="s">
        <v>78</v>
      </c>
      <c r="H36" s="73">
        <v>284.83</v>
      </c>
      <c r="I36" s="46">
        <v>66.91</v>
      </c>
      <c r="J36" s="46">
        <v>180.91</v>
      </c>
      <c r="K36" s="46">
        <v>29.08</v>
      </c>
      <c r="L36" s="46">
        <v>4.38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4.38</v>
      </c>
      <c r="X36">
        <v>0</v>
      </c>
      <c r="Y36">
        <v>0</v>
      </c>
      <c r="Z36">
        <v>4.84</v>
      </c>
      <c r="AA36">
        <v>0</v>
      </c>
      <c r="AB36">
        <v>0</v>
      </c>
      <c r="AC36">
        <v>0.97</v>
      </c>
      <c r="AD36">
        <v>0</v>
      </c>
      <c r="AE36">
        <v>0</v>
      </c>
      <c r="AF36">
        <v>116.05</v>
      </c>
      <c r="AG36">
        <v>66.91</v>
      </c>
      <c r="AH36">
        <v>0</v>
      </c>
      <c r="AI36">
        <v>0</v>
      </c>
      <c r="AJ36">
        <v>0</v>
      </c>
      <c r="AK36">
        <v>52.58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14.51</v>
      </c>
      <c r="AS36">
        <v>46.42</v>
      </c>
      <c r="AT36">
        <v>48.36</v>
      </c>
      <c r="AU36">
        <v>48.36</v>
      </c>
      <c r="AV36">
        <v>5.8</v>
      </c>
      <c r="AW36">
        <v>19.34</v>
      </c>
      <c r="AX36">
        <v>0</v>
      </c>
      <c r="AY36">
        <v>6.77</v>
      </c>
      <c r="AZ36">
        <v>19.34</v>
      </c>
      <c r="BA36">
        <v>24.18</v>
      </c>
      <c r="BB36">
        <v>29.08</v>
      </c>
      <c r="BC36">
        <v>0</v>
      </c>
      <c r="BD36">
        <v>12.28</v>
      </c>
      <c r="BE36">
        <v>4.84</v>
      </c>
      <c r="BF36">
        <v>0</v>
      </c>
      <c r="BG36">
        <v>41.1</v>
      </c>
      <c r="BH36">
        <v>0</v>
      </c>
    </row>
    <row r="37" spans="1:60">
      <c r="A37" t="s">
        <v>310</v>
      </c>
      <c r="G37" t="s">
        <v>79</v>
      </c>
      <c r="H37" s="73">
        <v>284.83</v>
      </c>
      <c r="I37" s="46">
        <v>66.91</v>
      </c>
      <c r="J37" s="46">
        <v>180.91</v>
      </c>
      <c r="K37" s="46">
        <v>29.08</v>
      </c>
      <c r="L37" s="46">
        <v>5.03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5.03</v>
      </c>
      <c r="X37">
        <v>0</v>
      </c>
      <c r="Y37">
        <v>0</v>
      </c>
      <c r="Z37">
        <v>4.84</v>
      </c>
      <c r="AA37">
        <v>0</v>
      </c>
      <c r="AB37">
        <v>0</v>
      </c>
      <c r="AC37">
        <v>0.97</v>
      </c>
      <c r="AD37">
        <v>0</v>
      </c>
      <c r="AE37">
        <v>0</v>
      </c>
      <c r="AF37">
        <v>116.05</v>
      </c>
      <c r="AG37">
        <v>66.91</v>
      </c>
      <c r="AH37">
        <v>0</v>
      </c>
      <c r="AI37">
        <v>0</v>
      </c>
      <c r="AJ37">
        <v>0</v>
      </c>
      <c r="AK37">
        <v>52.58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14.51</v>
      </c>
      <c r="AS37">
        <v>46.42</v>
      </c>
      <c r="AT37">
        <v>48.36</v>
      </c>
      <c r="AU37">
        <v>48.36</v>
      </c>
      <c r="AV37">
        <v>5.8</v>
      </c>
      <c r="AW37">
        <v>19.34</v>
      </c>
      <c r="AX37">
        <v>0</v>
      </c>
      <c r="AY37">
        <v>6.77</v>
      </c>
      <c r="AZ37">
        <v>19.34</v>
      </c>
      <c r="BA37">
        <v>24.18</v>
      </c>
      <c r="BB37">
        <v>29.08</v>
      </c>
      <c r="BC37">
        <v>0</v>
      </c>
      <c r="BD37">
        <v>12.28</v>
      </c>
      <c r="BE37">
        <v>4.84</v>
      </c>
      <c r="BF37">
        <v>0</v>
      </c>
      <c r="BG37">
        <v>41.1</v>
      </c>
      <c r="BH37">
        <v>0</v>
      </c>
    </row>
    <row r="38" spans="1:60">
      <c r="A38" t="s">
        <v>311</v>
      </c>
      <c r="G38" t="s">
        <v>80</v>
      </c>
      <c r="H38" s="73">
        <v>284.83</v>
      </c>
      <c r="I38" s="46">
        <v>66.91</v>
      </c>
      <c r="J38" s="46">
        <v>180.91</v>
      </c>
      <c r="K38" s="46">
        <v>29.08</v>
      </c>
      <c r="L38" s="46">
        <v>5.63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5.63</v>
      </c>
      <c r="X38">
        <v>0</v>
      </c>
      <c r="Y38">
        <v>0</v>
      </c>
      <c r="Z38">
        <v>4.84</v>
      </c>
      <c r="AA38">
        <v>0</v>
      </c>
      <c r="AB38">
        <v>0</v>
      </c>
      <c r="AC38">
        <v>0.97</v>
      </c>
      <c r="AD38">
        <v>0</v>
      </c>
      <c r="AE38">
        <v>0</v>
      </c>
      <c r="AF38">
        <v>116.05</v>
      </c>
      <c r="AG38">
        <v>66.91</v>
      </c>
      <c r="AH38">
        <v>0</v>
      </c>
      <c r="AI38">
        <v>0</v>
      </c>
      <c r="AJ38">
        <v>0</v>
      </c>
      <c r="AK38">
        <v>52.58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14.51</v>
      </c>
      <c r="AS38">
        <v>46.42</v>
      </c>
      <c r="AT38">
        <v>48.36</v>
      </c>
      <c r="AU38">
        <v>48.36</v>
      </c>
      <c r="AV38">
        <v>5.8</v>
      </c>
      <c r="AW38">
        <v>19.34</v>
      </c>
      <c r="AX38">
        <v>0</v>
      </c>
      <c r="AY38">
        <v>6.77</v>
      </c>
      <c r="AZ38">
        <v>19.34</v>
      </c>
      <c r="BA38">
        <v>24.18</v>
      </c>
      <c r="BB38">
        <v>29.08</v>
      </c>
      <c r="BC38">
        <v>0</v>
      </c>
      <c r="BD38">
        <v>12.28</v>
      </c>
      <c r="BE38">
        <v>4.84</v>
      </c>
      <c r="BF38">
        <v>0</v>
      </c>
      <c r="BG38">
        <v>41.1</v>
      </c>
      <c r="BH38">
        <v>0</v>
      </c>
    </row>
    <row r="39" spans="1:60">
      <c r="A39" t="s">
        <v>312</v>
      </c>
      <c r="G39" t="s">
        <v>81</v>
      </c>
      <c r="H39" s="73">
        <v>284.83</v>
      </c>
      <c r="I39" s="46">
        <v>66.91</v>
      </c>
      <c r="J39" s="46">
        <v>180.91</v>
      </c>
      <c r="K39" s="46">
        <v>29.08</v>
      </c>
      <c r="L39" s="46">
        <v>6.17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6.17</v>
      </c>
      <c r="X39">
        <v>0</v>
      </c>
      <c r="Y39">
        <v>0</v>
      </c>
      <c r="Z39">
        <v>4.84</v>
      </c>
      <c r="AA39">
        <v>0</v>
      </c>
      <c r="AB39">
        <v>0</v>
      </c>
      <c r="AC39">
        <v>0.97</v>
      </c>
      <c r="AD39">
        <v>0</v>
      </c>
      <c r="AE39">
        <v>0</v>
      </c>
      <c r="AF39">
        <v>116.05</v>
      </c>
      <c r="AG39">
        <v>66.91</v>
      </c>
      <c r="AH39">
        <v>0</v>
      </c>
      <c r="AI39">
        <v>0</v>
      </c>
      <c r="AJ39">
        <v>0</v>
      </c>
      <c r="AK39">
        <v>52.58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14.51</v>
      </c>
      <c r="AS39">
        <v>46.42</v>
      </c>
      <c r="AT39">
        <v>48.36</v>
      </c>
      <c r="AU39">
        <v>48.36</v>
      </c>
      <c r="AV39">
        <v>5.8</v>
      </c>
      <c r="AW39">
        <v>19.34</v>
      </c>
      <c r="AX39">
        <v>0</v>
      </c>
      <c r="AY39">
        <v>6.77</v>
      </c>
      <c r="AZ39">
        <v>19.34</v>
      </c>
      <c r="BA39">
        <v>24.18</v>
      </c>
      <c r="BB39">
        <v>29.08</v>
      </c>
      <c r="BC39">
        <v>0</v>
      </c>
      <c r="BD39">
        <v>12.28</v>
      </c>
      <c r="BE39">
        <v>4.84</v>
      </c>
      <c r="BF39">
        <v>0</v>
      </c>
      <c r="BG39">
        <v>41.1</v>
      </c>
      <c r="BH39">
        <v>0</v>
      </c>
    </row>
    <row r="40" spans="1:60">
      <c r="A40" t="s">
        <v>329</v>
      </c>
      <c r="G40" t="s">
        <v>82</v>
      </c>
      <c r="H40" s="73">
        <v>284.83</v>
      </c>
      <c r="I40" s="46">
        <v>66.91</v>
      </c>
      <c r="J40" s="46">
        <v>180.91</v>
      </c>
      <c r="K40" s="46">
        <v>29.08</v>
      </c>
      <c r="L40" s="46">
        <v>6.68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6.68</v>
      </c>
      <c r="X40">
        <v>0</v>
      </c>
      <c r="Y40">
        <v>0</v>
      </c>
      <c r="Z40">
        <v>4.84</v>
      </c>
      <c r="AA40">
        <v>0</v>
      </c>
      <c r="AB40">
        <v>0</v>
      </c>
      <c r="AC40">
        <v>0.97</v>
      </c>
      <c r="AD40">
        <v>0</v>
      </c>
      <c r="AE40">
        <v>0</v>
      </c>
      <c r="AF40">
        <v>116.05</v>
      </c>
      <c r="AG40">
        <v>66.91</v>
      </c>
      <c r="AH40">
        <v>0</v>
      </c>
      <c r="AI40">
        <v>0</v>
      </c>
      <c r="AJ40">
        <v>0</v>
      </c>
      <c r="AK40">
        <v>52.58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14.51</v>
      </c>
      <c r="AS40">
        <v>46.42</v>
      </c>
      <c r="AT40">
        <v>48.36</v>
      </c>
      <c r="AU40">
        <v>48.36</v>
      </c>
      <c r="AV40">
        <v>5.8</v>
      </c>
      <c r="AW40">
        <v>19.34</v>
      </c>
      <c r="AX40">
        <v>0</v>
      </c>
      <c r="AY40">
        <v>6.77</v>
      </c>
      <c r="AZ40">
        <v>19.34</v>
      </c>
      <c r="BA40">
        <v>24.18</v>
      </c>
      <c r="BB40">
        <v>29.08</v>
      </c>
      <c r="BC40">
        <v>0</v>
      </c>
      <c r="BD40">
        <v>12.28</v>
      </c>
      <c r="BE40">
        <v>4.84</v>
      </c>
      <c r="BF40">
        <v>0</v>
      </c>
      <c r="BG40">
        <v>41.1</v>
      </c>
      <c r="BH40">
        <v>0</v>
      </c>
    </row>
    <row r="41" spans="1:60">
      <c r="A41" t="s">
        <v>330</v>
      </c>
      <c r="G41" t="s">
        <v>83</v>
      </c>
      <c r="H41" s="73">
        <v>284.83</v>
      </c>
      <c r="I41" s="46">
        <v>66.91</v>
      </c>
      <c r="J41" s="46">
        <v>180.91</v>
      </c>
      <c r="K41" s="46">
        <v>29.08</v>
      </c>
      <c r="L41" s="46">
        <v>7.17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7.17</v>
      </c>
      <c r="X41">
        <v>0</v>
      </c>
      <c r="Y41">
        <v>0</v>
      </c>
      <c r="Z41">
        <v>4.84</v>
      </c>
      <c r="AA41">
        <v>0</v>
      </c>
      <c r="AB41">
        <v>0</v>
      </c>
      <c r="AC41">
        <v>0.97</v>
      </c>
      <c r="AD41">
        <v>0</v>
      </c>
      <c r="AE41">
        <v>0</v>
      </c>
      <c r="AF41">
        <v>116.05</v>
      </c>
      <c r="AG41">
        <v>66.91</v>
      </c>
      <c r="AH41">
        <v>0</v>
      </c>
      <c r="AI41">
        <v>0</v>
      </c>
      <c r="AJ41">
        <v>0</v>
      </c>
      <c r="AK41">
        <v>52.58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14.51</v>
      </c>
      <c r="AS41">
        <v>46.42</v>
      </c>
      <c r="AT41">
        <v>48.36</v>
      </c>
      <c r="AU41">
        <v>48.36</v>
      </c>
      <c r="AV41">
        <v>5.8</v>
      </c>
      <c r="AW41">
        <v>19.34</v>
      </c>
      <c r="AX41">
        <v>0</v>
      </c>
      <c r="AY41">
        <v>6.77</v>
      </c>
      <c r="AZ41">
        <v>19.34</v>
      </c>
      <c r="BA41">
        <v>24.18</v>
      </c>
      <c r="BB41">
        <v>29.08</v>
      </c>
      <c r="BC41">
        <v>0</v>
      </c>
      <c r="BD41">
        <v>12.28</v>
      </c>
      <c r="BE41">
        <v>4.84</v>
      </c>
      <c r="BF41">
        <v>0</v>
      </c>
      <c r="BG41">
        <v>41.1</v>
      </c>
      <c r="BH41">
        <v>0</v>
      </c>
    </row>
    <row r="42" spans="1:60">
      <c r="A42" t="s">
        <v>331</v>
      </c>
      <c r="G42" t="s">
        <v>84</v>
      </c>
      <c r="H42" s="73">
        <v>284.83</v>
      </c>
      <c r="I42" s="46">
        <v>66.91</v>
      </c>
      <c r="J42" s="46">
        <v>180.91</v>
      </c>
      <c r="K42" s="46">
        <v>29.08</v>
      </c>
      <c r="L42" s="46">
        <v>7.55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7.55</v>
      </c>
      <c r="X42">
        <v>0</v>
      </c>
      <c r="Y42">
        <v>0</v>
      </c>
      <c r="Z42">
        <v>4.84</v>
      </c>
      <c r="AA42">
        <v>0</v>
      </c>
      <c r="AB42">
        <v>0</v>
      </c>
      <c r="AC42">
        <v>0.97</v>
      </c>
      <c r="AD42">
        <v>0</v>
      </c>
      <c r="AE42">
        <v>0</v>
      </c>
      <c r="AF42">
        <v>116.05</v>
      </c>
      <c r="AG42">
        <v>66.91</v>
      </c>
      <c r="AH42">
        <v>0</v>
      </c>
      <c r="AI42">
        <v>0</v>
      </c>
      <c r="AJ42">
        <v>0</v>
      </c>
      <c r="AK42">
        <v>52.58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14.51</v>
      </c>
      <c r="AS42">
        <v>46.42</v>
      </c>
      <c r="AT42">
        <v>48.36</v>
      </c>
      <c r="AU42">
        <v>48.36</v>
      </c>
      <c r="AV42">
        <v>5.8</v>
      </c>
      <c r="AW42">
        <v>19.34</v>
      </c>
      <c r="AX42">
        <v>0</v>
      </c>
      <c r="AY42">
        <v>6.77</v>
      </c>
      <c r="AZ42">
        <v>19.34</v>
      </c>
      <c r="BA42">
        <v>24.18</v>
      </c>
      <c r="BB42">
        <v>29.08</v>
      </c>
      <c r="BC42">
        <v>0</v>
      </c>
      <c r="BD42">
        <v>12.28</v>
      </c>
      <c r="BE42">
        <v>4.84</v>
      </c>
      <c r="BF42">
        <v>0</v>
      </c>
      <c r="BG42">
        <v>41.1</v>
      </c>
      <c r="BH42">
        <v>0</v>
      </c>
    </row>
    <row r="43" spans="1:60">
      <c r="A43" t="s">
        <v>337</v>
      </c>
      <c r="G43" t="s">
        <v>85</v>
      </c>
      <c r="H43" s="73">
        <v>284.83</v>
      </c>
      <c r="I43" s="46">
        <v>66.91</v>
      </c>
      <c r="J43" s="46">
        <v>128.24</v>
      </c>
      <c r="K43" s="46">
        <v>29.08</v>
      </c>
      <c r="L43" s="46">
        <v>8.01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8.01</v>
      </c>
      <c r="X43">
        <v>4.84</v>
      </c>
      <c r="Y43">
        <v>0</v>
      </c>
      <c r="Z43">
        <v>4.84</v>
      </c>
      <c r="AA43">
        <v>48.36</v>
      </c>
      <c r="AB43">
        <v>46.42</v>
      </c>
      <c r="AC43">
        <v>0.97</v>
      </c>
      <c r="AD43">
        <v>0</v>
      </c>
      <c r="AE43">
        <v>0</v>
      </c>
      <c r="AF43">
        <v>116.05</v>
      </c>
      <c r="AG43">
        <v>66.91</v>
      </c>
      <c r="AH43">
        <v>5.8</v>
      </c>
      <c r="AI43">
        <v>0</v>
      </c>
      <c r="AJ43">
        <v>0</v>
      </c>
      <c r="AK43">
        <v>0</v>
      </c>
      <c r="AL43">
        <v>41.1</v>
      </c>
      <c r="AM43">
        <v>6.77</v>
      </c>
      <c r="AN43">
        <v>0</v>
      </c>
      <c r="AO43">
        <v>0</v>
      </c>
      <c r="AP43">
        <v>0</v>
      </c>
      <c r="AQ43">
        <v>0</v>
      </c>
      <c r="AR43">
        <v>14.51</v>
      </c>
      <c r="AS43">
        <v>0</v>
      </c>
      <c r="AT43">
        <v>48.36</v>
      </c>
      <c r="AU43">
        <v>0</v>
      </c>
      <c r="AV43">
        <v>0</v>
      </c>
      <c r="AW43">
        <v>19.34</v>
      </c>
      <c r="AX43">
        <v>0</v>
      </c>
      <c r="AY43">
        <v>0</v>
      </c>
      <c r="AZ43">
        <v>19.34</v>
      </c>
      <c r="BA43">
        <v>24.18</v>
      </c>
      <c r="BB43">
        <v>29.08</v>
      </c>
      <c r="BC43">
        <v>0</v>
      </c>
      <c r="BD43">
        <v>12.19</v>
      </c>
      <c r="BE43">
        <v>0</v>
      </c>
      <c r="BF43">
        <v>0</v>
      </c>
      <c r="BG43">
        <v>0</v>
      </c>
      <c r="BH43">
        <v>0</v>
      </c>
    </row>
    <row r="44" spans="1:60">
      <c r="A44" t="s">
        <v>339</v>
      </c>
      <c r="G44" t="s">
        <v>86</v>
      </c>
      <c r="H44" s="73">
        <v>284.83</v>
      </c>
      <c r="I44" s="46">
        <v>66.91</v>
      </c>
      <c r="J44" s="46">
        <v>128.24</v>
      </c>
      <c r="K44" s="46">
        <v>29.08</v>
      </c>
      <c r="L44" s="46">
        <v>8.34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8.34</v>
      </c>
      <c r="X44">
        <v>4.84</v>
      </c>
      <c r="Y44">
        <v>0</v>
      </c>
      <c r="Z44">
        <v>4.84</v>
      </c>
      <c r="AA44">
        <v>48.36</v>
      </c>
      <c r="AB44">
        <v>46.42</v>
      </c>
      <c r="AC44">
        <v>0.97</v>
      </c>
      <c r="AD44">
        <v>0</v>
      </c>
      <c r="AE44">
        <v>0</v>
      </c>
      <c r="AF44">
        <v>116.05</v>
      </c>
      <c r="AG44">
        <v>66.91</v>
      </c>
      <c r="AH44">
        <v>5.8</v>
      </c>
      <c r="AI44">
        <v>0</v>
      </c>
      <c r="AJ44">
        <v>0</v>
      </c>
      <c r="AK44">
        <v>0</v>
      </c>
      <c r="AL44">
        <v>41.1</v>
      </c>
      <c r="AM44">
        <v>6.77</v>
      </c>
      <c r="AN44">
        <v>0</v>
      </c>
      <c r="AO44">
        <v>0</v>
      </c>
      <c r="AP44">
        <v>0</v>
      </c>
      <c r="AQ44">
        <v>0</v>
      </c>
      <c r="AR44">
        <v>14.51</v>
      </c>
      <c r="AS44">
        <v>0</v>
      </c>
      <c r="AT44">
        <v>48.36</v>
      </c>
      <c r="AU44">
        <v>0</v>
      </c>
      <c r="AV44">
        <v>0</v>
      </c>
      <c r="AW44">
        <v>19.34</v>
      </c>
      <c r="AX44">
        <v>0</v>
      </c>
      <c r="AY44">
        <v>0</v>
      </c>
      <c r="AZ44">
        <v>19.34</v>
      </c>
      <c r="BA44">
        <v>24.18</v>
      </c>
      <c r="BB44">
        <v>29.08</v>
      </c>
      <c r="BC44">
        <v>0</v>
      </c>
      <c r="BD44">
        <v>12.19</v>
      </c>
      <c r="BE44">
        <v>0</v>
      </c>
      <c r="BF44">
        <v>0</v>
      </c>
      <c r="BG44">
        <v>0</v>
      </c>
      <c r="BH44">
        <v>0</v>
      </c>
    </row>
    <row r="45" spans="1:60">
      <c r="A45" t="s">
        <v>358</v>
      </c>
      <c r="G45" t="s">
        <v>87</v>
      </c>
      <c r="H45" s="73">
        <v>284.83</v>
      </c>
      <c r="I45" s="46">
        <v>66.91</v>
      </c>
      <c r="J45" s="46">
        <v>128.24</v>
      </c>
      <c r="K45" s="46">
        <v>29.08</v>
      </c>
      <c r="L45" s="46">
        <v>8.6199999999999992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8.6199999999999992</v>
      </c>
      <c r="X45">
        <v>4.84</v>
      </c>
      <c r="Y45">
        <v>0</v>
      </c>
      <c r="Z45">
        <v>4.84</v>
      </c>
      <c r="AA45">
        <v>48.36</v>
      </c>
      <c r="AB45">
        <v>46.42</v>
      </c>
      <c r="AC45">
        <v>0.97</v>
      </c>
      <c r="AD45">
        <v>0</v>
      </c>
      <c r="AE45">
        <v>0</v>
      </c>
      <c r="AF45">
        <v>116.05</v>
      </c>
      <c r="AG45">
        <v>66.91</v>
      </c>
      <c r="AH45">
        <v>5.8</v>
      </c>
      <c r="AI45">
        <v>0</v>
      </c>
      <c r="AJ45">
        <v>0</v>
      </c>
      <c r="AK45">
        <v>0</v>
      </c>
      <c r="AL45">
        <v>41.1</v>
      </c>
      <c r="AM45">
        <v>6.77</v>
      </c>
      <c r="AN45">
        <v>0</v>
      </c>
      <c r="AO45">
        <v>0</v>
      </c>
      <c r="AP45">
        <v>0</v>
      </c>
      <c r="AQ45">
        <v>0</v>
      </c>
      <c r="AR45">
        <v>14.51</v>
      </c>
      <c r="AS45">
        <v>0</v>
      </c>
      <c r="AT45">
        <v>48.36</v>
      </c>
      <c r="AU45">
        <v>0</v>
      </c>
      <c r="AV45">
        <v>0</v>
      </c>
      <c r="AW45">
        <v>19.34</v>
      </c>
      <c r="AX45">
        <v>0</v>
      </c>
      <c r="AY45">
        <v>0</v>
      </c>
      <c r="AZ45">
        <v>19.34</v>
      </c>
      <c r="BA45">
        <v>24.18</v>
      </c>
      <c r="BB45">
        <v>29.08</v>
      </c>
      <c r="BC45">
        <v>0</v>
      </c>
      <c r="BD45">
        <v>12.19</v>
      </c>
      <c r="BE45">
        <v>0</v>
      </c>
      <c r="BF45">
        <v>0</v>
      </c>
      <c r="BG45">
        <v>0</v>
      </c>
      <c r="BH45">
        <v>0</v>
      </c>
    </row>
    <row r="46" spans="1:60">
      <c r="A46" t="s">
        <v>359</v>
      </c>
      <c r="G46" t="s">
        <v>88</v>
      </c>
      <c r="H46" s="73">
        <v>284.83</v>
      </c>
      <c r="I46" s="46">
        <v>66.91</v>
      </c>
      <c r="J46" s="46">
        <v>128.24</v>
      </c>
      <c r="K46" s="46">
        <v>29.08</v>
      </c>
      <c r="L46" s="46">
        <v>8.8800000000000008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8.8800000000000008</v>
      </c>
      <c r="X46">
        <v>4.84</v>
      </c>
      <c r="Y46">
        <v>0</v>
      </c>
      <c r="Z46">
        <v>4.84</v>
      </c>
      <c r="AA46">
        <v>48.36</v>
      </c>
      <c r="AB46">
        <v>46.42</v>
      </c>
      <c r="AC46">
        <v>0.97</v>
      </c>
      <c r="AD46">
        <v>0</v>
      </c>
      <c r="AE46">
        <v>0</v>
      </c>
      <c r="AF46">
        <v>116.05</v>
      </c>
      <c r="AG46">
        <v>66.91</v>
      </c>
      <c r="AH46">
        <v>5.8</v>
      </c>
      <c r="AI46">
        <v>0</v>
      </c>
      <c r="AJ46">
        <v>0</v>
      </c>
      <c r="AK46">
        <v>0</v>
      </c>
      <c r="AL46">
        <v>41.1</v>
      </c>
      <c r="AM46">
        <v>6.77</v>
      </c>
      <c r="AN46">
        <v>0</v>
      </c>
      <c r="AO46">
        <v>0</v>
      </c>
      <c r="AP46">
        <v>0</v>
      </c>
      <c r="AQ46">
        <v>0</v>
      </c>
      <c r="AR46">
        <v>14.51</v>
      </c>
      <c r="AS46">
        <v>0</v>
      </c>
      <c r="AT46">
        <v>48.36</v>
      </c>
      <c r="AU46">
        <v>0</v>
      </c>
      <c r="AV46">
        <v>0</v>
      </c>
      <c r="AW46">
        <v>19.34</v>
      </c>
      <c r="AX46">
        <v>0</v>
      </c>
      <c r="AY46">
        <v>0</v>
      </c>
      <c r="AZ46">
        <v>19.34</v>
      </c>
      <c r="BA46">
        <v>24.18</v>
      </c>
      <c r="BB46">
        <v>29.08</v>
      </c>
      <c r="BC46">
        <v>0</v>
      </c>
      <c r="BD46">
        <v>12.19</v>
      </c>
      <c r="BE46">
        <v>0</v>
      </c>
      <c r="BF46">
        <v>0</v>
      </c>
      <c r="BG46">
        <v>0</v>
      </c>
      <c r="BH46">
        <v>0</v>
      </c>
    </row>
    <row r="47" spans="1:60">
      <c r="A47" t="s">
        <v>360</v>
      </c>
      <c r="G47" t="s">
        <v>89</v>
      </c>
      <c r="H47" s="73">
        <v>284.83</v>
      </c>
      <c r="I47" s="46">
        <v>66.91</v>
      </c>
      <c r="J47" s="46">
        <v>128.24</v>
      </c>
      <c r="K47" s="46">
        <v>29.08</v>
      </c>
      <c r="L47" s="46">
        <v>9.09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9.09</v>
      </c>
      <c r="X47">
        <v>4.84</v>
      </c>
      <c r="Y47">
        <v>0</v>
      </c>
      <c r="Z47">
        <v>4.84</v>
      </c>
      <c r="AA47">
        <v>48.36</v>
      </c>
      <c r="AB47">
        <v>46.42</v>
      </c>
      <c r="AC47">
        <v>0.97</v>
      </c>
      <c r="AD47">
        <v>0</v>
      </c>
      <c r="AE47">
        <v>0</v>
      </c>
      <c r="AF47">
        <v>116.05</v>
      </c>
      <c r="AG47">
        <v>0</v>
      </c>
      <c r="AH47">
        <v>5.8</v>
      </c>
      <c r="AI47">
        <v>66.91</v>
      </c>
      <c r="AJ47">
        <v>0</v>
      </c>
      <c r="AK47">
        <v>0</v>
      </c>
      <c r="AL47">
        <v>41.1</v>
      </c>
      <c r="AM47">
        <v>6.77</v>
      </c>
      <c r="AN47">
        <v>0</v>
      </c>
      <c r="AO47">
        <v>0</v>
      </c>
      <c r="AP47">
        <v>0</v>
      </c>
      <c r="AQ47">
        <v>0</v>
      </c>
      <c r="AR47">
        <v>14.51</v>
      </c>
      <c r="AS47">
        <v>0</v>
      </c>
      <c r="AT47">
        <v>48.36</v>
      </c>
      <c r="AU47">
        <v>0</v>
      </c>
      <c r="AV47">
        <v>0</v>
      </c>
      <c r="AW47">
        <v>19.34</v>
      </c>
      <c r="AX47">
        <v>0</v>
      </c>
      <c r="AY47">
        <v>0</v>
      </c>
      <c r="AZ47">
        <v>19.34</v>
      </c>
      <c r="BA47">
        <v>24.18</v>
      </c>
      <c r="BB47">
        <v>29.08</v>
      </c>
      <c r="BC47">
        <v>0</v>
      </c>
      <c r="BD47">
        <v>12.19</v>
      </c>
      <c r="BE47">
        <v>0</v>
      </c>
      <c r="BF47">
        <v>0</v>
      </c>
      <c r="BG47">
        <v>0</v>
      </c>
      <c r="BH47">
        <v>0</v>
      </c>
    </row>
    <row r="48" spans="1:60">
      <c r="A48" t="s">
        <v>364</v>
      </c>
      <c r="G48" t="s">
        <v>90</v>
      </c>
      <c r="H48" s="73">
        <v>284.83</v>
      </c>
      <c r="I48" s="46">
        <v>66.91</v>
      </c>
      <c r="J48" s="46">
        <v>128.24</v>
      </c>
      <c r="K48" s="46">
        <v>29.08</v>
      </c>
      <c r="L48" s="46">
        <v>9.2799999999999994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9.2799999999999994</v>
      </c>
      <c r="X48">
        <v>4.84</v>
      </c>
      <c r="Y48">
        <v>0</v>
      </c>
      <c r="Z48">
        <v>4.84</v>
      </c>
      <c r="AA48">
        <v>48.36</v>
      </c>
      <c r="AB48">
        <v>46.42</v>
      </c>
      <c r="AC48">
        <v>0.97</v>
      </c>
      <c r="AD48">
        <v>0</v>
      </c>
      <c r="AE48">
        <v>0</v>
      </c>
      <c r="AF48">
        <v>116.05</v>
      </c>
      <c r="AG48">
        <v>0</v>
      </c>
      <c r="AH48">
        <v>5.8</v>
      </c>
      <c r="AI48">
        <v>66.91</v>
      </c>
      <c r="AJ48">
        <v>0</v>
      </c>
      <c r="AK48">
        <v>0</v>
      </c>
      <c r="AL48">
        <v>41.1</v>
      </c>
      <c r="AM48">
        <v>6.77</v>
      </c>
      <c r="AN48">
        <v>0</v>
      </c>
      <c r="AO48">
        <v>0</v>
      </c>
      <c r="AP48">
        <v>0</v>
      </c>
      <c r="AQ48">
        <v>0</v>
      </c>
      <c r="AR48">
        <v>14.51</v>
      </c>
      <c r="AS48">
        <v>0</v>
      </c>
      <c r="AT48">
        <v>48.36</v>
      </c>
      <c r="AU48">
        <v>0</v>
      </c>
      <c r="AV48">
        <v>0</v>
      </c>
      <c r="AW48">
        <v>19.34</v>
      </c>
      <c r="AX48">
        <v>0</v>
      </c>
      <c r="AY48">
        <v>0</v>
      </c>
      <c r="AZ48">
        <v>19.34</v>
      </c>
      <c r="BA48">
        <v>24.18</v>
      </c>
      <c r="BB48">
        <v>29.08</v>
      </c>
      <c r="BC48">
        <v>0</v>
      </c>
      <c r="BD48">
        <v>12.19</v>
      </c>
      <c r="BE48">
        <v>0</v>
      </c>
      <c r="BF48">
        <v>0</v>
      </c>
      <c r="BG48">
        <v>0</v>
      </c>
      <c r="BH48">
        <v>0</v>
      </c>
    </row>
    <row r="49" spans="1:60">
      <c r="A49" t="s">
        <v>365</v>
      </c>
      <c r="G49" t="s">
        <v>91</v>
      </c>
      <c r="H49" s="73">
        <v>284.83</v>
      </c>
      <c r="I49" s="46">
        <v>66.91</v>
      </c>
      <c r="J49" s="46">
        <v>128.24</v>
      </c>
      <c r="K49" s="46">
        <v>29.08</v>
      </c>
      <c r="L49" s="46">
        <v>9.4600000000000009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9.4600000000000009</v>
      </c>
      <c r="X49">
        <v>4.84</v>
      </c>
      <c r="Y49">
        <v>0</v>
      </c>
      <c r="Z49">
        <v>4.84</v>
      </c>
      <c r="AA49">
        <v>48.36</v>
      </c>
      <c r="AB49">
        <v>46.42</v>
      </c>
      <c r="AC49">
        <v>0.97</v>
      </c>
      <c r="AD49">
        <v>0</v>
      </c>
      <c r="AE49">
        <v>0</v>
      </c>
      <c r="AF49">
        <v>116.05</v>
      </c>
      <c r="AG49">
        <v>0</v>
      </c>
      <c r="AH49">
        <v>5.8</v>
      </c>
      <c r="AI49">
        <v>66.91</v>
      </c>
      <c r="AJ49">
        <v>0</v>
      </c>
      <c r="AK49">
        <v>0</v>
      </c>
      <c r="AL49">
        <v>41.1</v>
      </c>
      <c r="AM49">
        <v>6.77</v>
      </c>
      <c r="AN49">
        <v>0</v>
      </c>
      <c r="AO49">
        <v>0</v>
      </c>
      <c r="AP49">
        <v>0</v>
      </c>
      <c r="AQ49">
        <v>0</v>
      </c>
      <c r="AR49">
        <v>14.51</v>
      </c>
      <c r="AS49">
        <v>0</v>
      </c>
      <c r="AT49">
        <v>48.36</v>
      </c>
      <c r="AU49">
        <v>0</v>
      </c>
      <c r="AV49">
        <v>0</v>
      </c>
      <c r="AW49">
        <v>19.34</v>
      </c>
      <c r="AX49">
        <v>0</v>
      </c>
      <c r="AY49">
        <v>0</v>
      </c>
      <c r="AZ49">
        <v>19.34</v>
      </c>
      <c r="BA49">
        <v>24.18</v>
      </c>
      <c r="BB49">
        <v>29.08</v>
      </c>
      <c r="BC49">
        <v>0</v>
      </c>
      <c r="BD49">
        <v>12.19</v>
      </c>
      <c r="BE49">
        <v>0</v>
      </c>
      <c r="BF49">
        <v>0</v>
      </c>
      <c r="BG49">
        <v>0</v>
      </c>
      <c r="BH49">
        <v>0</v>
      </c>
    </row>
    <row r="50" spans="1:60">
      <c r="A50" t="s">
        <v>366</v>
      </c>
      <c r="G50" t="s">
        <v>92</v>
      </c>
      <c r="H50" s="73">
        <v>284.83</v>
      </c>
      <c r="I50" s="46">
        <v>66.91</v>
      </c>
      <c r="J50" s="46">
        <v>128.24</v>
      </c>
      <c r="K50" s="46">
        <v>29.08</v>
      </c>
      <c r="L50" s="46">
        <v>9.51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9.51</v>
      </c>
      <c r="X50">
        <v>4.84</v>
      </c>
      <c r="Y50">
        <v>0</v>
      </c>
      <c r="Z50">
        <v>4.84</v>
      </c>
      <c r="AA50">
        <v>48.36</v>
      </c>
      <c r="AB50">
        <v>46.42</v>
      </c>
      <c r="AC50">
        <v>0.97</v>
      </c>
      <c r="AD50">
        <v>0</v>
      </c>
      <c r="AE50">
        <v>0</v>
      </c>
      <c r="AF50">
        <v>116.05</v>
      </c>
      <c r="AG50">
        <v>0</v>
      </c>
      <c r="AH50">
        <v>5.8</v>
      </c>
      <c r="AI50">
        <v>66.91</v>
      </c>
      <c r="AJ50">
        <v>0</v>
      </c>
      <c r="AK50">
        <v>0</v>
      </c>
      <c r="AL50">
        <v>41.1</v>
      </c>
      <c r="AM50">
        <v>6.77</v>
      </c>
      <c r="AN50">
        <v>0</v>
      </c>
      <c r="AO50">
        <v>0</v>
      </c>
      <c r="AP50">
        <v>0</v>
      </c>
      <c r="AQ50">
        <v>0</v>
      </c>
      <c r="AR50">
        <v>14.51</v>
      </c>
      <c r="AS50">
        <v>0</v>
      </c>
      <c r="AT50">
        <v>48.36</v>
      </c>
      <c r="AU50">
        <v>0</v>
      </c>
      <c r="AV50">
        <v>0</v>
      </c>
      <c r="AW50">
        <v>19.34</v>
      </c>
      <c r="AX50">
        <v>0</v>
      </c>
      <c r="AY50">
        <v>0</v>
      </c>
      <c r="AZ50">
        <v>19.34</v>
      </c>
      <c r="BA50">
        <v>24.18</v>
      </c>
      <c r="BB50">
        <v>29.08</v>
      </c>
      <c r="BC50">
        <v>0</v>
      </c>
      <c r="BD50">
        <v>12.19</v>
      </c>
      <c r="BE50">
        <v>0</v>
      </c>
      <c r="BF50">
        <v>0</v>
      </c>
      <c r="BG50">
        <v>0</v>
      </c>
      <c r="BH50">
        <v>0</v>
      </c>
    </row>
    <row r="51" spans="1:60">
      <c r="A51" t="s">
        <v>367</v>
      </c>
      <c r="G51" t="s">
        <v>93</v>
      </c>
      <c r="H51" s="73">
        <v>284.83</v>
      </c>
      <c r="I51" s="46">
        <v>66.91</v>
      </c>
      <c r="J51" s="46">
        <v>128.15</v>
      </c>
      <c r="K51" s="46">
        <v>29.08</v>
      </c>
      <c r="L51" s="46">
        <v>9.42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9.42</v>
      </c>
      <c r="X51">
        <v>4.84</v>
      </c>
      <c r="Y51">
        <v>19.34</v>
      </c>
      <c r="Z51">
        <v>4.84</v>
      </c>
      <c r="AA51">
        <v>48.36</v>
      </c>
      <c r="AB51">
        <v>46.42</v>
      </c>
      <c r="AC51">
        <v>0.97</v>
      </c>
      <c r="AD51">
        <v>14.51</v>
      </c>
      <c r="AE51">
        <v>0</v>
      </c>
      <c r="AF51">
        <v>116.05</v>
      </c>
      <c r="AG51">
        <v>0</v>
      </c>
      <c r="AH51">
        <v>5.8</v>
      </c>
      <c r="AI51">
        <v>66.91</v>
      </c>
      <c r="AJ51">
        <v>24.18</v>
      </c>
      <c r="AK51">
        <v>0</v>
      </c>
      <c r="AL51">
        <v>41.1</v>
      </c>
      <c r="AM51">
        <v>6.77</v>
      </c>
      <c r="AN51">
        <v>19.34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48.36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29.08</v>
      </c>
      <c r="BC51">
        <v>0</v>
      </c>
      <c r="BD51">
        <v>12.1</v>
      </c>
      <c r="BE51">
        <v>0</v>
      </c>
      <c r="BF51">
        <v>0</v>
      </c>
      <c r="BG51">
        <v>0</v>
      </c>
      <c r="BH51">
        <v>0</v>
      </c>
    </row>
    <row r="52" spans="1:60">
      <c r="A52" t="s">
        <v>368</v>
      </c>
      <c r="G52" t="s">
        <v>94</v>
      </c>
      <c r="H52" s="73">
        <v>284.83</v>
      </c>
      <c r="I52" s="46">
        <v>66.91</v>
      </c>
      <c r="J52" s="46">
        <v>128.15</v>
      </c>
      <c r="K52" s="46">
        <v>29.08</v>
      </c>
      <c r="L52" s="46">
        <v>9.51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9.51</v>
      </c>
      <c r="X52">
        <v>4.84</v>
      </c>
      <c r="Y52">
        <v>19.34</v>
      </c>
      <c r="Z52">
        <v>4.84</v>
      </c>
      <c r="AA52">
        <v>48.36</v>
      </c>
      <c r="AB52">
        <v>46.42</v>
      </c>
      <c r="AC52">
        <v>0.97</v>
      </c>
      <c r="AD52">
        <v>14.51</v>
      </c>
      <c r="AE52">
        <v>0</v>
      </c>
      <c r="AF52">
        <v>116.05</v>
      </c>
      <c r="AG52">
        <v>0</v>
      </c>
      <c r="AH52">
        <v>5.8</v>
      </c>
      <c r="AI52">
        <v>66.91</v>
      </c>
      <c r="AJ52">
        <v>24.18</v>
      </c>
      <c r="AK52">
        <v>0</v>
      </c>
      <c r="AL52">
        <v>41.1</v>
      </c>
      <c r="AM52">
        <v>6.77</v>
      </c>
      <c r="AN52">
        <v>19.34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48.36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29.08</v>
      </c>
      <c r="BC52">
        <v>0</v>
      </c>
      <c r="BD52">
        <v>12.1</v>
      </c>
      <c r="BE52">
        <v>0</v>
      </c>
      <c r="BF52">
        <v>0</v>
      </c>
      <c r="BG52">
        <v>0</v>
      </c>
      <c r="BH52">
        <v>0</v>
      </c>
    </row>
    <row r="53" spans="1:60">
      <c r="A53" t="s">
        <v>400</v>
      </c>
      <c r="G53" t="s">
        <v>95</v>
      </c>
      <c r="H53" s="73">
        <v>284.83</v>
      </c>
      <c r="I53" s="46">
        <v>66.91</v>
      </c>
      <c r="J53" s="46">
        <v>128.15</v>
      </c>
      <c r="K53" s="46">
        <v>29.08</v>
      </c>
      <c r="L53" s="46">
        <v>9.4600000000000009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9.4600000000000009</v>
      </c>
      <c r="X53">
        <v>4.84</v>
      </c>
      <c r="Y53">
        <v>19.34</v>
      </c>
      <c r="Z53">
        <v>4.84</v>
      </c>
      <c r="AA53">
        <v>48.36</v>
      </c>
      <c r="AB53">
        <v>46.42</v>
      </c>
      <c r="AC53">
        <v>0.97</v>
      </c>
      <c r="AD53">
        <v>14.51</v>
      </c>
      <c r="AE53">
        <v>0</v>
      </c>
      <c r="AF53">
        <v>116.05</v>
      </c>
      <c r="AG53">
        <v>0</v>
      </c>
      <c r="AH53">
        <v>5.8</v>
      </c>
      <c r="AI53">
        <v>66.91</v>
      </c>
      <c r="AJ53">
        <v>24.18</v>
      </c>
      <c r="AK53">
        <v>0</v>
      </c>
      <c r="AL53">
        <v>41.1</v>
      </c>
      <c r="AM53">
        <v>6.77</v>
      </c>
      <c r="AN53">
        <v>19.34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48.36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29.08</v>
      </c>
      <c r="BC53">
        <v>0</v>
      </c>
      <c r="BD53">
        <v>12.1</v>
      </c>
      <c r="BE53">
        <v>0</v>
      </c>
      <c r="BF53">
        <v>0</v>
      </c>
      <c r="BG53">
        <v>0</v>
      </c>
      <c r="BH53">
        <v>0</v>
      </c>
    </row>
    <row r="54" spans="1:60">
      <c r="A54" t="s">
        <v>399</v>
      </c>
      <c r="G54" t="s">
        <v>96</v>
      </c>
      <c r="H54" s="73">
        <v>284.83</v>
      </c>
      <c r="I54" s="46">
        <v>66.91</v>
      </c>
      <c r="J54" s="46">
        <v>128.15</v>
      </c>
      <c r="K54" s="46">
        <v>29.08</v>
      </c>
      <c r="L54" s="46">
        <v>9.3000000000000007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9.3000000000000007</v>
      </c>
      <c r="X54">
        <v>4.84</v>
      </c>
      <c r="Y54">
        <v>19.34</v>
      </c>
      <c r="Z54">
        <v>4.84</v>
      </c>
      <c r="AA54">
        <v>48.36</v>
      </c>
      <c r="AB54">
        <v>46.42</v>
      </c>
      <c r="AC54">
        <v>0.97</v>
      </c>
      <c r="AD54">
        <v>14.51</v>
      </c>
      <c r="AE54">
        <v>0</v>
      </c>
      <c r="AF54">
        <v>116.05</v>
      </c>
      <c r="AG54">
        <v>0</v>
      </c>
      <c r="AH54">
        <v>5.8</v>
      </c>
      <c r="AI54">
        <v>66.91</v>
      </c>
      <c r="AJ54">
        <v>24.18</v>
      </c>
      <c r="AK54">
        <v>0</v>
      </c>
      <c r="AL54">
        <v>41.1</v>
      </c>
      <c r="AM54">
        <v>6.77</v>
      </c>
      <c r="AN54">
        <v>19.34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48.36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29.08</v>
      </c>
      <c r="BC54">
        <v>0</v>
      </c>
      <c r="BD54">
        <v>12.1</v>
      </c>
      <c r="BE54">
        <v>0</v>
      </c>
      <c r="BF54">
        <v>0</v>
      </c>
      <c r="BG54">
        <v>0</v>
      </c>
      <c r="BH54">
        <v>0</v>
      </c>
    </row>
    <row r="55" spans="1:60">
      <c r="A55" t="s">
        <v>401</v>
      </c>
      <c r="G55" t="s">
        <v>97</v>
      </c>
      <c r="H55" s="73">
        <v>284.83</v>
      </c>
      <c r="I55" s="46">
        <v>66.91</v>
      </c>
      <c r="J55" s="46">
        <v>128.15</v>
      </c>
      <c r="K55" s="46">
        <v>29.08</v>
      </c>
      <c r="L55" s="46">
        <v>9.24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9.24</v>
      </c>
      <c r="X55">
        <v>4.84</v>
      </c>
      <c r="Y55">
        <v>19.34</v>
      </c>
      <c r="Z55">
        <v>4.84</v>
      </c>
      <c r="AA55">
        <v>48.36</v>
      </c>
      <c r="AB55">
        <v>46.42</v>
      </c>
      <c r="AC55">
        <v>0.97</v>
      </c>
      <c r="AD55">
        <v>14.51</v>
      </c>
      <c r="AE55">
        <v>0</v>
      </c>
      <c r="AF55">
        <v>116.05</v>
      </c>
      <c r="AG55">
        <v>0</v>
      </c>
      <c r="AH55">
        <v>5.8</v>
      </c>
      <c r="AI55">
        <v>66.91</v>
      </c>
      <c r="AJ55">
        <v>24.18</v>
      </c>
      <c r="AK55">
        <v>0</v>
      </c>
      <c r="AL55">
        <v>41.1</v>
      </c>
      <c r="AM55">
        <v>6.77</v>
      </c>
      <c r="AN55">
        <v>19.34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48.36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29.08</v>
      </c>
      <c r="BC55">
        <v>0</v>
      </c>
      <c r="BD55">
        <v>12.1</v>
      </c>
      <c r="BE55">
        <v>0</v>
      </c>
      <c r="BF55">
        <v>0</v>
      </c>
      <c r="BG55">
        <v>0</v>
      </c>
      <c r="BH55">
        <v>0</v>
      </c>
    </row>
    <row r="56" spans="1:60">
      <c r="A56" t="s">
        <v>401</v>
      </c>
      <c r="G56" t="s">
        <v>98</v>
      </c>
      <c r="H56" s="73">
        <v>284.83</v>
      </c>
      <c r="I56" s="46">
        <v>66.91</v>
      </c>
      <c r="J56" s="46">
        <v>128.15</v>
      </c>
      <c r="K56" s="46">
        <v>29.08</v>
      </c>
      <c r="L56" s="46">
        <v>9.01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9.01</v>
      </c>
      <c r="X56">
        <v>4.84</v>
      </c>
      <c r="Y56">
        <v>19.34</v>
      </c>
      <c r="Z56">
        <v>4.84</v>
      </c>
      <c r="AA56">
        <v>48.36</v>
      </c>
      <c r="AB56">
        <v>46.42</v>
      </c>
      <c r="AC56">
        <v>0.97</v>
      </c>
      <c r="AD56">
        <v>14.51</v>
      </c>
      <c r="AE56">
        <v>0</v>
      </c>
      <c r="AF56">
        <v>116.05</v>
      </c>
      <c r="AG56">
        <v>0</v>
      </c>
      <c r="AH56">
        <v>5.8</v>
      </c>
      <c r="AI56">
        <v>66.91</v>
      </c>
      <c r="AJ56">
        <v>24.18</v>
      </c>
      <c r="AK56">
        <v>0</v>
      </c>
      <c r="AL56">
        <v>41.1</v>
      </c>
      <c r="AM56">
        <v>6.77</v>
      </c>
      <c r="AN56">
        <v>19.34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48.36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29.08</v>
      </c>
      <c r="BC56">
        <v>0</v>
      </c>
      <c r="BD56">
        <v>12.1</v>
      </c>
      <c r="BE56">
        <v>0</v>
      </c>
      <c r="BF56">
        <v>0</v>
      </c>
      <c r="BG56">
        <v>0</v>
      </c>
      <c r="BH56">
        <v>0</v>
      </c>
    </row>
    <row r="57" spans="1:60">
      <c r="G57" t="s">
        <v>99</v>
      </c>
      <c r="H57" s="73">
        <v>284.83</v>
      </c>
      <c r="I57" s="46">
        <v>66.91</v>
      </c>
      <c r="J57" s="46">
        <v>128.15</v>
      </c>
      <c r="K57" s="46">
        <v>29.08</v>
      </c>
      <c r="L57" s="46">
        <v>8.92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8.92</v>
      </c>
      <c r="X57">
        <v>4.84</v>
      </c>
      <c r="Y57">
        <v>19.34</v>
      </c>
      <c r="Z57">
        <v>4.84</v>
      </c>
      <c r="AA57">
        <v>48.36</v>
      </c>
      <c r="AB57">
        <v>46.42</v>
      </c>
      <c r="AC57">
        <v>0.97</v>
      </c>
      <c r="AD57">
        <v>14.51</v>
      </c>
      <c r="AE57">
        <v>0</v>
      </c>
      <c r="AF57">
        <v>116.05</v>
      </c>
      <c r="AG57">
        <v>0</v>
      </c>
      <c r="AH57">
        <v>5.8</v>
      </c>
      <c r="AI57">
        <v>66.91</v>
      </c>
      <c r="AJ57">
        <v>24.18</v>
      </c>
      <c r="AK57">
        <v>0</v>
      </c>
      <c r="AL57">
        <v>41.1</v>
      </c>
      <c r="AM57">
        <v>6.77</v>
      </c>
      <c r="AN57">
        <v>19.34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48.36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29.08</v>
      </c>
      <c r="BC57">
        <v>0</v>
      </c>
      <c r="BD57">
        <v>12.1</v>
      </c>
      <c r="BE57">
        <v>0</v>
      </c>
      <c r="BF57">
        <v>0</v>
      </c>
      <c r="BG57">
        <v>0</v>
      </c>
      <c r="BH57">
        <v>0</v>
      </c>
    </row>
    <row r="58" spans="1:60">
      <c r="G58" t="s">
        <v>100</v>
      </c>
      <c r="H58" s="73">
        <v>284.83</v>
      </c>
      <c r="I58" s="46">
        <v>66.91</v>
      </c>
      <c r="J58" s="46">
        <v>128.15</v>
      </c>
      <c r="K58" s="46">
        <v>29.08</v>
      </c>
      <c r="L58" s="46">
        <v>8.7799999999999994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8.7799999999999994</v>
      </c>
      <c r="X58">
        <v>4.84</v>
      </c>
      <c r="Y58">
        <v>19.34</v>
      </c>
      <c r="Z58">
        <v>4.84</v>
      </c>
      <c r="AA58">
        <v>48.36</v>
      </c>
      <c r="AB58">
        <v>46.42</v>
      </c>
      <c r="AC58">
        <v>0.97</v>
      </c>
      <c r="AD58">
        <v>14.51</v>
      </c>
      <c r="AE58">
        <v>0</v>
      </c>
      <c r="AF58">
        <v>116.05</v>
      </c>
      <c r="AG58">
        <v>0</v>
      </c>
      <c r="AH58">
        <v>5.8</v>
      </c>
      <c r="AI58">
        <v>66.91</v>
      </c>
      <c r="AJ58">
        <v>24.18</v>
      </c>
      <c r="AK58">
        <v>0</v>
      </c>
      <c r="AL58">
        <v>41.1</v>
      </c>
      <c r="AM58">
        <v>6.77</v>
      </c>
      <c r="AN58">
        <v>19.34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48.36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29.08</v>
      </c>
      <c r="BC58">
        <v>0</v>
      </c>
      <c r="BD58">
        <v>12.1</v>
      </c>
      <c r="BE58">
        <v>0</v>
      </c>
      <c r="BF58">
        <v>0</v>
      </c>
      <c r="BG58">
        <v>0</v>
      </c>
      <c r="BH58">
        <v>0</v>
      </c>
    </row>
    <row r="59" spans="1:60">
      <c r="G59" t="s">
        <v>101</v>
      </c>
      <c r="H59" s="73">
        <v>284.83</v>
      </c>
      <c r="I59" s="46">
        <v>66.91</v>
      </c>
      <c r="J59" s="46">
        <v>128.15</v>
      </c>
      <c r="K59" s="46">
        <v>29.08</v>
      </c>
      <c r="L59" s="46">
        <v>8.5299999999999994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8.5299999999999994</v>
      </c>
      <c r="X59">
        <v>4.84</v>
      </c>
      <c r="Y59">
        <v>19.34</v>
      </c>
      <c r="Z59">
        <v>4.84</v>
      </c>
      <c r="AA59">
        <v>48.36</v>
      </c>
      <c r="AB59">
        <v>46.42</v>
      </c>
      <c r="AC59">
        <v>0.97</v>
      </c>
      <c r="AD59">
        <v>14.51</v>
      </c>
      <c r="AE59">
        <v>0</v>
      </c>
      <c r="AF59">
        <v>116.05</v>
      </c>
      <c r="AG59">
        <v>0</v>
      </c>
      <c r="AH59">
        <v>5.8</v>
      </c>
      <c r="AI59">
        <v>66.91</v>
      </c>
      <c r="AJ59">
        <v>24.18</v>
      </c>
      <c r="AK59">
        <v>0</v>
      </c>
      <c r="AL59">
        <v>41.1</v>
      </c>
      <c r="AM59">
        <v>6.77</v>
      </c>
      <c r="AN59">
        <v>19.34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48.36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29.08</v>
      </c>
      <c r="BC59">
        <v>0</v>
      </c>
      <c r="BD59">
        <v>12.1</v>
      </c>
      <c r="BE59">
        <v>0</v>
      </c>
      <c r="BF59">
        <v>0</v>
      </c>
      <c r="BG59">
        <v>0</v>
      </c>
      <c r="BH59">
        <v>0</v>
      </c>
    </row>
    <row r="60" spans="1:60">
      <c r="G60" t="s">
        <v>102</v>
      </c>
      <c r="H60" s="73">
        <v>284.83</v>
      </c>
      <c r="I60" s="46">
        <v>66.91</v>
      </c>
      <c r="J60" s="46">
        <v>128.15</v>
      </c>
      <c r="K60" s="46">
        <v>29.08</v>
      </c>
      <c r="L60" s="46">
        <v>8.2799999999999994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8.2799999999999994</v>
      </c>
      <c r="X60">
        <v>4.84</v>
      </c>
      <c r="Y60">
        <v>19.34</v>
      </c>
      <c r="Z60">
        <v>4.84</v>
      </c>
      <c r="AA60">
        <v>48.36</v>
      </c>
      <c r="AB60">
        <v>46.42</v>
      </c>
      <c r="AC60">
        <v>0.97</v>
      </c>
      <c r="AD60">
        <v>14.51</v>
      </c>
      <c r="AE60">
        <v>0</v>
      </c>
      <c r="AF60">
        <v>116.05</v>
      </c>
      <c r="AG60">
        <v>0</v>
      </c>
      <c r="AH60">
        <v>5.8</v>
      </c>
      <c r="AI60">
        <v>66.91</v>
      </c>
      <c r="AJ60">
        <v>24.18</v>
      </c>
      <c r="AK60">
        <v>0</v>
      </c>
      <c r="AL60">
        <v>41.1</v>
      </c>
      <c r="AM60">
        <v>6.77</v>
      </c>
      <c r="AN60">
        <v>19.34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48.36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29.08</v>
      </c>
      <c r="BC60">
        <v>0</v>
      </c>
      <c r="BD60">
        <v>12.1</v>
      </c>
      <c r="BE60">
        <v>0</v>
      </c>
      <c r="BF60">
        <v>0</v>
      </c>
      <c r="BG60">
        <v>0</v>
      </c>
      <c r="BH60">
        <v>0</v>
      </c>
    </row>
    <row r="61" spans="1:60">
      <c r="G61" t="s">
        <v>103</v>
      </c>
      <c r="H61" s="73">
        <v>284.83</v>
      </c>
      <c r="I61" s="46">
        <v>66.91</v>
      </c>
      <c r="J61" s="46">
        <v>128.15</v>
      </c>
      <c r="K61" s="46">
        <v>29.08</v>
      </c>
      <c r="L61" s="46">
        <v>8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8</v>
      </c>
      <c r="X61">
        <v>4.84</v>
      </c>
      <c r="Y61">
        <v>19.34</v>
      </c>
      <c r="Z61">
        <v>4.84</v>
      </c>
      <c r="AA61">
        <v>48.36</v>
      </c>
      <c r="AB61">
        <v>46.42</v>
      </c>
      <c r="AC61">
        <v>0.97</v>
      </c>
      <c r="AD61">
        <v>14.51</v>
      </c>
      <c r="AE61">
        <v>0</v>
      </c>
      <c r="AF61">
        <v>116.05</v>
      </c>
      <c r="AG61">
        <v>0</v>
      </c>
      <c r="AH61">
        <v>5.8</v>
      </c>
      <c r="AI61">
        <v>66.91</v>
      </c>
      <c r="AJ61">
        <v>24.18</v>
      </c>
      <c r="AK61">
        <v>0</v>
      </c>
      <c r="AL61">
        <v>41.1</v>
      </c>
      <c r="AM61">
        <v>6.77</v>
      </c>
      <c r="AN61">
        <v>19.34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48.36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29.08</v>
      </c>
      <c r="BC61">
        <v>0</v>
      </c>
      <c r="BD61">
        <v>12.1</v>
      </c>
      <c r="BE61">
        <v>0</v>
      </c>
      <c r="BF61">
        <v>0</v>
      </c>
      <c r="BG61">
        <v>0</v>
      </c>
      <c r="BH61">
        <v>0</v>
      </c>
    </row>
    <row r="62" spans="1:60">
      <c r="G62" t="s">
        <v>104</v>
      </c>
      <c r="H62" s="73">
        <v>284.83</v>
      </c>
      <c r="I62" s="46">
        <v>66.91</v>
      </c>
      <c r="J62" s="46">
        <v>128.15</v>
      </c>
      <c r="K62" s="46">
        <v>29.08</v>
      </c>
      <c r="L62" s="46">
        <v>7.57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7.57</v>
      </c>
      <c r="X62">
        <v>4.84</v>
      </c>
      <c r="Y62">
        <v>19.34</v>
      </c>
      <c r="Z62">
        <v>4.84</v>
      </c>
      <c r="AA62">
        <v>48.36</v>
      </c>
      <c r="AB62">
        <v>46.42</v>
      </c>
      <c r="AC62">
        <v>0.97</v>
      </c>
      <c r="AD62">
        <v>14.51</v>
      </c>
      <c r="AE62">
        <v>0</v>
      </c>
      <c r="AF62">
        <v>116.05</v>
      </c>
      <c r="AG62">
        <v>0</v>
      </c>
      <c r="AH62">
        <v>5.8</v>
      </c>
      <c r="AI62">
        <v>66.91</v>
      </c>
      <c r="AJ62">
        <v>24.18</v>
      </c>
      <c r="AK62">
        <v>0</v>
      </c>
      <c r="AL62">
        <v>41.1</v>
      </c>
      <c r="AM62">
        <v>6.77</v>
      </c>
      <c r="AN62">
        <v>19.34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48.36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29.08</v>
      </c>
      <c r="BC62">
        <v>0</v>
      </c>
      <c r="BD62">
        <v>12.1</v>
      </c>
      <c r="BE62">
        <v>0</v>
      </c>
      <c r="BF62">
        <v>0</v>
      </c>
      <c r="BG62">
        <v>0</v>
      </c>
      <c r="BH62">
        <v>0</v>
      </c>
    </row>
    <row r="63" spans="1:60">
      <c r="G63" t="s">
        <v>105</v>
      </c>
      <c r="H63" s="73">
        <v>284.59000000000003</v>
      </c>
      <c r="I63" s="46">
        <v>66.91</v>
      </c>
      <c r="J63" s="46">
        <v>128.24</v>
      </c>
      <c r="K63" s="46">
        <v>29.08</v>
      </c>
      <c r="L63" s="46">
        <v>7.16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7.16</v>
      </c>
      <c r="X63">
        <v>4.84</v>
      </c>
      <c r="Y63">
        <v>19.34</v>
      </c>
      <c r="Z63">
        <v>4.84</v>
      </c>
      <c r="AA63">
        <v>48.36</v>
      </c>
      <c r="AB63">
        <v>46.42</v>
      </c>
      <c r="AC63">
        <v>0.73</v>
      </c>
      <c r="AD63">
        <v>14.51</v>
      </c>
      <c r="AE63">
        <v>0</v>
      </c>
      <c r="AF63">
        <v>116.05</v>
      </c>
      <c r="AG63">
        <v>0</v>
      </c>
      <c r="AH63">
        <v>5.8</v>
      </c>
      <c r="AI63">
        <v>66.91</v>
      </c>
      <c r="AJ63">
        <v>24.18</v>
      </c>
      <c r="AK63">
        <v>0</v>
      </c>
      <c r="AL63">
        <v>41.1</v>
      </c>
      <c r="AM63">
        <v>6.77</v>
      </c>
      <c r="AN63">
        <v>19.34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48.36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29.08</v>
      </c>
      <c r="BC63">
        <v>0</v>
      </c>
      <c r="BD63">
        <v>12.19</v>
      </c>
      <c r="BE63">
        <v>0</v>
      </c>
      <c r="BF63">
        <v>0</v>
      </c>
      <c r="BG63">
        <v>0</v>
      </c>
      <c r="BH63">
        <v>0</v>
      </c>
    </row>
    <row r="64" spans="1:60">
      <c r="G64" t="s">
        <v>106</v>
      </c>
      <c r="H64" s="73">
        <v>284.59000000000003</v>
      </c>
      <c r="I64" s="46">
        <v>66.91</v>
      </c>
      <c r="J64" s="46">
        <v>128.24</v>
      </c>
      <c r="K64" s="46">
        <v>29.08</v>
      </c>
      <c r="L64" s="46">
        <v>6.62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6.62</v>
      </c>
      <c r="X64">
        <v>4.84</v>
      </c>
      <c r="Y64">
        <v>19.34</v>
      </c>
      <c r="Z64">
        <v>4.84</v>
      </c>
      <c r="AA64">
        <v>48.36</v>
      </c>
      <c r="AB64">
        <v>46.42</v>
      </c>
      <c r="AC64">
        <v>0.73</v>
      </c>
      <c r="AD64">
        <v>14.51</v>
      </c>
      <c r="AE64">
        <v>0</v>
      </c>
      <c r="AF64">
        <v>116.05</v>
      </c>
      <c r="AG64">
        <v>0</v>
      </c>
      <c r="AH64">
        <v>5.8</v>
      </c>
      <c r="AI64">
        <v>66.91</v>
      </c>
      <c r="AJ64">
        <v>24.18</v>
      </c>
      <c r="AK64">
        <v>0</v>
      </c>
      <c r="AL64">
        <v>41.1</v>
      </c>
      <c r="AM64">
        <v>6.77</v>
      </c>
      <c r="AN64">
        <v>19.34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48.36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29.08</v>
      </c>
      <c r="BC64">
        <v>0</v>
      </c>
      <c r="BD64">
        <v>12.19</v>
      </c>
      <c r="BE64">
        <v>0</v>
      </c>
      <c r="BF64">
        <v>0</v>
      </c>
      <c r="BG64">
        <v>0</v>
      </c>
      <c r="BH64">
        <v>0</v>
      </c>
    </row>
    <row r="65" spans="7:60">
      <c r="G65" t="s">
        <v>107</v>
      </c>
      <c r="H65" s="73">
        <v>284.59000000000003</v>
      </c>
      <c r="I65" s="46">
        <v>66.91</v>
      </c>
      <c r="J65" s="46">
        <v>128.24</v>
      </c>
      <c r="K65" s="46">
        <v>29.08</v>
      </c>
      <c r="L65" s="46">
        <v>6.08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6.08</v>
      </c>
      <c r="X65">
        <v>4.84</v>
      </c>
      <c r="Y65">
        <v>19.34</v>
      </c>
      <c r="Z65">
        <v>4.84</v>
      </c>
      <c r="AA65">
        <v>48.36</v>
      </c>
      <c r="AB65">
        <v>46.42</v>
      </c>
      <c r="AC65">
        <v>0.73</v>
      </c>
      <c r="AD65">
        <v>14.51</v>
      </c>
      <c r="AE65">
        <v>0</v>
      </c>
      <c r="AF65">
        <v>116.05</v>
      </c>
      <c r="AG65">
        <v>0</v>
      </c>
      <c r="AH65">
        <v>5.8</v>
      </c>
      <c r="AI65">
        <v>66.91</v>
      </c>
      <c r="AJ65">
        <v>24.18</v>
      </c>
      <c r="AK65">
        <v>0</v>
      </c>
      <c r="AL65">
        <v>41.1</v>
      </c>
      <c r="AM65">
        <v>6.77</v>
      </c>
      <c r="AN65">
        <v>19.34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48.36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29.08</v>
      </c>
      <c r="BC65">
        <v>0</v>
      </c>
      <c r="BD65">
        <v>12.19</v>
      </c>
      <c r="BE65">
        <v>0</v>
      </c>
      <c r="BF65">
        <v>0</v>
      </c>
      <c r="BG65">
        <v>0</v>
      </c>
      <c r="BH65">
        <v>0</v>
      </c>
    </row>
    <row r="66" spans="7:60">
      <c r="G66" t="s">
        <v>108</v>
      </c>
      <c r="H66" s="73">
        <v>284.59000000000003</v>
      </c>
      <c r="I66" s="46">
        <v>66.91</v>
      </c>
      <c r="J66" s="46">
        <v>128.24</v>
      </c>
      <c r="K66" s="46">
        <v>29.08</v>
      </c>
      <c r="L66" s="46">
        <v>5.57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5.57</v>
      </c>
      <c r="X66">
        <v>4.84</v>
      </c>
      <c r="Y66">
        <v>19.34</v>
      </c>
      <c r="Z66">
        <v>4.84</v>
      </c>
      <c r="AA66">
        <v>48.36</v>
      </c>
      <c r="AB66">
        <v>46.42</v>
      </c>
      <c r="AC66">
        <v>0.73</v>
      </c>
      <c r="AD66">
        <v>14.51</v>
      </c>
      <c r="AE66">
        <v>0</v>
      </c>
      <c r="AF66">
        <v>116.05</v>
      </c>
      <c r="AG66">
        <v>0</v>
      </c>
      <c r="AH66">
        <v>5.8</v>
      </c>
      <c r="AI66">
        <v>66.91</v>
      </c>
      <c r="AJ66">
        <v>24.18</v>
      </c>
      <c r="AK66">
        <v>0</v>
      </c>
      <c r="AL66">
        <v>41.1</v>
      </c>
      <c r="AM66">
        <v>6.77</v>
      </c>
      <c r="AN66">
        <v>19.34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48.36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29.08</v>
      </c>
      <c r="BC66">
        <v>0</v>
      </c>
      <c r="BD66">
        <v>12.19</v>
      </c>
      <c r="BE66">
        <v>0</v>
      </c>
      <c r="BF66">
        <v>0</v>
      </c>
      <c r="BG66">
        <v>0</v>
      </c>
      <c r="BH66">
        <v>0</v>
      </c>
    </row>
    <row r="67" spans="7:60">
      <c r="G67" t="s">
        <v>109</v>
      </c>
      <c r="H67" s="73">
        <v>284.58999999999997</v>
      </c>
      <c r="I67" s="46">
        <v>66.91</v>
      </c>
      <c r="J67" s="46">
        <v>181</v>
      </c>
      <c r="K67" s="46">
        <v>29.08</v>
      </c>
      <c r="L67" s="46">
        <v>4.95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4.95</v>
      </c>
      <c r="X67">
        <v>4.84</v>
      </c>
      <c r="Y67">
        <v>0</v>
      </c>
      <c r="Z67">
        <v>4.84</v>
      </c>
      <c r="AA67">
        <v>48.36</v>
      </c>
      <c r="AB67">
        <v>46.42</v>
      </c>
      <c r="AC67">
        <v>0.73</v>
      </c>
      <c r="AD67">
        <v>0</v>
      </c>
      <c r="AE67">
        <v>0</v>
      </c>
      <c r="AF67">
        <v>116.05</v>
      </c>
      <c r="AG67">
        <v>0</v>
      </c>
      <c r="AH67">
        <v>5.8</v>
      </c>
      <c r="AI67">
        <v>66.91</v>
      </c>
      <c r="AJ67">
        <v>0</v>
      </c>
      <c r="AK67">
        <v>52.58</v>
      </c>
      <c r="AL67">
        <v>41.1</v>
      </c>
      <c r="AM67">
        <v>6.77</v>
      </c>
      <c r="AN67">
        <v>0</v>
      </c>
      <c r="AO67">
        <v>0</v>
      </c>
      <c r="AP67">
        <v>0</v>
      </c>
      <c r="AQ67">
        <v>0</v>
      </c>
      <c r="AR67">
        <v>14.51</v>
      </c>
      <c r="AS67">
        <v>0</v>
      </c>
      <c r="AT67">
        <v>48.36</v>
      </c>
      <c r="AU67">
        <v>0</v>
      </c>
      <c r="AV67">
        <v>0</v>
      </c>
      <c r="AW67">
        <v>19.34</v>
      </c>
      <c r="AX67">
        <v>0</v>
      </c>
      <c r="AY67">
        <v>0</v>
      </c>
      <c r="AZ67">
        <v>19.34</v>
      </c>
      <c r="BA67">
        <v>24.18</v>
      </c>
      <c r="BB67">
        <v>29.08</v>
      </c>
      <c r="BC67">
        <v>0</v>
      </c>
      <c r="BD67">
        <v>12.37</v>
      </c>
      <c r="BE67">
        <v>0</v>
      </c>
      <c r="BF67">
        <v>0</v>
      </c>
      <c r="BG67">
        <v>0</v>
      </c>
      <c r="BH67">
        <v>0</v>
      </c>
    </row>
    <row r="68" spans="7:60">
      <c r="G68" t="s">
        <v>110</v>
      </c>
      <c r="H68" s="73">
        <v>284.58999999999997</v>
      </c>
      <c r="I68" s="46">
        <v>66.91</v>
      </c>
      <c r="J68" s="46">
        <v>181</v>
      </c>
      <c r="K68" s="46">
        <v>29.08</v>
      </c>
      <c r="L68" s="46">
        <v>4.3899999999999997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4.3899999999999997</v>
      </c>
      <c r="X68">
        <v>4.84</v>
      </c>
      <c r="Y68">
        <v>0</v>
      </c>
      <c r="Z68">
        <v>4.84</v>
      </c>
      <c r="AA68">
        <v>48.36</v>
      </c>
      <c r="AB68">
        <v>46.42</v>
      </c>
      <c r="AC68">
        <v>0.73</v>
      </c>
      <c r="AD68">
        <v>0</v>
      </c>
      <c r="AE68">
        <v>0</v>
      </c>
      <c r="AF68">
        <v>116.05</v>
      </c>
      <c r="AG68">
        <v>0</v>
      </c>
      <c r="AH68">
        <v>5.8</v>
      </c>
      <c r="AI68">
        <v>66.91</v>
      </c>
      <c r="AJ68">
        <v>0</v>
      </c>
      <c r="AK68">
        <v>52.58</v>
      </c>
      <c r="AL68">
        <v>41.1</v>
      </c>
      <c r="AM68">
        <v>6.77</v>
      </c>
      <c r="AN68">
        <v>0</v>
      </c>
      <c r="AO68">
        <v>0</v>
      </c>
      <c r="AP68">
        <v>0</v>
      </c>
      <c r="AQ68">
        <v>0</v>
      </c>
      <c r="AR68">
        <v>14.51</v>
      </c>
      <c r="AS68">
        <v>0</v>
      </c>
      <c r="AT68">
        <v>48.36</v>
      </c>
      <c r="AU68">
        <v>0</v>
      </c>
      <c r="AV68">
        <v>0</v>
      </c>
      <c r="AW68">
        <v>19.34</v>
      </c>
      <c r="AX68">
        <v>0</v>
      </c>
      <c r="AY68">
        <v>0</v>
      </c>
      <c r="AZ68">
        <v>19.34</v>
      </c>
      <c r="BA68">
        <v>24.18</v>
      </c>
      <c r="BB68">
        <v>29.08</v>
      </c>
      <c r="BC68">
        <v>0</v>
      </c>
      <c r="BD68">
        <v>12.37</v>
      </c>
      <c r="BE68">
        <v>0</v>
      </c>
      <c r="BF68">
        <v>0</v>
      </c>
      <c r="BG68">
        <v>0</v>
      </c>
      <c r="BH68">
        <v>0</v>
      </c>
    </row>
    <row r="69" spans="7:60">
      <c r="G69" t="s">
        <v>111</v>
      </c>
      <c r="H69" s="73">
        <v>284.58999999999997</v>
      </c>
      <c r="I69" s="46">
        <v>66.91</v>
      </c>
      <c r="J69" s="46">
        <v>181</v>
      </c>
      <c r="K69" s="46">
        <v>29.08</v>
      </c>
      <c r="L69" s="46">
        <v>3.79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3.79</v>
      </c>
      <c r="X69">
        <v>4.84</v>
      </c>
      <c r="Y69">
        <v>0</v>
      </c>
      <c r="Z69">
        <v>4.84</v>
      </c>
      <c r="AA69">
        <v>48.36</v>
      </c>
      <c r="AB69">
        <v>46.42</v>
      </c>
      <c r="AC69">
        <v>0.73</v>
      </c>
      <c r="AD69">
        <v>0</v>
      </c>
      <c r="AE69">
        <v>0</v>
      </c>
      <c r="AF69">
        <v>116.05</v>
      </c>
      <c r="AG69">
        <v>0</v>
      </c>
      <c r="AH69">
        <v>5.8</v>
      </c>
      <c r="AI69">
        <v>66.91</v>
      </c>
      <c r="AJ69">
        <v>0</v>
      </c>
      <c r="AK69">
        <v>52.58</v>
      </c>
      <c r="AL69">
        <v>41.1</v>
      </c>
      <c r="AM69">
        <v>6.77</v>
      </c>
      <c r="AN69">
        <v>0</v>
      </c>
      <c r="AO69">
        <v>0</v>
      </c>
      <c r="AP69">
        <v>0</v>
      </c>
      <c r="AQ69">
        <v>0</v>
      </c>
      <c r="AR69">
        <v>14.51</v>
      </c>
      <c r="AS69">
        <v>0</v>
      </c>
      <c r="AT69">
        <v>48.36</v>
      </c>
      <c r="AU69">
        <v>0</v>
      </c>
      <c r="AV69">
        <v>0</v>
      </c>
      <c r="AW69">
        <v>19.34</v>
      </c>
      <c r="AX69">
        <v>0</v>
      </c>
      <c r="AY69">
        <v>0</v>
      </c>
      <c r="AZ69">
        <v>19.34</v>
      </c>
      <c r="BA69">
        <v>24.18</v>
      </c>
      <c r="BB69">
        <v>29.08</v>
      </c>
      <c r="BC69">
        <v>0</v>
      </c>
      <c r="BD69">
        <v>12.37</v>
      </c>
      <c r="BE69">
        <v>0</v>
      </c>
      <c r="BF69">
        <v>0</v>
      </c>
      <c r="BG69">
        <v>0</v>
      </c>
      <c r="BH69">
        <v>0</v>
      </c>
    </row>
    <row r="70" spans="7:60">
      <c r="G70" t="s">
        <v>112</v>
      </c>
      <c r="H70" s="73">
        <v>284.58999999999997</v>
      </c>
      <c r="I70" s="46">
        <v>66.91</v>
      </c>
      <c r="J70" s="46">
        <v>181</v>
      </c>
      <c r="K70" s="46">
        <v>29.08</v>
      </c>
      <c r="L70" s="46">
        <v>3.21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3.21</v>
      </c>
      <c r="X70">
        <v>4.84</v>
      </c>
      <c r="Y70">
        <v>0</v>
      </c>
      <c r="Z70">
        <v>4.84</v>
      </c>
      <c r="AA70">
        <v>48.36</v>
      </c>
      <c r="AB70">
        <v>46.42</v>
      </c>
      <c r="AC70">
        <v>0.73</v>
      </c>
      <c r="AD70">
        <v>0</v>
      </c>
      <c r="AE70">
        <v>0</v>
      </c>
      <c r="AF70">
        <v>116.05</v>
      </c>
      <c r="AG70">
        <v>0</v>
      </c>
      <c r="AH70">
        <v>5.8</v>
      </c>
      <c r="AI70">
        <v>66.91</v>
      </c>
      <c r="AJ70">
        <v>0</v>
      </c>
      <c r="AK70">
        <v>52.58</v>
      </c>
      <c r="AL70">
        <v>41.1</v>
      </c>
      <c r="AM70">
        <v>6.77</v>
      </c>
      <c r="AN70">
        <v>0</v>
      </c>
      <c r="AO70">
        <v>0</v>
      </c>
      <c r="AP70">
        <v>0</v>
      </c>
      <c r="AQ70">
        <v>0</v>
      </c>
      <c r="AR70">
        <v>14.51</v>
      </c>
      <c r="AS70">
        <v>0</v>
      </c>
      <c r="AT70">
        <v>48.36</v>
      </c>
      <c r="AU70">
        <v>0</v>
      </c>
      <c r="AV70">
        <v>0</v>
      </c>
      <c r="AW70">
        <v>19.34</v>
      </c>
      <c r="AX70">
        <v>0</v>
      </c>
      <c r="AY70">
        <v>0</v>
      </c>
      <c r="AZ70">
        <v>19.34</v>
      </c>
      <c r="BA70">
        <v>24.18</v>
      </c>
      <c r="BB70">
        <v>29.08</v>
      </c>
      <c r="BC70">
        <v>0</v>
      </c>
      <c r="BD70">
        <v>12.37</v>
      </c>
      <c r="BE70">
        <v>0</v>
      </c>
      <c r="BF70">
        <v>0</v>
      </c>
      <c r="BG70">
        <v>0</v>
      </c>
      <c r="BH70">
        <v>0</v>
      </c>
    </row>
    <row r="71" spans="7:60">
      <c r="G71" t="s">
        <v>113</v>
      </c>
      <c r="H71" s="73">
        <v>284.53999999999996</v>
      </c>
      <c r="I71" s="46">
        <v>66.91</v>
      </c>
      <c r="J71" s="46">
        <v>237.51</v>
      </c>
      <c r="K71" s="46">
        <v>29.08</v>
      </c>
      <c r="L71" s="46">
        <v>2.5099999999999998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2.5099999999999998</v>
      </c>
      <c r="X71">
        <v>0</v>
      </c>
      <c r="Y71">
        <v>0</v>
      </c>
      <c r="Z71">
        <v>4.84</v>
      </c>
      <c r="AA71">
        <v>0</v>
      </c>
      <c r="AB71">
        <v>0</v>
      </c>
      <c r="AC71">
        <v>0.68</v>
      </c>
      <c r="AD71">
        <v>0</v>
      </c>
      <c r="AE71">
        <v>0</v>
      </c>
      <c r="AF71">
        <v>116.05</v>
      </c>
      <c r="AG71">
        <v>0</v>
      </c>
      <c r="AH71">
        <v>0</v>
      </c>
      <c r="AI71">
        <v>66.91</v>
      </c>
      <c r="AJ71">
        <v>0</v>
      </c>
      <c r="AK71">
        <v>108.91</v>
      </c>
      <c r="AL71">
        <v>41.1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14.51</v>
      </c>
      <c r="AS71">
        <v>46.42</v>
      </c>
      <c r="AT71">
        <v>48.36</v>
      </c>
      <c r="AU71">
        <v>48.36</v>
      </c>
      <c r="AV71">
        <v>5.8</v>
      </c>
      <c r="AW71">
        <v>19.34</v>
      </c>
      <c r="AX71">
        <v>0</v>
      </c>
      <c r="AY71">
        <v>6.77</v>
      </c>
      <c r="AZ71">
        <v>19.34</v>
      </c>
      <c r="BA71">
        <v>24.18</v>
      </c>
      <c r="BB71">
        <v>29.08</v>
      </c>
      <c r="BC71">
        <v>0</v>
      </c>
      <c r="BD71">
        <v>12.55</v>
      </c>
      <c r="BE71">
        <v>4.84</v>
      </c>
      <c r="BF71">
        <v>0</v>
      </c>
      <c r="BG71">
        <v>0</v>
      </c>
      <c r="BH71">
        <v>0</v>
      </c>
    </row>
    <row r="72" spans="7:60">
      <c r="G72" t="s">
        <v>114</v>
      </c>
      <c r="H72" s="73">
        <v>284.53999999999996</v>
      </c>
      <c r="I72" s="46">
        <v>66.91</v>
      </c>
      <c r="J72" s="46">
        <v>237.51</v>
      </c>
      <c r="K72" s="46">
        <v>29.08</v>
      </c>
      <c r="L72" s="46">
        <v>1.85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1.85</v>
      </c>
      <c r="X72">
        <v>0</v>
      </c>
      <c r="Y72">
        <v>0</v>
      </c>
      <c r="Z72">
        <v>4.84</v>
      </c>
      <c r="AA72">
        <v>0</v>
      </c>
      <c r="AB72">
        <v>0</v>
      </c>
      <c r="AC72">
        <v>0.68</v>
      </c>
      <c r="AD72">
        <v>0</v>
      </c>
      <c r="AE72">
        <v>0</v>
      </c>
      <c r="AF72">
        <v>116.05</v>
      </c>
      <c r="AG72">
        <v>0</v>
      </c>
      <c r="AH72">
        <v>0</v>
      </c>
      <c r="AI72">
        <v>66.91</v>
      </c>
      <c r="AJ72">
        <v>0</v>
      </c>
      <c r="AK72">
        <v>108.91</v>
      </c>
      <c r="AL72">
        <v>41.1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14.51</v>
      </c>
      <c r="AS72">
        <v>46.42</v>
      </c>
      <c r="AT72">
        <v>48.36</v>
      </c>
      <c r="AU72">
        <v>48.36</v>
      </c>
      <c r="AV72">
        <v>5.8</v>
      </c>
      <c r="AW72">
        <v>19.34</v>
      </c>
      <c r="AX72">
        <v>0</v>
      </c>
      <c r="AY72">
        <v>6.77</v>
      </c>
      <c r="AZ72">
        <v>19.34</v>
      </c>
      <c r="BA72">
        <v>24.18</v>
      </c>
      <c r="BB72">
        <v>29.08</v>
      </c>
      <c r="BC72">
        <v>0</v>
      </c>
      <c r="BD72">
        <v>12.55</v>
      </c>
      <c r="BE72">
        <v>4.84</v>
      </c>
      <c r="BF72">
        <v>0</v>
      </c>
      <c r="BG72">
        <v>0</v>
      </c>
      <c r="BH72">
        <v>0</v>
      </c>
    </row>
    <row r="73" spans="7:60">
      <c r="G73" t="s">
        <v>115</v>
      </c>
      <c r="H73" s="73">
        <v>284.53999999999996</v>
      </c>
      <c r="I73" s="46">
        <v>66.91</v>
      </c>
      <c r="J73" s="46">
        <v>271.40999999999997</v>
      </c>
      <c r="K73" s="46">
        <v>29.08</v>
      </c>
      <c r="L73" s="46">
        <v>1.35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1.35</v>
      </c>
      <c r="X73">
        <v>0</v>
      </c>
      <c r="Y73">
        <v>0</v>
      </c>
      <c r="Z73">
        <v>4.84</v>
      </c>
      <c r="AA73">
        <v>0</v>
      </c>
      <c r="AB73">
        <v>0</v>
      </c>
      <c r="AC73">
        <v>0.68</v>
      </c>
      <c r="AD73">
        <v>0</v>
      </c>
      <c r="AE73">
        <v>0</v>
      </c>
      <c r="AF73">
        <v>116.05</v>
      </c>
      <c r="AG73">
        <v>0</v>
      </c>
      <c r="AH73">
        <v>0</v>
      </c>
      <c r="AI73">
        <v>66.91</v>
      </c>
      <c r="AJ73">
        <v>0</v>
      </c>
      <c r="AK73">
        <v>142.71</v>
      </c>
      <c r="AL73">
        <v>41.1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14.51</v>
      </c>
      <c r="AS73">
        <v>46.42</v>
      </c>
      <c r="AT73">
        <v>48.36</v>
      </c>
      <c r="AU73">
        <v>48.36</v>
      </c>
      <c r="AV73">
        <v>5.8</v>
      </c>
      <c r="AW73">
        <v>19.34</v>
      </c>
      <c r="AX73">
        <v>0</v>
      </c>
      <c r="AY73">
        <v>6.77</v>
      </c>
      <c r="AZ73">
        <v>19.34</v>
      </c>
      <c r="BA73">
        <v>24.18</v>
      </c>
      <c r="BB73">
        <v>29.08</v>
      </c>
      <c r="BC73">
        <v>0</v>
      </c>
      <c r="BD73">
        <v>12.65</v>
      </c>
      <c r="BE73">
        <v>4.84</v>
      </c>
      <c r="BF73">
        <v>0</v>
      </c>
      <c r="BG73">
        <v>0</v>
      </c>
      <c r="BH73">
        <v>0</v>
      </c>
    </row>
    <row r="74" spans="7:60">
      <c r="G74" t="s">
        <v>116</v>
      </c>
      <c r="H74" s="73">
        <v>284.53999999999996</v>
      </c>
      <c r="I74" s="46">
        <v>66.91</v>
      </c>
      <c r="J74" s="46">
        <v>271.40999999999997</v>
      </c>
      <c r="K74" s="46">
        <v>29.08</v>
      </c>
      <c r="L74" s="46">
        <v>0.87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0.87</v>
      </c>
      <c r="X74">
        <v>0</v>
      </c>
      <c r="Y74">
        <v>0</v>
      </c>
      <c r="Z74">
        <v>4.84</v>
      </c>
      <c r="AA74">
        <v>0</v>
      </c>
      <c r="AB74">
        <v>0</v>
      </c>
      <c r="AC74">
        <v>0.68</v>
      </c>
      <c r="AD74">
        <v>0</v>
      </c>
      <c r="AE74">
        <v>0</v>
      </c>
      <c r="AF74">
        <v>116.05</v>
      </c>
      <c r="AG74">
        <v>0</v>
      </c>
      <c r="AH74">
        <v>0</v>
      </c>
      <c r="AI74">
        <v>66.91</v>
      </c>
      <c r="AJ74">
        <v>0</v>
      </c>
      <c r="AK74">
        <v>142.71</v>
      </c>
      <c r="AL74">
        <v>41.1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14.51</v>
      </c>
      <c r="AS74">
        <v>46.42</v>
      </c>
      <c r="AT74">
        <v>48.36</v>
      </c>
      <c r="AU74">
        <v>48.36</v>
      </c>
      <c r="AV74">
        <v>5.8</v>
      </c>
      <c r="AW74">
        <v>19.34</v>
      </c>
      <c r="AX74">
        <v>0</v>
      </c>
      <c r="AY74">
        <v>6.77</v>
      </c>
      <c r="AZ74">
        <v>19.34</v>
      </c>
      <c r="BA74">
        <v>24.18</v>
      </c>
      <c r="BB74">
        <v>29.08</v>
      </c>
      <c r="BC74">
        <v>0</v>
      </c>
      <c r="BD74">
        <v>12.65</v>
      </c>
      <c r="BE74">
        <v>4.84</v>
      </c>
      <c r="BF74">
        <v>0</v>
      </c>
      <c r="BG74">
        <v>0</v>
      </c>
      <c r="BH74">
        <v>0</v>
      </c>
    </row>
    <row r="75" spans="7:60">
      <c r="G75" t="s">
        <v>117</v>
      </c>
      <c r="H75" s="73">
        <v>284.53999999999996</v>
      </c>
      <c r="I75" s="46">
        <v>66.91</v>
      </c>
      <c r="J75" s="46">
        <v>296.10000000000002</v>
      </c>
      <c r="K75" s="46">
        <v>29.08</v>
      </c>
      <c r="L75" s="46">
        <v>0.44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0.44</v>
      </c>
      <c r="X75">
        <v>0</v>
      </c>
      <c r="Y75">
        <v>0</v>
      </c>
      <c r="Z75">
        <v>4.84</v>
      </c>
      <c r="AA75">
        <v>0</v>
      </c>
      <c r="AB75">
        <v>0</v>
      </c>
      <c r="AC75">
        <v>0.68</v>
      </c>
      <c r="AD75">
        <v>0</v>
      </c>
      <c r="AE75">
        <v>0</v>
      </c>
      <c r="AF75">
        <v>116.05</v>
      </c>
      <c r="AG75">
        <v>0</v>
      </c>
      <c r="AH75">
        <v>0</v>
      </c>
      <c r="AI75">
        <v>66.91</v>
      </c>
      <c r="AJ75">
        <v>0</v>
      </c>
      <c r="AK75">
        <v>167.31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14.51</v>
      </c>
      <c r="AS75">
        <v>46.42</v>
      </c>
      <c r="AT75">
        <v>48.36</v>
      </c>
      <c r="AU75">
        <v>48.36</v>
      </c>
      <c r="AV75">
        <v>5.8</v>
      </c>
      <c r="AW75">
        <v>19.34</v>
      </c>
      <c r="AX75">
        <v>0</v>
      </c>
      <c r="AY75">
        <v>6.77</v>
      </c>
      <c r="AZ75">
        <v>19.34</v>
      </c>
      <c r="BA75">
        <v>24.18</v>
      </c>
      <c r="BB75">
        <v>29.08</v>
      </c>
      <c r="BC75">
        <v>0</v>
      </c>
      <c r="BD75">
        <v>12.74</v>
      </c>
      <c r="BE75">
        <v>4.84</v>
      </c>
      <c r="BF75">
        <v>0</v>
      </c>
      <c r="BG75">
        <v>41.1</v>
      </c>
      <c r="BH75">
        <v>0</v>
      </c>
    </row>
    <row r="76" spans="7:60">
      <c r="G76" t="s">
        <v>118</v>
      </c>
      <c r="H76" s="73">
        <v>284.53999999999996</v>
      </c>
      <c r="I76" s="46">
        <v>66.91</v>
      </c>
      <c r="J76" s="46">
        <v>296.10000000000002</v>
      </c>
      <c r="K76" s="46">
        <v>29.08</v>
      </c>
      <c r="L76" s="46">
        <v>0.17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0.17</v>
      </c>
      <c r="X76">
        <v>0</v>
      </c>
      <c r="Y76">
        <v>0</v>
      </c>
      <c r="Z76">
        <v>4.84</v>
      </c>
      <c r="AA76">
        <v>0</v>
      </c>
      <c r="AB76">
        <v>0</v>
      </c>
      <c r="AC76">
        <v>0.68</v>
      </c>
      <c r="AD76">
        <v>0</v>
      </c>
      <c r="AE76">
        <v>0</v>
      </c>
      <c r="AF76">
        <v>116.05</v>
      </c>
      <c r="AG76">
        <v>0</v>
      </c>
      <c r="AH76">
        <v>0</v>
      </c>
      <c r="AI76">
        <v>66.91</v>
      </c>
      <c r="AJ76">
        <v>0</v>
      </c>
      <c r="AK76">
        <v>167.31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14.51</v>
      </c>
      <c r="AS76">
        <v>46.42</v>
      </c>
      <c r="AT76">
        <v>48.36</v>
      </c>
      <c r="AU76">
        <v>48.36</v>
      </c>
      <c r="AV76">
        <v>5.8</v>
      </c>
      <c r="AW76">
        <v>19.34</v>
      </c>
      <c r="AX76">
        <v>0</v>
      </c>
      <c r="AY76">
        <v>6.77</v>
      </c>
      <c r="AZ76">
        <v>19.34</v>
      </c>
      <c r="BA76">
        <v>24.18</v>
      </c>
      <c r="BB76">
        <v>29.08</v>
      </c>
      <c r="BC76">
        <v>0</v>
      </c>
      <c r="BD76">
        <v>12.74</v>
      </c>
      <c r="BE76">
        <v>4.84</v>
      </c>
      <c r="BF76">
        <v>0</v>
      </c>
      <c r="BG76">
        <v>41.1</v>
      </c>
      <c r="BH76">
        <v>0</v>
      </c>
    </row>
    <row r="77" spans="7:60">
      <c r="G77" t="s">
        <v>119</v>
      </c>
      <c r="H77" s="73">
        <v>284.53999999999996</v>
      </c>
      <c r="I77" s="46">
        <v>66.91</v>
      </c>
      <c r="J77" s="46">
        <v>296.10000000000002</v>
      </c>
      <c r="K77" s="46">
        <v>29.08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0</v>
      </c>
      <c r="Y77">
        <v>0</v>
      </c>
      <c r="Z77">
        <v>4.84</v>
      </c>
      <c r="AA77">
        <v>0</v>
      </c>
      <c r="AB77">
        <v>0</v>
      </c>
      <c r="AC77">
        <v>0.68</v>
      </c>
      <c r="AD77">
        <v>0</v>
      </c>
      <c r="AE77">
        <v>0</v>
      </c>
      <c r="AF77">
        <v>116.05</v>
      </c>
      <c r="AG77">
        <v>0</v>
      </c>
      <c r="AH77">
        <v>0</v>
      </c>
      <c r="AI77">
        <v>66.91</v>
      </c>
      <c r="AJ77">
        <v>0</v>
      </c>
      <c r="AK77">
        <v>167.31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14.51</v>
      </c>
      <c r="AS77">
        <v>46.42</v>
      </c>
      <c r="AT77">
        <v>48.36</v>
      </c>
      <c r="AU77">
        <v>48.36</v>
      </c>
      <c r="AV77">
        <v>5.8</v>
      </c>
      <c r="AW77">
        <v>19.34</v>
      </c>
      <c r="AX77">
        <v>0</v>
      </c>
      <c r="AY77">
        <v>6.77</v>
      </c>
      <c r="AZ77">
        <v>19.34</v>
      </c>
      <c r="BA77">
        <v>24.18</v>
      </c>
      <c r="BB77">
        <v>29.08</v>
      </c>
      <c r="BC77">
        <v>0</v>
      </c>
      <c r="BD77">
        <v>12.74</v>
      </c>
      <c r="BE77">
        <v>4.84</v>
      </c>
      <c r="BF77">
        <v>0</v>
      </c>
      <c r="BG77">
        <v>41.1</v>
      </c>
      <c r="BH77">
        <v>0</v>
      </c>
    </row>
    <row r="78" spans="7:60">
      <c r="G78" t="s">
        <v>120</v>
      </c>
      <c r="H78" s="73">
        <v>284.53999999999996</v>
      </c>
      <c r="I78" s="46">
        <v>66.91</v>
      </c>
      <c r="J78" s="46">
        <v>296.10000000000002</v>
      </c>
      <c r="K78" s="46">
        <v>29.08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0</v>
      </c>
      <c r="Y78">
        <v>0</v>
      </c>
      <c r="Z78">
        <v>4.84</v>
      </c>
      <c r="AA78">
        <v>0</v>
      </c>
      <c r="AB78">
        <v>0</v>
      </c>
      <c r="AC78">
        <v>0.68</v>
      </c>
      <c r="AD78">
        <v>0</v>
      </c>
      <c r="AE78">
        <v>0</v>
      </c>
      <c r="AF78">
        <v>116.05</v>
      </c>
      <c r="AG78">
        <v>0</v>
      </c>
      <c r="AH78">
        <v>0</v>
      </c>
      <c r="AI78">
        <v>66.91</v>
      </c>
      <c r="AJ78">
        <v>0</v>
      </c>
      <c r="AK78">
        <v>167.31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14.51</v>
      </c>
      <c r="AS78">
        <v>46.42</v>
      </c>
      <c r="AT78">
        <v>48.36</v>
      </c>
      <c r="AU78">
        <v>48.36</v>
      </c>
      <c r="AV78">
        <v>5.8</v>
      </c>
      <c r="AW78">
        <v>19.34</v>
      </c>
      <c r="AX78">
        <v>0</v>
      </c>
      <c r="AY78">
        <v>6.77</v>
      </c>
      <c r="AZ78">
        <v>19.34</v>
      </c>
      <c r="BA78">
        <v>24.18</v>
      </c>
      <c r="BB78">
        <v>29.08</v>
      </c>
      <c r="BC78">
        <v>0</v>
      </c>
      <c r="BD78">
        <v>12.74</v>
      </c>
      <c r="BE78">
        <v>4.84</v>
      </c>
      <c r="BF78">
        <v>0</v>
      </c>
      <c r="BG78">
        <v>41.1</v>
      </c>
      <c r="BH78">
        <v>0</v>
      </c>
    </row>
    <row r="79" spans="7:60">
      <c r="G79" t="s">
        <v>121</v>
      </c>
      <c r="H79" s="73">
        <v>284.53999999999996</v>
      </c>
      <c r="I79" s="46">
        <v>66.91</v>
      </c>
      <c r="J79" s="46">
        <v>296.29000000000002</v>
      </c>
      <c r="K79" s="46">
        <v>29.08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0</v>
      </c>
      <c r="Y79">
        <v>0</v>
      </c>
      <c r="Z79">
        <v>4.84</v>
      </c>
      <c r="AA79">
        <v>0</v>
      </c>
      <c r="AB79">
        <v>0</v>
      </c>
      <c r="AC79">
        <v>0.68</v>
      </c>
      <c r="AD79">
        <v>0</v>
      </c>
      <c r="AE79">
        <v>2</v>
      </c>
      <c r="AF79">
        <v>116.05</v>
      </c>
      <c r="AG79">
        <v>0</v>
      </c>
      <c r="AH79">
        <v>0</v>
      </c>
      <c r="AI79">
        <v>66.91</v>
      </c>
      <c r="AJ79">
        <v>0</v>
      </c>
      <c r="AK79">
        <v>167.31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14.51</v>
      </c>
      <c r="AS79">
        <v>46.42</v>
      </c>
      <c r="AT79">
        <v>48.36</v>
      </c>
      <c r="AU79">
        <v>48.36</v>
      </c>
      <c r="AV79">
        <v>5.8</v>
      </c>
      <c r="AW79">
        <v>19.34</v>
      </c>
      <c r="AX79">
        <v>0</v>
      </c>
      <c r="AY79">
        <v>6.77</v>
      </c>
      <c r="AZ79">
        <v>19.34</v>
      </c>
      <c r="BA79">
        <v>24.18</v>
      </c>
      <c r="BB79">
        <v>29.08</v>
      </c>
      <c r="BC79">
        <v>0</v>
      </c>
      <c r="BD79">
        <v>12.93</v>
      </c>
      <c r="BE79">
        <v>4.84</v>
      </c>
      <c r="BF79">
        <v>0</v>
      </c>
      <c r="BG79">
        <v>41.1</v>
      </c>
      <c r="BH79">
        <v>0</v>
      </c>
    </row>
    <row r="80" spans="7:60">
      <c r="G80" t="s">
        <v>122</v>
      </c>
      <c r="H80" s="73">
        <v>284.53999999999996</v>
      </c>
      <c r="I80" s="46">
        <v>66.91</v>
      </c>
      <c r="J80" s="46">
        <v>296.29000000000002</v>
      </c>
      <c r="K80" s="46">
        <v>29.08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0</v>
      </c>
      <c r="Y80">
        <v>0</v>
      </c>
      <c r="Z80">
        <v>4.84</v>
      </c>
      <c r="AA80">
        <v>0</v>
      </c>
      <c r="AB80">
        <v>0</v>
      </c>
      <c r="AC80">
        <v>0.68</v>
      </c>
      <c r="AD80">
        <v>0</v>
      </c>
      <c r="AE80">
        <v>2</v>
      </c>
      <c r="AF80">
        <v>116.05</v>
      </c>
      <c r="AG80">
        <v>0</v>
      </c>
      <c r="AH80">
        <v>0</v>
      </c>
      <c r="AI80">
        <v>66.91</v>
      </c>
      <c r="AJ80">
        <v>0</v>
      </c>
      <c r="AK80">
        <v>167.31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14.51</v>
      </c>
      <c r="AS80">
        <v>46.42</v>
      </c>
      <c r="AT80">
        <v>48.36</v>
      </c>
      <c r="AU80">
        <v>48.36</v>
      </c>
      <c r="AV80">
        <v>5.8</v>
      </c>
      <c r="AW80">
        <v>19.34</v>
      </c>
      <c r="AX80">
        <v>0</v>
      </c>
      <c r="AY80">
        <v>6.77</v>
      </c>
      <c r="AZ80">
        <v>19.34</v>
      </c>
      <c r="BA80">
        <v>24.18</v>
      </c>
      <c r="BB80">
        <v>29.08</v>
      </c>
      <c r="BC80">
        <v>0</v>
      </c>
      <c r="BD80">
        <v>12.93</v>
      </c>
      <c r="BE80">
        <v>4.84</v>
      </c>
      <c r="BF80">
        <v>0</v>
      </c>
      <c r="BG80">
        <v>41.1</v>
      </c>
      <c r="BH80">
        <v>0</v>
      </c>
    </row>
    <row r="81" spans="7:60">
      <c r="G81" t="s">
        <v>123</v>
      </c>
      <c r="H81" s="73">
        <v>284.53999999999996</v>
      </c>
      <c r="I81" s="46">
        <v>66.91</v>
      </c>
      <c r="J81" s="46">
        <v>296.29000000000002</v>
      </c>
      <c r="K81" s="46">
        <v>29.08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0</v>
      </c>
      <c r="Y81">
        <v>0</v>
      </c>
      <c r="Z81">
        <v>4.84</v>
      </c>
      <c r="AA81">
        <v>0</v>
      </c>
      <c r="AB81">
        <v>0</v>
      </c>
      <c r="AC81">
        <v>0.68</v>
      </c>
      <c r="AD81">
        <v>0</v>
      </c>
      <c r="AE81">
        <v>2</v>
      </c>
      <c r="AF81">
        <v>116.05</v>
      </c>
      <c r="AG81">
        <v>0</v>
      </c>
      <c r="AH81">
        <v>0</v>
      </c>
      <c r="AI81">
        <v>66.91</v>
      </c>
      <c r="AJ81">
        <v>0</v>
      </c>
      <c r="AK81">
        <v>167.31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14.51</v>
      </c>
      <c r="AS81">
        <v>46.42</v>
      </c>
      <c r="AT81">
        <v>48.36</v>
      </c>
      <c r="AU81">
        <v>48.36</v>
      </c>
      <c r="AV81">
        <v>5.8</v>
      </c>
      <c r="AW81">
        <v>19.34</v>
      </c>
      <c r="AX81">
        <v>0</v>
      </c>
      <c r="AY81">
        <v>6.77</v>
      </c>
      <c r="AZ81">
        <v>19.34</v>
      </c>
      <c r="BA81">
        <v>24.18</v>
      </c>
      <c r="BB81">
        <v>29.08</v>
      </c>
      <c r="BC81">
        <v>0</v>
      </c>
      <c r="BD81">
        <v>12.93</v>
      </c>
      <c r="BE81">
        <v>4.84</v>
      </c>
      <c r="BF81">
        <v>0</v>
      </c>
      <c r="BG81">
        <v>41.1</v>
      </c>
      <c r="BH81">
        <v>0</v>
      </c>
    </row>
    <row r="82" spans="7:60">
      <c r="G82" t="s">
        <v>124</v>
      </c>
      <c r="H82" s="73">
        <v>284.53999999999996</v>
      </c>
      <c r="I82" s="46">
        <v>66.91</v>
      </c>
      <c r="J82" s="46">
        <v>296.29000000000002</v>
      </c>
      <c r="K82" s="46">
        <v>29.08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0</v>
      </c>
      <c r="Y82">
        <v>0</v>
      </c>
      <c r="Z82">
        <v>4.84</v>
      </c>
      <c r="AA82">
        <v>0</v>
      </c>
      <c r="AB82">
        <v>0</v>
      </c>
      <c r="AC82">
        <v>0.68</v>
      </c>
      <c r="AD82">
        <v>0</v>
      </c>
      <c r="AE82">
        <v>2</v>
      </c>
      <c r="AF82">
        <v>116.05</v>
      </c>
      <c r="AG82">
        <v>0</v>
      </c>
      <c r="AH82">
        <v>0</v>
      </c>
      <c r="AI82">
        <v>66.91</v>
      </c>
      <c r="AJ82">
        <v>0</v>
      </c>
      <c r="AK82">
        <v>167.31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14.51</v>
      </c>
      <c r="AS82">
        <v>46.42</v>
      </c>
      <c r="AT82">
        <v>48.36</v>
      </c>
      <c r="AU82">
        <v>48.36</v>
      </c>
      <c r="AV82">
        <v>5.8</v>
      </c>
      <c r="AW82">
        <v>19.34</v>
      </c>
      <c r="AX82">
        <v>0</v>
      </c>
      <c r="AY82">
        <v>6.77</v>
      </c>
      <c r="AZ82">
        <v>19.34</v>
      </c>
      <c r="BA82">
        <v>24.18</v>
      </c>
      <c r="BB82">
        <v>29.08</v>
      </c>
      <c r="BC82">
        <v>0</v>
      </c>
      <c r="BD82">
        <v>12.93</v>
      </c>
      <c r="BE82">
        <v>4.84</v>
      </c>
      <c r="BF82">
        <v>0</v>
      </c>
      <c r="BG82">
        <v>41.1</v>
      </c>
      <c r="BH82">
        <v>0</v>
      </c>
    </row>
    <row r="83" spans="7:60">
      <c r="G83" t="s">
        <v>125</v>
      </c>
      <c r="H83" s="73">
        <v>284.53999999999996</v>
      </c>
      <c r="I83" s="46">
        <v>66.91</v>
      </c>
      <c r="J83" s="46">
        <v>296.47000000000003</v>
      </c>
      <c r="K83" s="46">
        <v>29.08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0</v>
      </c>
      <c r="Y83">
        <v>0</v>
      </c>
      <c r="Z83">
        <v>4.84</v>
      </c>
      <c r="AA83">
        <v>0</v>
      </c>
      <c r="AB83">
        <v>0</v>
      </c>
      <c r="AC83">
        <v>0.68</v>
      </c>
      <c r="AD83">
        <v>0</v>
      </c>
      <c r="AE83">
        <v>2</v>
      </c>
      <c r="AF83">
        <v>116.05</v>
      </c>
      <c r="AG83">
        <v>0</v>
      </c>
      <c r="AH83">
        <v>0</v>
      </c>
      <c r="AI83">
        <v>66.91</v>
      </c>
      <c r="AJ83">
        <v>0</v>
      </c>
      <c r="AK83">
        <v>167.31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14.51</v>
      </c>
      <c r="AS83">
        <v>46.42</v>
      </c>
      <c r="AT83">
        <v>48.36</v>
      </c>
      <c r="AU83">
        <v>48.36</v>
      </c>
      <c r="AV83">
        <v>5.8</v>
      </c>
      <c r="AW83">
        <v>19.34</v>
      </c>
      <c r="AX83">
        <v>0</v>
      </c>
      <c r="AY83">
        <v>6.77</v>
      </c>
      <c r="AZ83">
        <v>19.34</v>
      </c>
      <c r="BA83">
        <v>24.18</v>
      </c>
      <c r="BB83">
        <v>29.08</v>
      </c>
      <c r="BC83">
        <v>0</v>
      </c>
      <c r="BD83">
        <v>13.11</v>
      </c>
      <c r="BE83">
        <v>4.84</v>
      </c>
      <c r="BF83">
        <v>0</v>
      </c>
      <c r="BG83">
        <v>41.1</v>
      </c>
      <c r="BH83">
        <v>0</v>
      </c>
    </row>
    <row r="84" spans="7:60">
      <c r="G84" t="s">
        <v>126</v>
      </c>
      <c r="H84" s="73">
        <v>284.53999999999996</v>
      </c>
      <c r="I84" s="46">
        <v>66.91</v>
      </c>
      <c r="J84" s="46">
        <v>296.47000000000003</v>
      </c>
      <c r="K84" s="46">
        <v>29.08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0</v>
      </c>
      <c r="Y84">
        <v>0</v>
      </c>
      <c r="Z84">
        <v>4.84</v>
      </c>
      <c r="AA84">
        <v>0</v>
      </c>
      <c r="AB84">
        <v>0</v>
      </c>
      <c r="AC84">
        <v>0.68</v>
      </c>
      <c r="AD84">
        <v>0</v>
      </c>
      <c r="AE84">
        <v>2</v>
      </c>
      <c r="AF84">
        <v>116.05</v>
      </c>
      <c r="AG84">
        <v>0</v>
      </c>
      <c r="AH84">
        <v>0</v>
      </c>
      <c r="AI84">
        <v>66.91</v>
      </c>
      <c r="AJ84">
        <v>0</v>
      </c>
      <c r="AK84">
        <v>167.31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14.51</v>
      </c>
      <c r="AS84">
        <v>46.42</v>
      </c>
      <c r="AT84">
        <v>48.36</v>
      </c>
      <c r="AU84">
        <v>48.36</v>
      </c>
      <c r="AV84">
        <v>5.8</v>
      </c>
      <c r="AW84">
        <v>19.34</v>
      </c>
      <c r="AX84">
        <v>0</v>
      </c>
      <c r="AY84">
        <v>6.77</v>
      </c>
      <c r="AZ84">
        <v>19.34</v>
      </c>
      <c r="BA84">
        <v>24.18</v>
      </c>
      <c r="BB84">
        <v>29.08</v>
      </c>
      <c r="BC84">
        <v>0</v>
      </c>
      <c r="BD84">
        <v>13.11</v>
      </c>
      <c r="BE84">
        <v>4.84</v>
      </c>
      <c r="BF84">
        <v>0</v>
      </c>
      <c r="BG84">
        <v>41.1</v>
      </c>
      <c r="BH84">
        <v>0</v>
      </c>
    </row>
    <row r="85" spans="7:60">
      <c r="G85" t="s">
        <v>127</v>
      </c>
      <c r="H85" s="73">
        <v>284.53999999999996</v>
      </c>
      <c r="I85" s="46">
        <v>66.91</v>
      </c>
      <c r="J85" s="46">
        <v>296.47000000000003</v>
      </c>
      <c r="K85" s="46">
        <v>29.08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0</v>
      </c>
      <c r="Y85">
        <v>0</v>
      </c>
      <c r="Z85">
        <v>4.84</v>
      </c>
      <c r="AA85">
        <v>0</v>
      </c>
      <c r="AB85">
        <v>0</v>
      </c>
      <c r="AC85">
        <v>0.68</v>
      </c>
      <c r="AD85">
        <v>0</v>
      </c>
      <c r="AE85">
        <v>2</v>
      </c>
      <c r="AF85">
        <v>116.05</v>
      </c>
      <c r="AG85">
        <v>0</v>
      </c>
      <c r="AH85">
        <v>0</v>
      </c>
      <c r="AI85">
        <v>66.91</v>
      </c>
      <c r="AJ85">
        <v>0</v>
      </c>
      <c r="AK85">
        <v>167.31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14.51</v>
      </c>
      <c r="AS85">
        <v>46.42</v>
      </c>
      <c r="AT85">
        <v>48.36</v>
      </c>
      <c r="AU85">
        <v>48.36</v>
      </c>
      <c r="AV85">
        <v>5.8</v>
      </c>
      <c r="AW85">
        <v>19.34</v>
      </c>
      <c r="AX85">
        <v>0</v>
      </c>
      <c r="AY85">
        <v>6.77</v>
      </c>
      <c r="AZ85">
        <v>19.34</v>
      </c>
      <c r="BA85">
        <v>24.18</v>
      </c>
      <c r="BB85">
        <v>29.08</v>
      </c>
      <c r="BC85">
        <v>0</v>
      </c>
      <c r="BD85">
        <v>13.11</v>
      </c>
      <c r="BE85">
        <v>4.84</v>
      </c>
      <c r="BF85">
        <v>0</v>
      </c>
      <c r="BG85">
        <v>41.1</v>
      </c>
      <c r="BH85">
        <v>0</v>
      </c>
    </row>
    <row r="86" spans="7:60">
      <c r="G86" t="s">
        <v>128</v>
      </c>
      <c r="H86" s="73">
        <v>284.53999999999996</v>
      </c>
      <c r="I86" s="46">
        <v>66.91</v>
      </c>
      <c r="J86" s="46">
        <v>296.47000000000003</v>
      </c>
      <c r="K86" s="46">
        <v>29.08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0</v>
      </c>
      <c r="Y86">
        <v>0</v>
      </c>
      <c r="Z86">
        <v>4.84</v>
      </c>
      <c r="AA86">
        <v>0</v>
      </c>
      <c r="AB86">
        <v>0</v>
      </c>
      <c r="AC86">
        <v>0.68</v>
      </c>
      <c r="AD86">
        <v>0</v>
      </c>
      <c r="AE86">
        <v>2</v>
      </c>
      <c r="AF86">
        <v>116.05</v>
      </c>
      <c r="AG86">
        <v>0</v>
      </c>
      <c r="AH86">
        <v>0</v>
      </c>
      <c r="AI86">
        <v>66.91</v>
      </c>
      <c r="AJ86">
        <v>0</v>
      </c>
      <c r="AK86">
        <v>167.31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14.51</v>
      </c>
      <c r="AS86">
        <v>46.42</v>
      </c>
      <c r="AT86">
        <v>48.36</v>
      </c>
      <c r="AU86">
        <v>48.36</v>
      </c>
      <c r="AV86">
        <v>5.8</v>
      </c>
      <c r="AW86">
        <v>19.34</v>
      </c>
      <c r="AX86">
        <v>0</v>
      </c>
      <c r="AY86">
        <v>6.77</v>
      </c>
      <c r="AZ86">
        <v>19.34</v>
      </c>
      <c r="BA86">
        <v>24.18</v>
      </c>
      <c r="BB86">
        <v>29.08</v>
      </c>
      <c r="BC86">
        <v>0</v>
      </c>
      <c r="BD86">
        <v>13.11</v>
      </c>
      <c r="BE86">
        <v>4.84</v>
      </c>
      <c r="BF86">
        <v>0</v>
      </c>
      <c r="BG86">
        <v>41.1</v>
      </c>
      <c r="BH86">
        <v>0</v>
      </c>
    </row>
    <row r="87" spans="7:60">
      <c r="G87" t="s">
        <v>129</v>
      </c>
      <c r="H87" s="73">
        <v>284.53999999999996</v>
      </c>
      <c r="I87" s="46">
        <v>66.91</v>
      </c>
      <c r="J87" s="46">
        <v>264.45</v>
      </c>
      <c r="K87" s="46">
        <v>29.08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0</v>
      </c>
      <c r="Y87">
        <v>0</v>
      </c>
      <c r="Z87">
        <v>4.84</v>
      </c>
      <c r="AA87">
        <v>0</v>
      </c>
      <c r="AB87">
        <v>0</v>
      </c>
      <c r="AC87">
        <v>0.68</v>
      </c>
      <c r="AD87">
        <v>0</v>
      </c>
      <c r="AE87">
        <v>2</v>
      </c>
      <c r="AF87">
        <v>116.05</v>
      </c>
      <c r="AG87">
        <v>0</v>
      </c>
      <c r="AH87">
        <v>0</v>
      </c>
      <c r="AI87">
        <v>66.91</v>
      </c>
      <c r="AJ87">
        <v>0</v>
      </c>
      <c r="AK87">
        <v>135.19999999999999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14.51</v>
      </c>
      <c r="AS87">
        <v>46.42</v>
      </c>
      <c r="AT87">
        <v>48.36</v>
      </c>
      <c r="AU87">
        <v>48.36</v>
      </c>
      <c r="AV87">
        <v>5.8</v>
      </c>
      <c r="AW87">
        <v>19.34</v>
      </c>
      <c r="AX87">
        <v>0</v>
      </c>
      <c r="AY87">
        <v>6.77</v>
      </c>
      <c r="AZ87">
        <v>19.34</v>
      </c>
      <c r="BA87">
        <v>24.18</v>
      </c>
      <c r="BB87">
        <v>29.08</v>
      </c>
      <c r="BC87">
        <v>0</v>
      </c>
      <c r="BD87">
        <v>13.2</v>
      </c>
      <c r="BE87">
        <v>4.84</v>
      </c>
      <c r="BF87">
        <v>0</v>
      </c>
      <c r="BG87">
        <v>41.1</v>
      </c>
      <c r="BH87">
        <v>0</v>
      </c>
    </row>
    <row r="88" spans="7:60">
      <c r="G88" t="s">
        <v>130</v>
      </c>
      <c r="H88" s="73">
        <v>284.53999999999996</v>
      </c>
      <c r="I88" s="46">
        <v>66.91</v>
      </c>
      <c r="J88" s="46">
        <v>223.14</v>
      </c>
      <c r="K88" s="46">
        <v>29.08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0</v>
      </c>
      <c r="Y88">
        <v>0</v>
      </c>
      <c r="Z88">
        <v>4.84</v>
      </c>
      <c r="AA88">
        <v>0</v>
      </c>
      <c r="AB88">
        <v>0</v>
      </c>
      <c r="AC88">
        <v>0.68</v>
      </c>
      <c r="AD88">
        <v>0</v>
      </c>
      <c r="AE88">
        <v>2</v>
      </c>
      <c r="AF88">
        <v>116.05</v>
      </c>
      <c r="AG88">
        <v>0</v>
      </c>
      <c r="AH88">
        <v>0</v>
      </c>
      <c r="AI88">
        <v>66.91</v>
      </c>
      <c r="AJ88">
        <v>0</v>
      </c>
      <c r="AK88">
        <v>93.89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14.51</v>
      </c>
      <c r="AS88">
        <v>46.42</v>
      </c>
      <c r="AT88">
        <v>48.36</v>
      </c>
      <c r="AU88">
        <v>48.36</v>
      </c>
      <c r="AV88">
        <v>5.8</v>
      </c>
      <c r="AW88">
        <v>19.34</v>
      </c>
      <c r="AX88">
        <v>0</v>
      </c>
      <c r="AY88">
        <v>6.77</v>
      </c>
      <c r="AZ88">
        <v>19.34</v>
      </c>
      <c r="BA88">
        <v>24.18</v>
      </c>
      <c r="BB88">
        <v>29.08</v>
      </c>
      <c r="BC88">
        <v>0</v>
      </c>
      <c r="BD88">
        <v>13.2</v>
      </c>
      <c r="BE88">
        <v>4.84</v>
      </c>
      <c r="BF88">
        <v>0</v>
      </c>
      <c r="BG88">
        <v>41.1</v>
      </c>
      <c r="BH88">
        <v>0</v>
      </c>
    </row>
    <row r="89" spans="7:60">
      <c r="G89" t="s">
        <v>131</v>
      </c>
      <c r="H89" s="73">
        <v>284.53999999999996</v>
      </c>
      <c r="I89" s="46">
        <v>66.91</v>
      </c>
      <c r="J89" s="46">
        <v>181.82999999999998</v>
      </c>
      <c r="K89" s="46">
        <v>29.08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0</v>
      </c>
      <c r="Y89">
        <v>0</v>
      </c>
      <c r="Z89">
        <v>4.84</v>
      </c>
      <c r="AA89">
        <v>0</v>
      </c>
      <c r="AB89">
        <v>0</v>
      </c>
      <c r="AC89">
        <v>0.68</v>
      </c>
      <c r="AD89">
        <v>0</v>
      </c>
      <c r="AE89">
        <v>2</v>
      </c>
      <c r="AF89">
        <v>116.05</v>
      </c>
      <c r="AG89">
        <v>0</v>
      </c>
      <c r="AH89">
        <v>0</v>
      </c>
      <c r="AI89">
        <v>66.91</v>
      </c>
      <c r="AJ89">
        <v>0</v>
      </c>
      <c r="AK89">
        <v>52.58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14.51</v>
      </c>
      <c r="AS89">
        <v>46.42</v>
      </c>
      <c r="AT89">
        <v>48.36</v>
      </c>
      <c r="AU89">
        <v>48.36</v>
      </c>
      <c r="AV89">
        <v>5.8</v>
      </c>
      <c r="AW89">
        <v>19.34</v>
      </c>
      <c r="AX89">
        <v>0</v>
      </c>
      <c r="AY89">
        <v>6.77</v>
      </c>
      <c r="AZ89">
        <v>19.34</v>
      </c>
      <c r="BA89">
        <v>24.18</v>
      </c>
      <c r="BB89">
        <v>29.08</v>
      </c>
      <c r="BC89">
        <v>0</v>
      </c>
      <c r="BD89">
        <v>13.2</v>
      </c>
      <c r="BE89">
        <v>4.84</v>
      </c>
      <c r="BF89">
        <v>0</v>
      </c>
      <c r="BG89">
        <v>41.1</v>
      </c>
      <c r="BH89">
        <v>0</v>
      </c>
    </row>
    <row r="90" spans="7:60">
      <c r="G90" t="s">
        <v>132</v>
      </c>
      <c r="H90" s="73">
        <v>284.53999999999996</v>
      </c>
      <c r="I90" s="46">
        <v>66.91</v>
      </c>
      <c r="J90" s="46">
        <v>181.82999999999998</v>
      </c>
      <c r="K90" s="46">
        <v>29.08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0</v>
      </c>
      <c r="Y90">
        <v>0</v>
      </c>
      <c r="Z90">
        <v>4.84</v>
      </c>
      <c r="AA90">
        <v>0</v>
      </c>
      <c r="AB90">
        <v>0</v>
      </c>
      <c r="AC90">
        <v>0.68</v>
      </c>
      <c r="AD90">
        <v>0</v>
      </c>
      <c r="AE90">
        <v>2</v>
      </c>
      <c r="AF90">
        <v>116.05</v>
      </c>
      <c r="AG90">
        <v>0</v>
      </c>
      <c r="AH90">
        <v>0</v>
      </c>
      <c r="AI90">
        <v>66.91</v>
      </c>
      <c r="AJ90">
        <v>0</v>
      </c>
      <c r="AK90">
        <v>52.58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14.51</v>
      </c>
      <c r="AS90">
        <v>46.42</v>
      </c>
      <c r="AT90">
        <v>48.36</v>
      </c>
      <c r="AU90">
        <v>48.36</v>
      </c>
      <c r="AV90">
        <v>5.8</v>
      </c>
      <c r="AW90">
        <v>19.34</v>
      </c>
      <c r="AX90">
        <v>0</v>
      </c>
      <c r="AY90">
        <v>6.77</v>
      </c>
      <c r="AZ90">
        <v>19.34</v>
      </c>
      <c r="BA90">
        <v>24.18</v>
      </c>
      <c r="BB90">
        <v>29.08</v>
      </c>
      <c r="BC90">
        <v>0</v>
      </c>
      <c r="BD90">
        <v>13.2</v>
      </c>
      <c r="BE90">
        <v>4.84</v>
      </c>
      <c r="BF90">
        <v>0</v>
      </c>
      <c r="BG90">
        <v>41.1</v>
      </c>
      <c r="BH90">
        <v>0</v>
      </c>
    </row>
    <row r="91" spans="7:60">
      <c r="G91" t="s">
        <v>133</v>
      </c>
      <c r="H91" s="73">
        <v>284.53999999999996</v>
      </c>
      <c r="I91" s="46">
        <v>76.58</v>
      </c>
      <c r="J91" s="46">
        <v>181.93</v>
      </c>
      <c r="K91" s="46">
        <v>29.08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0</v>
      </c>
      <c r="Y91">
        <v>0</v>
      </c>
      <c r="Z91">
        <v>4.84</v>
      </c>
      <c r="AA91">
        <v>0</v>
      </c>
      <c r="AB91">
        <v>0</v>
      </c>
      <c r="AC91">
        <v>0.68</v>
      </c>
      <c r="AD91">
        <v>0</v>
      </c>
      <c r="AE91">
        <v>2</v>
      </c>
      <c r="AF91">
        <v>116.05</v>
      </c>
      <c r="AG91">
        <v>0</v>
      </c>
      <c r="AH91">
        <v>0</v>
      </c>
      <c r="AI91">
        <v>66.91</v>
      </c>
      <c r="AJ91">
        <v>0</v>
      </c>
      <c r="AK91">
        <v>52.58</v>
      </c>
      <c r="AL91">
        <v>0</v>
      </c>
      <c r="AM91">
        <v>0</v>
      </c>
      <c r="AN91">
        <v>0</v>
      </c>
      <c r="AO91">
        <v>0</v>
      </c>
      <c r="AP91">
        <v>9.67</v>
      </c>
      <c r="AQ91">
        <v>0</v>
      </c>
      <c r="AR91">
        <v>14.51</v>
      </c>
      <c r="AS91">
        <v>46.42</v>
      </c>
      <c r="AT91">
        <v>48.36</v>
      </c>
      <c r="AU91">
        <v>48.36</v>
      </c>
      <c r="AV91">
        <v>5.8</v>
      </c>
      <c r="AW91">
        <v>19.34</v>
      </c>
      <c r="AX91">
        <v>0</v>
      </c>
      <c r="AY91">
        <v>6.77</v>
      </c>
      <c r="AZ91">
        <v>19.34</v>
      </c>
      <c r="BA91">
        <v>24.18</v>
      </c>
      <c r="BB91">
        <v>29.08</v>
      </c>
      <c r="BC91">
        <v>0</v>
      </c>
      <c r="BD91">
        <v>13.3</v>
      </c>
      <c r="BE91">
        <v>4.84</v>
      </c>
      <c r="BF91">
        <v>0</v>
      </c>
      <c r="BG91">
        <v>41.1</v>
      </c>
      <c r="BH91">
        <v>0</v>
      </c>
    </row>
    <row r="92" spans="7:60">
      <c r="G92" t="s">
        <v>134</v>
      </c>
      <c r="H92" s="73">
        <v>284.53999999999996</v>
      </c>
      <c r="I92" s="46">
        <v>76.58</v>
      </c>
      <c r="J92" s="46">
        <v>181.93</v>
      </c>
      <c r="K92" s="46">
        <v>29.08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0</v>
      </c>
      <c r="Y92">
        <v>0</v>
      </c>
      <c r="Z92">
        <v>4.84</v>
      </c>
      <c r="AA92">
        <v>0</v>
      </c>
      <c r="AB92">
        <v>0</v>
      </c>
      <c r="AC92">
        <v>0.68</v>
      </c>
      <c r="AD92">
        <v>0</v>
      </c>
      <c r="AE92">
        <v>2</v>
      </c>
      <c r="AF92">
        <v>116.05</v>
      </c>
      <c r="AG92">
        <v>0</v>
      </c>
      <c r="AH92">
        <v>0</v>
      </c>
      <c r="AI92">
        <v>66.91</v>
      </c>
      <c r="AJ92">
        <v>0</v>
      </c>
      <c r="AK92">
        <v>52.58</v>
      </c>
      <c r="AL92">
        <v>0</v>
      </c>
      <c r="AM92">
        <v>0</v>
      </c>
      <c r="AN92">
        <v>0</v>
      </c>
      <c r="AO92">
        <v>0</v>
      </c>
      <c r="AP92">
        <v>9.67</v>
      </c>
      <c r="AQ92">
        <v>0</v>
      </c>
      <c r="AR92">
        <v>14.51</v>
      </c>
      <c r="AS92">
        <v>46.42</v>
      </c>
      <c r="AT92">
        <v>48.36</v>
      </c>
      <c r="AU92">
        <v>48.36</v>
      </c>
      <c r="AV92">
        <v>5.8</v>
      </c>
      <c r="AW92">
        <v>19.34</v>
      </c>
      <c r="AX92">
        <v>0</v>
      </c>
      <c r="AY92">
        <v>6.77</v>
      </c>
      <c r="AZ92">
        <v>19.34</v>
      </c>
      <c r="BA92">
        <v>24.18</v>
      </c>
      <c r="BB92">
        <v>29.08</v>
      </c>
      <c r="BC92">
        <v>0</v>
      </c>
      <c r="BD92">
        <v>13.3</v>
      </c>
      <c r="BE92">
        <v>4.84</v>
      </c>
      <c r="BF92">
        <v>0</v>
      </c>
      <c r="BG92">
        <v>41.1</v>
      </c>
      <c r="BH92">
        <v>0</v>
      </c>
    </row>
    <row r="93" spans="7:60">
      <c r="G93" t="s">
        <v>135</v>
      </c>
      <c r="H93" s="73">
        <v>284.53999999999996</v>
      </c>
      <c r="I93" s="46">
        <v>76.58</v>
      </c>
      <c r="J93" s="46">
        <v>181.93</v>
      </c>
      <c r="K93" s="46">
        <v>29.08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0</v>
      </c>
      <c r="Y93">
        <v>0</v>
      </c>
      <c r="Z93">
        <v>4.84</v>
      </c>
      <c r="AA93">
        <v>0</v>
      </c>
      <c r="AB93">
        <v>0</v>
      </c>
      <c r="AC93">
        <v>0.68</v>
      </c>
      <c r="AD93">
        <v>0</v>
      </c>
      <c r="AE93">
        <v>2</v>
      </c>
      <c r="AF93">
        <v>116.05</v>
      </c>
      <c r="AG93">
        <v>0</v>
      </c>
      <c r="AH93">
        <v>0</v>
      </c>
      <c r="AI93">
        <v>66.91</v>
      </c>
      <c r="AJ93">
        <v>0</v>
      </c>
      <c r="AK93">
        <v>52.58</v>
      </c>
      <c r="AL93">
        <v>0</v>
      </c>
      <c r="AM93">
        <v>0</v>
      </c>
      <c r="AN93">
        <v>0</v>
      </c>
      <c r="AO93">
        <v>0</v>
      </c>
      <c r="AP93">
        <v>9.67</v>
      </c>
      <c r="AQ93">
        <v>0</v>
      </c>
      <c r="AR93">
        <v>14.51</v>
      </c>
      <c r="AS93">
        <v>46.42</v>
      </c>
      <c r="AT93">
        <v>48.36</v>
      </c>
      <c r="AU93">
        <v>48.36</v>
      </c>
      <c r="AV93">
        <v>5.8</v>
      </c>
      <c r="AW93">
        <v>19.34</v>
      </c>
      <c r="AX93">
        <v>0</v>
      </c>
      <c r="AY93">
        <v>6.77</v>
      </c>
      <c r="AZ93">
        <v>19.34</v>
      </c>
      <c r="BA93">
        <v>24.18</v>
      </c>
      <c r="BB93">
        <v>29.08</v>
      </c>
      <c r="BC93">
        <v>0</v>
      </c>
      <c r="BD93">
        <v>13.3</v>
      </c>
      <c r="BE93">
        <v>4.84</v>
      </c>
      <c r="BF93">
        <v>0</v>
      </c>
      <c r="BG93">
        <v>41.1</v>
      </c>
      <c r="BH93">
        <v>0</v>
      </c>
    </row>
    <row r="94" spans="7:60">
      <c r="G94" t="s">
        <v>136</v>
      </c>
      <c r="H94" s="73">
        <v>284.53999999999996</v>
      </c>
      <c r="I94" s="46">
        <v>76.58</v>
      </c>
      <c r="J94" s="46">
        <v>181.93</v>
      </c>
      <c r="K94" s="46">
        <v>29.08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0</v>
      </c>
      <c r="Y94">
        <v>0</v>
      </c>
      <c r="Z94">
        <v>4.84</v>
      </c>
      <c r="AA94">
        <v>0</v>
      </c>
      <c r="AB94">
        <v>0</v>
      </c>
      <c r="AC94">
        <v>0.68</v>
      </c>
      <c r="AD94">
        <v>0</v>
      </c>
      <c r="AE94">
        <v>2</v>
      </c>
      <c r="AF94">
        <v>116.05</v>
      </c>
      <c r="AG94">
        <v>0</v>
      </c>
      <c r="AH94">
        <v>0</v>
      </c>
      <c r="AI94">
        <v>66.91</v>
      </c>
      <c r="AJ94">
        <v>0</v>
      </c>
      <c r="AK94">
        <v>52.58</v>
      </c>
      <c r="AL94">
        <v>0</v>
      </c>
      <c r="AM94">
        <v>0</v>
      </c>
      <c r="AN94">
        <v>0</v>
      </c>
      <c r="AO94">
        <v>0</v>
      </c>
      <c r="AP94">
        <v>9.67</v>
      </c>
      <c r="AQ94">
        <v>0</v>
      </c>
      <c r="AR94">
        <v>14.51</v>
      </c>
      <c r="AS94">
        <v>46.42</v>
      </c>
      <c r="AT94">
        <v>48.36</v>
      </c>
      <c r="AU94">
        <v>48.36</v>
      </c>
      <c r="AV94">
        <v>5.8</v>
      </c>
      <c r="AW94">
        <v>19.34</v>
      </c>
      <c r="AX94">
        <v>0</v>
      </c>
      <c r="AY94">
        <v>6.77</v>
      </c>
      <c r="AZ94">
        <v>19.34</v>
      </c>
      <c r="BA94">
        <v>24.18</v>
      </c>
      <c r="BB94">
        <v>29.08</v>
      </c>
      <c r="BC94">
        <v>0</v>
      </c>
      <c r="BD94">
        <v>13.3</v>
      </c>
      <c r="BE94">
        <v>4.84</v>
      </c>
      <c r="BF94">
        <v>0</v>
      </c>
      <c r="BG94">
        <v>41.1</v>
      </c>
      <c r="BH94">
        <v>0</v>
      </c>
    </row>
    <row r="95" spans="7:60">
      <c r="G95" t="s">
        <v>137</v>
      </c>
      <c r="H95" s="73">
        <v>284.49</v>
      </c>
      <c r="I95" s="46">
        <v>76.58</v>
      </c>
      <c r="J95" s="46">
        <v>181.93</v>
      </c>
      <c r="K95" s="46">
        <v>29.08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0</v>
      </c>
      <c r="Y95">
        <v>0</v>
      </c>
      <c r="Z95">
        <v>4.84</v>
      </c>
      <c r="AA95">
        <v>0</v>
      </c>
      <c r="AB95">
        <v>0</v>
      </c>
      <c r="AC95">
        <v>0.63</v>
      </c>
      <c r="AD95">
        <v>0</v>
      </c>
      <c r="AE95">
        <v>2</v>
      </c>
      <c r="AF95">
        <v>116.05</v>
      </c>
      <c r="AG95">
        <v>0</v>
      </c>
      <c r="AH95">
        <v>0</v>
      </c>
      <c r="AI95">
        <v>66.91</v>
      </c>
      <c r="AJ95">
        <v>0</v>
      </c>
      <c r="AK95">
        <v>52.58</v>
      </c>
      <c r="AL95">
        <v>0</v>
      </c>
      <c r="AM95">
        <v>0</v>
      </c>
      <c r="AN95">
        <v>0</v>
      </c>
      <c r="AO95">
        <v>0</v>
      </c>
      <c r="AP95">
        <v>9.67</v>
      </c>
      <c r="AQ95">
        <v>0</v>
      </c>
      <c r="AR95">
        <v>14.51</v>
      </c>
      <c r="AS95">
        <v>46.42</v>
      </c>
      <c r="AT95">
        <v>48.36</v>
      </c>
      <c r="AU95">
        <v>48.36</v>
      </c>
      <c r="AV95">
        <v>5.8</v>
      </c>
      <c r="AW95">
        <v>19.34</v>
      </c>
      <c r="AX95">
        <v>0</v>
      </c>
      <c r="AY95">
        <v>6.77</v>
      </c>
      <c r="AZ95">
        <v>19.34</v>
      </c>
      <c r="BA95">
        <v>24.18</v>
      </c>
      <c r="BB95">
        <v>29.08</v>
      </c>
      <c r="BC95">
        <v>0</v>
      </c>
      <c r="BD95">
        <v>13.3</v>
      </c>
      <c r="BE95">
        <v>4.84</v>
      </c>
      <c r="BF95">
        <v>0</v>
      </c>
      <c r="BG95">
        <v>41.1</v>
      </c>
      <c r="BH95">
        <v>0</v>
      </c>
    </row>
    <row r="96" spans="7:60">
      <c r="G96" t="s">
        <v>138</v>
      </c>
      <c r="H96" s="73">
        <v>284.49</v>
      </c>
      <c r="I96" s="46">
        <v>76.58</v>
      </c>
      <c r="J96" s="46">
        <v>181.93</v>
      </c>
      <c r="K96" s="46">
        <v>29.08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0</v>
      </c>
      <c r="Y96">
        <v>0</v>
      </c>
      <c r="Z96">
        <v>4.84</v>
      </c>
      <c r="AA96">
        <v>0</v>
      </c>
      <c r="AB96">
        <v>0</v>
      </c>
      <c r="AC96">
        <v>0.63</v>
      </c>
      <c r="AD96">
        <v>0</v>
      </c>
      <c r="AE96">
        <v>2</v>
      </c>
      <c r="AF96">
        <v>116.05</v>
      </c>
      <c r="AG96">
        <v>0</v>
      </c>
      <c r="AH96">
        <v>0</v>
      </c>
      <c r="AI96">
        <v>66.91</v>
      </c>
      <c r="AJ96">
        <v>0</v>
      </c>
      <c r="AK96">
        <v>52.58</v>
      </c>
      <c r="AL96">
        <v>0</v>
      </c>
      <c r="AM96">
        <v>0</v>
      </c>
      <c r="AN96">
        <v>0</v>
      </c>
      <c r="AO96">
        <v>0</v>
      </c>
      <c r="AP96">
        <v>9.67</v>
      </c>
      <c r="AQ96">
        <v>0</v>
      </c>
      <c r="AR96">
        <v>14.51</v>
      </c>
      <c r="AS96">
        <v>46.42</v>
      </c>
      <c r="AT96">
        <v>48.36</v>
      </c>
      <c r="AU96">
        <v>48.36</v>
      </c>
      <c r="AV96">
        <v>5.8</v>
      </c>
      <c r="AW96">
        <v>19.34</v>
      </c>
      <c r="AX96">
        <v>0</v>
      </c>
      <c r="AY96">
        <v>6.77</v>
      </c>
      <c r="AZ96">
        <v>19.34</v>
      </c>
      <c r="BA96">
        <v>24.18</v>
      </c>
      <c r="BB96">
        <v>29.08</v>
      </c>
      <c r="BC96">
        <v>0</v>
      </c>
      <c r="BD96">
        <v>13.3</v>
      </c>
      <c r="BE96">
        <v>4.84</v>
      </c>
      <c r="BF96">
        <v>0</v>
      </c>
      <c r="BG96">
        <v>41.1</v>
      </c>
      <c r="BH96">
        <v>0</v>
      </c>
    </row>
    <row r="97" spans="1:133">
      <c r="G97" t="s">
        <v>139</v>
      </c>
      <c r="H97" s="73">
        <v>284.49</v>
      </c>
      <c r="I97" s="46">
        <v>76.58</v>
      </c>
      <c r="J97" s="46">
        <v>181.93</v>
      </c>
      <c r="K97" s="46">
        <v>29.08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0</v>
      </c>
      <c r="Y97">
        <v>0</v>
      </c>
      <c r="Z97">
        <v>4.84</v>
      </c>
      <c r="AA97">
        <v>0</v>
      </c>
      <c r="AB97">
        <v>0</v>
      </c>
      <c r="AC97">
        <v>0.63</v>
      </c>
      <c r="AD97">
        <v>0</v>
      </c>
      <c r="AE97">
        <v>2</v>
      </c>
      <c r="AF97">
        <v>116.05</v>
      </c>
      <c r="AG97">
        <v>0</v>
      </c>
      <c r="AH97">
        <v>0</v>
      </c>
      <c r="AI97">
        <v>66.91</v>
      </c>
      <c r="AJ97">
        <v>0</v>
      </c>
      <c r="AK97">
        <v>52.58</v>
      </c>
      <c r="AL97">
        <v>0</v>
      </c>
      <c r="AM97">
        <v>0</v>
      </c>
      <c r="AN97">
        <v>0</v>
      </c>
      <c r="AO97">
        <v>0</v>
      </c>
      <c r="AP97">
        <v>9.67</v>
      </c>
      <c r="AQ97">
        <v>0</v>
      </c>
      <c r="AR97">
        <v>14.51</v>
      </c>
      <c r="AS97">
        <v>46.42</v>
      </c>
      <c r="AT97">
        <v>48.36</v>
      </c>
      <c r="AU97">
        <v>48.36</v>
      </c>
      <c r="AV97">
        <v>5.8</v>
      </c>
      <c r="AW97">
        <v>19.34</v>
      </c>
      <c r="AX97">
        <v>0</v>
      </c>
      <c r="AY97">
        <v>6.77</v>
      </c>
      <c r="AZ97">
        <v>19.34</v>
      </c>
      <c r="BA97">
        <v>24.18</v>
      </c>
      <c r="BB97">
        <v>29.08</v>
      </c>
      <c r="BC97">
        <v>0</v>
      </c>
      <c r="BD97">
        <v>13.3</v>
      </c>
      <c r="BE97">
        <v>4.84</v>
      </c>
      <c r="BF97">
        <v>0</v>
      </c>
      <c r="BG97">
        <v>41.1</v>
      </c>
      <c r="BH97">
        <v>0</v>
      </c>
    </row>
    <row r="98" spans="1:133">
      <c r="G98" t="s">
        <v>140</v>
      </c>
      <c r="H98" s="73">
        <v>284.49</v>
      </c>
      <c r="I98" s="46">
        <v>76.58</v>
      </c>
      <c r="J98" s="46">
        <v>181.93</v>
      </c>
      <c r="K98" s="46">
        <v>29.08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0</v>
      </c>
      <c r="Y98">
        <v>0</v>
      </c>
      <c r="Z98">
        <v>4.84</v>
      </c>
      <c r="AA98">
        <v>0</v>
      </c>
      <c r="AB98">
        <v>0</v>
      </c>
      <c r="AC98">
        <v>0.63</v>
      </c>
      <c r="AD98">
        <v>0</v>
      </c>
      <c r="AE98">
        <v>2</v>
      </c>
      <c r="AF98">
        <v>116.05</v>
      </c>
      <c r="AG98">
        <v>0</v>
      </c>
      <c r="AH98">
        <v>0</v>
      </c>
      <c r="AI98">
        <v>66.91</v>
      </c>
      <c r="AJ98">
        <v>0</v>
      </c>
      <c r="AK98">
        <v>52.58</v>
      </c>
      <c r="AL98">
        <v>0</v>
      </c>
      <c r="AM98">
        <v>0</v>
      </c>
      <c r="AN98">
        <v>0</v>
      </c>
      <c r="AO98">
        <v>0</v>
      </c>
      <c r="AP98">
        <v>9.67</v>
      </c>
      <c r="AQ98">
        <v>0</v>
      </c>
      <c r="AR98">
        <v>14.51</v>
      </c>
      <c r="AS98">
        <v>46.42</v>
      </c>
      <c r="AT98">
        <v>48.36</v>
      </c>
      <c r="AU98">
        <v>48.36</v>
      </c>
      <c r="AV98">
        <v>5.8</v>
      </c>
      <c r="AW98">
        <v>19.34</v>
      </c>
      <c r="AX98">
        <v>0</v>
      </c>
      <c r="AY98">
        <v>6.77</v>
      </c>
      <c r="AZ98">
        <v>19.34</v>
      </c>
      <c r="BA98">
        <v>24.18</v>
      </c>
      <c r="BB98">
        <v>29.08</v>
      </c>
      <c r="BC98">
        <v>0</v>
      </c>
      <c r="BD98">
        <v>13.3</v>
      </c>
      <c r="BE98">
        <v>4.84</v>
      </c>
      <c r="BF98">
        <v>0</v>
      </c>
      <c r="BG98">
        <v>41.1</v>
      </c>
      <c r="BH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6.8296400000000084</v>
      </c>
      <c r="I99" s="69">
        <f t="shared" ref="I99:BU99" si="1">SUM(I3:I98)/4000</f>
        <v>1.6831999999999976</v>
      </c>
      <c r="J99" s="69">
        <f t="shared" si="1"/>
        <v>4.4290824999999998</v>
      </c>
      <c r="K99" s="69">
        <f t="shared" si="1"/>
        <v>0.6979199999999991</v>
      </c>
      <c r="L99" s="69">
        <f t="shared" si="1"/>
        <v>7.0490000000000011E-2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7.0490000000000011E-2</v>
      </c>
      <c r="X99">
        <f t="shared" si="1"/>
        <v>3.3880000000000014E-2</v>
      </c>
      <c r="Y99">
        <f t="shared" si="1"/>
        <v>7.7359999999999984E-2</v>
      </c>
      <c r="Z99">
        <f t="shared" si="1"/>
        <v>0.11615999999999976</v>
      </c>
      <c r="AA99">
        <f t="shared" si="1"/>
        <v>0.33851999999999988</v>
      </c>
      <c r="AB99">
        <f t="shared" si="1"/>
        <v>0.32494000000000001</v>
      </c>
      <c r="AC99">
        <f t="shared" si="1"/>
        <v>1.6999999999999987E-2</v>
      </c>
      <c r="AD99">
        <f t="shared" si="1"/>
        <v>5.8039999999999987E-2</v>
      </c>
      <c r="AE99">
        <f t="shared" si="1"/>
        <v>0.02</v>
      </c>
      <c r="AF99">
        <f t="shared" si="1"/>
        <v>2.7851999999999975</v>
      </c>
      <c r="AG99">
        <f t="shared" si="1"/>
        <v>0.40146000000000009</v>
      </c>
      <c r="AH99">
        <f t="shared" si="1"/>
        <v>4.0600000000000004E-2</v>
      </c>
      <c r="AI99">
        <f t="shared" si="1"/>
        <v>1.2043799999999987</v>
      </c>
      <c r="AJ99">
        <f t="shared" si="1"/>
        <v>9.6720000000000014E-2</v>
      </c>
      <c r="AK99">
        <f t="shared" si="1"/>
        <v>1.3422724999999998</v>
      </c>
      <c r="AL99">
        <f t="shared" si="1"/>
        <v>0.32879999999999987</v>
      </c>
      <c r="AM99">
        <f t="shared" si="1"/>
        <v>4.7390000000000009E-2</v>
      </c>
      <c r="AN99">
        <f t="shared" si="1"/>
        <v>7.7359999999999984E-2</v>
      </c>
      <c r="AO99">
        <f t="shared" si="1"/>
        <v>0</v>
      </c>
      <c r="AP99">
        <f t="shared" si="1"/>
        <v>7.7359999999999984E-2</v>
      </c>
      <c r="AQ99">
        <f t="shared" si="1"/>
        <v>0</v>
      </c>
      <c r="AR99">
        <f t="shared" si="1"/>
        <v>0.2901999999999999</v>
      </c>
      <c r="AS99">
        <f t="shared" si="1"/>
        <v>0.78914000000000062</v>
      </c>
      <c r="AT99">
        <f t="shared" si="1"/>
        <v>1.1606399999999999</v>
      </c>
      <c r="AU99">
        <f t="shared" si="1"/>
        <v>0.82212000000000029</v>
      </c>
      <c r="AV99">
        <f t="shared" si="1"/>
        <v>9.8600000000000104E-2</v>
      </c>
      <c r="AW99">
        <f t="shared" si="1"/>
        <v>0.38679999999999953</v>
      </c>
      <c r="AX99">
        <f t="shared" si="1"/>
        <v>0</v>
      </c>
      <c r="AY99">
        <f t="shared" si="1"/>
        <v>0.11508999999999989</v>
      </c>
      <c r="AZ99">
        <f t="shared" si="1"/>
        <v>0.38679999999999953</v>
      </c>
      <c r="BA99">
        <f t="shared" si="1"/>
        <v>0.48360000000000036</v>
      </c>
      <c r="BB99">
        <f t="shared" si="1"/>
        <v>0.6979199999999991</v>
      </c>
      <c r="BC99">
        <f t="shared" si="1"/>
        <v>0</v>
      </c>
      <c r="BD99">
        <f t="shared" si="1"/>
        <v>0.3016100000000001</v>
      </c>
      <c r="BE99">
        <f t="shared" si="1"/>
        <v>8.227999999999995E-2</v>
      </c>
      <c r="BF99">
        <f t="shared" si="1"/>
        <v>0</v>
      </c>
      <c r="BG99">
        <f t="shared" si="1"/>
        <v>0.65759999999999919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572</v>
      </c>
      <c r="X100" t="s">
        <v>564</v>
      </c>
      <c r="Y100" t="s">
        <v>562</v>
      </c>
      <c r="Z100" t="s">
        <v>568</v>
      </c>
      <c r="AA100" t="s">
        <v>566</v>
      </c>
      <c r="AB100" t="s">
        <v>570</v>
      </c>
      <c r="AC100" t="s">
        <v>560</v>
      </c>
      <c r="AD100" t="s">
        <v>546</v>
      </c>
      <c r="AE100" t="s">
        <v>555</v>
      </c>
      <c r="AF100" t="s">
        <v>538</v>
      </c>
      <c r="AG100" t="s">
        <v>556</v>
      </c>
      <c r="AH100" t="s">
        <v>540</v>
      </c>
      <c r="AI100" t="s">
        <v>544</v>
      </c>
      <c r="AJ100" t="s">
        <v>537</v>
      </c>
      <c r="AK100" t="s">
        <v>548</v>
      </c>
      <c r="AL100" t="s">
        <v>535</v>
      </c>
      <c r="AM100" t="s">
        <v>558</v>
      </c>
      <c r="AN100" t="s">
        <v>550</v>
      </c>
      <c r="AO100" t="s">
        <v>542</v>
      </c>
      <c r="AP100" t="s">
        <v>552</v>
      </c>
      <c r="AQ100" t="s">
        <v>596</v>
      </c>
      <c r="AR100" t="s">
        <v>581</v>
      </c>
      <c r="AS100" t="s">
        <v>580</v>
      </c>
      <c r="AT100" t="s">
        <v>593</v>
      </c>
      <c r="AU100" t="s">
        <v>584</v>
      </c>
      <c r="AV100" t="s">
        <v>589</v>
      </c>
      <c r="AW100" t="s">
        <v>577</v>
      </c>
      <c r="AX100" t="s">
        <v>591</v>
      </c>
      <c r="AY100" t="s">
        <v>578</v>
      </c>
      <c r="AZ100" t="s">
        <v>594</v>
      </c>
      <c r="BA100" t="s">
        <v>590</v>
      </c>
      <c r="BB100" t="s">
        <v>576</v>
      </c>
      <c r="BC100" t="s">
        <v>574</v>
      </c>
      <c r="BD100" t="s">
        <v>583</v>
      </c>
      <c r="BE100" t="s">
        <v>585</v>
      </c>
      <c r="BF100" t="s">
        <v>587</v>
      </c>
      <c r="BG100" t="s">
        <v>579</v>
      </c>
      <c r="BH100" t="s">
        <v>588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45417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45417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599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93.81</v>
      </c>
      <c r="I3" s="53">
        <v>32.049999999999997</v>
      </c>
      <c r="J3" s="53">
        <v>23.31</v>
      </c>
      <c r="K3" s="53">
        <v>0</v>
      </c>
      <c r="L3" s="53">
        <v>0.16</v>
      </c>
      <c r="M3" s="72">
        <v>0</v>
      </c>
      <c r="N3" s="71">
        <v>0</v>
      </c>
      <c r="O3" s="53">
        <v>0</v>
      </c>
      <c r="P3" s="53">
        <v>0</v>
      </c>
      <c r="Q3" s="53">
        <v>-10</v>
      </c>
      <c r="R3" s="53">
        <v>0</v>
      </c>
      <c r="S3" s="72">
        <v>0</v>
      </c>
      <c r="T3" t="s">
        <v>599</v>
      </c>
      <c r="U3" s="73">
        <v>149.33000000000001</v>
      </c>
      <c r="V3" s="74">
        <v>-10</v>
      </c>
      <c r="W3">
        <v>93.81</v>
      </c>
      <c r="X3">
        <v>32.049999999999997</v>
      </c>
      <c r="Y3">
        <v>0</v>
      </c>
      <c r="Z3">
        <v>0.16</v>
      </c>
      <c r="AA3">
        <v>-10</v>
      </c>
      <c r="AB3">
        <v>0</v>
      </c>
      <c r="AC3">
        <v>23.31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91.62</v>
      </c>
      <c r="I4" s="46">
        <v>32.729999999999997</v>
      </c>
      <c r="J4" s="46">
        <v>23.8</v>
      </c>
      <c r="K4" s="46">
        <v>0</v>
      </c>
      <c r="L4" s="46">
        <v>0.16</v>
      </c>
      <c r="M4" s="74">
        <v>0</v>
      </c>
      <c r="N4" s="73">
        <v>0</v>
      </c>
      <c r="O4" s="46">
        <v>0</v>
      </c>
      <c r="P4" s="46">
        <v>0</v>
      </c>
      <c r="Q4" s="46">
        <v>-10</v>
      </c>
      <c r="R4" s="46">
        <v>0</v>
      </c>
      <c r="S4" s="74">
        <v>0</v>
      </c>
      <c r="U4" s="73">
        <v>148.31</v>
      </c>
      <c r="V4" s="74">
        <v>-10</v>
      </c>
      <c r="W4">
        <v>91.62</v>
      </c>
      <c r="X4">
        <v>32.729999999999997</v>
      </c>
      <c r="Y4">
        <v>0</v>
      </c>
      <c r="Z4">
        <v>0.16</v>
      </c>
      <c r="AA4">
        <v>-10</v>
      </c>
      <c r="AB4">
        <v>0</v>
      </c>
      <c r="AC4">
        <v>23.8</v>
      </c>
    </row>
    <row r="5" spans="1:29">
      <c r="G5" t="s">
        <v>47</v>
      </c>
      <c r="H5" s="73">
        <v>138.4</v>
      </c>
      <c r="I5" s="46">
        <v>56.65</v>
      </c>
      <c r="J5" s="46">
        <v>43.25</v>
      </c>
      <c r="K5" s="46">
        <v>0</v>
      </c>
      <c r="L5" s="46">
        <v>0.21</v>
      </c>
      <c r="M5" s="74">
        <v>0</v>
      </c>
      <c r="N5" s="73">
        <v>0</v>
      </c>
      <c r="O5" s="46">
        <v>0</v>
      </c>
      <c r="P5" s="46">
        <v>0</v>
      </c>
      <c r="Q5" s="46">
        <v>-10</v>
      </c>
      <c r="R5" s="46">
        <v>0</v>
      </c>
      <c r="S5" s="74">
        <v>0</v>
      </c>
      <c r="U5" s="73">
        <v>238.51</v>
      </c>
      <c r="V5" s="74">
        <v>-10</v>
      </c>
      <c r="W5">
        <v>138.4</v>
      </c>
      <c r="X5">
        <v>56.65</v>
      </c>
      <c r="Y5">
        <v>0</v>
      </c>
      <c r="Z5">
        <v>0.21</v>
      </c>
      <c r="AA5">
        <v>-10</v>
      </c>
      <c r="AB5">
        <v>0</v>
      </c>
      <c r="AC5">
        <v>43.25</v>
      </c>
    </row>
    <row r="6" spans="1:29">
      <c r="G6" t="s">
        <v>48</v>
      </c>
      <c r="H6" s="73">
        <v>165.04</v>
      </c>
      <c r="I6" s="46">
        <v>67.569999999999993</v>
      </c>
      <c r="J6" s="46">
        <v>41.27</v>
      </c>
      <c r="K6" s="46">
        <v>0</v>
      </c>
      <c r="L6" s="46">
        <v>0.26</v>
      </c>
      <c r="M6" s="74">
        <v>0</v>
      </c>
      <c r="N6" s="73">
        <v>0</v>
      </c>
      <c r="O6" s="46">
        <v>0</v>
      </c>
      <c r="P6" s="46">
        <v>0</v>
      </c>
      <c r="Q6" s="46">
        <v>-10</v>
      </c>
      <c r="R6" s="46">
        <v>0</v>
      </c>
      <c r="S6" s="74">
        <v>0</v>
      </c>
      <c r="U6" s="73">
        <v>274.14</v>
      </c>
      <c r="V6" s="74">
        <v>-10</v>
      </c>
      <c r="W6">
        <v>165.04</v>
      </c>
      <c r="X6">
        <v>67.569999999999993</v>
      </c>
      <c r="Y6">
        <v>0</v>
      </c>
      <c r="Z6">
        <v>0.26</v>
      </c>
      <c r="AA6">
        <v>-10</v>
      </c>
      <c r="AB6">
        <v>0</v>
      </c>
      <c r="AC6">
        <v>41.27</v>
      </c>
    </row>
    <row r="7" spans="1:29">
      <c r="G7" t="s">
        <v>49</v>
      </c>
      <c r="H7" s="73">
        <v>293.87</v>
      </c>
      <c r="I7" s="46">
        <v>137.74</v>
      </c>
      <c r="J7" s="46">
        <v>45.92</v>
      </c>
      <c r="K7" s="46">
        <v>0</v>
      </c>
      <c r="L7" s="46">
        <v>0.37</v>
      </c>
      <c r="M7" s="74">
        <v>0</v>
      </c>
      <c r="N7" s="73">
        <v>0</v>
      </c>
      <c r="O7" s="46">
        <v>0</v>
      </c>
      <c r="P7" s="46">
        <v>0</v>
      </c>
      <c r="Q7" s="46">
        <v>-10</v>
      </c>
      <c r="R7" s="46">
        <v>0</v>
      </c>
      <c r="S7" s="74">
        <v>0</v>
      </c>
      <c r="U7" s="73">
        <v>477.9</v>
      </c>
      <c r="V7" s="74">
        <v>-10</v>
      </c>
      <c r="W7">
        <v>293.87</v>
      </c>
      <c r="X7">
        <v>137.74</v>
      </c>
      <c r="Y7">
        <v>0</v>
      </c>
      <c r="Z7">
        <v>0.37</v>
      </c>
      <c r="AA7">
        <v>-10</v>
      </c>
      <c r="AB7">
        <v>0</v>
      </c>
      <c r="AC7">
        <v>45.92</v>
      </c>
    </row>
    <row r="8" spans="1:29">
      <c r="G8" t="s">
        <v>50</v>
      </c>
      <c r="H8" s="73">
        <v>339.64</v>
      </c>
      <c r="I8" s="46">
        <v>159.19999999999999</v>
      </c>
      <c r="J8" s="46">
        <v>53.06</v>
      </c>
      <c r="K8" s="46">
        <v>0</v>
      </c>
      <c r="L8" s="46">
        <v>0.43</v>
      </c>
      <c r="M8" s="74">
        <v>0</v>
      </c>
      <c r="N8" s="73">
        <v>0</v>
      </c>
      <c r="O8" s="46">
        <v>0</v>
      </c>
      <c r="P8" s="46">
        <v>0</v>
      </c>
      <c r="Q8" s="46">
        <v>-10</v>
      </c>
      <c r="R8" s="46">
        <v>0</v>
      </c>
      <c r="S8" s="74">
        <v>0</v>
      </c>
      <c r="U8" s="73">
        <v>552.33000000000004</v>
      </c>
      <c r="V8" s="74">
        <v>-10</v>
      </c>
      <c r="W8">
        <v>339.64</v>
      </c>
      <c r="X8">
        <v>159.19999999999999</v>
      </c>
      <c r="Y8">
        <v>0</v>
      </c>
      <c r="Z8">
        <v>0.43</v>
      </c>
      <c r="AA8">
        <v>-10</v>
      </c>
      <c r="AB8">
        <v>0</v>
      </c>
      <c r="AC8">
        <v>53.06</v>
      </c>
    </row>
    <row r="9" spans="1:29">
      <c r="G9" t="s">
        <v>51</v>
      </c>
      <c r="H9" s="73">
        <v>323.13</v>
      </c>
      <c r="I9" s="46">
        <v>110.36</v>
      </c>
      <c r="J9" s="46">
        <v>73.5</v>
      </c>
      <c r="K9" s="46">
        <v>0</v>
      </c>
      <c r="L9" s="46">
        <v>1.1000000000000001</v>
      </c>
      <c r="M9" s="74">
        <v>0</v>
      </c>
      <c r="N9" s="73">
        <v>0</v>
      </c>
      <c r="O9" s="46">
        <v>0</v>
      </c>
      <c r="P9" s="46">
        <v>0</v>
      </c>
      <c r="Q9" s="46">
        <v>-10</v>
      </c>
      <c r="R9" s="46">
        <v>0</v>
      </c>
      <c r="S9" s="74">
        <v>0</v>
      </c>
      <c r="U9" s="73">
        <v>508.09</v>
      </c>
      <c r="V9" s="74">
        <v>-10</v>
      </c>
      <c r="W9">
        <v>323.13</v>
      </c>
      <c r="X9">
        <v>110.36</v>
      </c>
      <c r="Y9">
        <v>0</v>
      </c>
      <c r="Z9">
        <v>1.1000000000000001</v>
      </c>
      <c r="AA9">
        <v>-10</v>
      </c>
      <c r="AB9">
        <v>0</v>
      </c>
      <c r="AC9">
        <v>73.5</v>
      </c>
    </row>
    <row r="10" spans="1:29">
      <c r="G10" t="s">
        <v>52</v>
      </c>
      <c r="H10" s="73">
        <v>353.01</v>
      </c>
      <c r="I10" s="46">
        <v>174.33</v>
      </c>
      <c r="J10" s="46">
        <v>95.52</v>
      </c>
      <c r="K10" s="46">
        <v>0</v>
      </c>
      <c r="L10" s="46">
        <v>1.82</v>
      </c>
      <c r="M10" s="74">
        <v>0</v>
      </c>
      <c r="N10" s="73">
        <v>0</v>
      </c>
      <c r="O10" s="46">
        <v>0</v>
      </c>
      <c r="P10" s="46">
        <v>0</v>
      </c>
      <c r="Q10" s="46">
        <v>-10</v>
      </c>
      <c r="R10" s="46">
        <v>0</v>
      </c>
      <c r="S10" s="74">
        <v>0</v>
      </c>
      <c r="U10" s="73">
        <v>624.67999999999995</v>
      </c>
      <c r="V10" s="74">
        <v>-10</v>
      </c>
      <c r="W10">
        <v>353.01</v>
      </c>
      <c r="X10">
        <v>174.33</v>
      </c>
      <c r="Y10">
        <v>0</v>
      </c>
      <c r="Z10">
        <v>1.82</v>
      </c>
      <c r="AA10">
        <v>-10</v>
      </c>
      <c r="AB10">
        <v>0</v>
      </c>
      <c r="AC10">
        <v>95.52</v>
      </c>
    </row>
    <row r="11" spans="1:29">
      <c r="G11" t="s">
        <v>53</v>
      </c>
      <c r="H11" s="73">
        <v>124.43</v>
      </c>
      <c r="I11" s="46">
        <v>84.7</v>
      </c>
      <c r="J11" s="46">
        <v>81.44</v>
      </c>
      <c r="K11" s="46">
        <v>0</v>
      </c>
      <c r="L11" s="46">
        <v>3.26</v>
      </c>
      <c r="M11" s="74">
        <v>0</v>
      </c>
      <c r="N11" s="73">
        <v>0</v>
      </c>
      <c r="O11" s="46">
        <v>0</v>
      </c>
      <c r="P11" s="46">
        <v>0</v>
      </c>
      <c r="Q11" s="46">
        <v>-15</v>
      </c>
      <c r="R11" s="46">
        <v>0</v>
      </c>
      <c r="S11" s="74">
        <v>0</v>
      </c>
      <c r="U11" s="73">
        <v>293.83</v>
      </c>
      <c r="V11" s="74">
        <v>-15</v>
      </c>
      <c r="W11">
        <v>124.43</v>
      </c>
      <c r="X11">
        <v>84.7</v>
      </c>
      <c r="Y11">
        <v>0</v>
      </c>
      <c r="Z11">
        <v>3.26</v>
      </c>
      <c r="AA11">
        <v>-15</v>
      </c>
      <c r="AB11">
        <v>0</v>
      </c>
      <c r="AC11">
        <v>81.44</v>
      </c>
    </row>
    <row r="12" spans="1:29">
      <c r="G12" t="s">
        <v>54</v>
      </c>
      <c r="H12" s="73">
        <v>45.09</v>
      </c>
      <c r="I12" s="46">
        <v>100.2</v>
      </c>
      <c r="J12" s="46">
        <v>76.569999999999993</v>
      </c>
      <c r="K12" s="46">
        <v>0</v>
      </c>
      <c r="L12" s="46">
        <v>3.43</v>
      </c>
      <c r="M12" s="74">
        <v>0</v>
      </c>
      <c r="N12" s="73">
        <v>0</v>
      </c>
      <c r="O12" s="46">
        <v>0</v>
      </c>
      <c r="P12" s="46">
        <v>0</v>
      </c>
      <c r="Q12" s="46">
        <v>-15</v>
      </c>
      <c r="R12" s="46">
        <v>0</v>
      </c>
      <c r="S12" s="74">
        <v>0</v>
      </c>
      <c r="U12" s="73">
        <v>225.29</v>
      </c>
      <c r="V12" s="74">
        <v>-15</v>
      </c>
      <c r="W12">
        <v>45.09</v>
      </c>
      <c r="X12">
        <v>100.2</v>
      </c>
      <c r="Y12">
        <v>0</v>
      </c>
      <c r="Z12">
        <v>3.43</v>
      </c>
      <c r="AA12">
        <v>-15</v>
      </c>
      <c r="AB12">
        <v>0</v>
      </c>
      <c r="AC12">
        <v>76.569999999999993</v>
      </c>
    </row>
    <row r="13" spans="1:29">
      <c r="G13" t="s">
        <v>55</v>
      </c>
      <c r="H13" s="73">
        <v>54.69</v>
      </c>
      <c r="I13" s="46">
        <v>83.89</v>
      </c>
      <c r="J13" s="46">
        <v>49.72</v>
      </c>
      <c r="K13" s="46">
        <v>0</v>
      </c>
      <c r="L13" s="46">
        <v>2.98</v>
      </c>
      <c r="M13" s="74">
        <v>0</v>
      </c>
      <c r="N13" s="73">
        <v>0</v>
      </c>
      <c r="O13" s="46">
        <v>0</v>
      </c>
      <c r="P13" s="46">
        <v>0</v>
      </c>
      <c r="Q13" s="46">
        <v>-15</v>
      </c>
      <c r="R13" s="46">
        <v>0</v>
      </c>
      <c r="S13" s="74">
        <v>0</v>
      </c>
      <c r="U13" s="73">
        <v>191.28</v>
      </c>
      <c r="V13" s="74">
        <v>-15</v>
      </c>
      <c r="W13">
        <v>54.69</v>
      </c>
      <c r="X13">
        <v>83.89</v>
      </c>
      <c r="Y13">
        <v>0</v>
      </c>
      <c r="Z13">
        <v>2.98</v>
      </c>
      <c r="AA13">
        <v>-15</v>
      </c>
      <c r="AB13">
        <v>0</v>
      </c>
      <c r="AC13">
        <v>49.72</v>
      </c>
    </row>
    <row r="14" spans="1:29">
      <c r="G14" t="s">
        <v>56</v>
      </c>
      <c r="H14" s="73">
        <v>55.88</v>
      </c>
      <c r="I14" s="46">
        <v>92.67</v>
      </c>
      <c r="J14" s="46">
        <v>54.52</v>
      </c>
      <c r="K14" s="46">
        <v>0</v>
      </c>
      <c r="L14" s="46">
        <v>3.27</v>
      </c>
      <c r="M14" s="74">
        <v>0</v>
      </c>
      <c r="N14" s="73">
        <v>0</v>
      </c>
      <c r="O14" s="46">
        <v>0</v>
      </c>
      <c r="P14" s="46">
        <v>0</v>
      </c>
      <c r="Q14" s="46">
        <v>-15</v>
      </c>
      <c r="R14" s="46">
        <v>0</v>
      </c>
      <c r="S14" s="74">
        <v>0</v>
      </c>
      <c r="U14" s="73">
        <v>206.34</v>
      </c>
      <c r="V14" s="74">
        <v>-15</v>
      </c>
      <c r="W14">
        <v>55.88</v>
      </c>
      <c r="X14">
        <v>92.67</v>
      </c>
      <c r="Y14">
        <v>0</v>
      </c>
      <c r="Z14">
        <v>3.27</v>
      </c>
      <c r="AA14">
        <v>-15</v>
      </c>
      <c r="AB14">
        <v>0</v>
      </c>
      <c r="AC14">
        <v>54.52</v>
      </c>
    </row>
    <row r="15" spans="1:29">
      <c r="G15" t="s">
        <v>57</v>
      </c>
      <c r="H15" s="73">
        <v>63.11</v>
      </c>
      <c r="I15" s="46">
        <v>121.65</v>
      </c>
      <c r="J15" s="46">
        <v>82.32</v>
      </c>
      <c r="K15" s="46">
        <v>0</v>
      </c>
      <c r="L15" s="46">
        <v>4.3899999999999997</v>
      </c>
      <c r="M15" s="74">
        <v>0</v>
      </c>
      <c r="N15" s="73">
        <v>0</v>
      </c>
      <c r="O15" s="46">
        <v>0</v>
      </c>
      <c r="P15" s="46">
        <v>0</v>
      </c>
      <c r="Q15" s="46">
        <v>-15</v>
      </c>
      <c r="R15" s="46">
        <v>0</v>
      </c>
      <c r="S15" s="74">
        <v>0</v>
      </c>
      <c r="U15" s="73">
        <v>271.47000000000003</v>
      </c>
      <c r="V15" s="74">
        <v>-15</v>
      </c>
      <c r="W15">
        <v>63.11</v>
      </c>
      <c r="X15">
        <v>121.65</v>
      </c>
      <c r="Y15">
        <v>0</v>
      </c>
      <c r="Z15">
        <v>4.3899999999999997</v>
      </c>
      <c r="AA15">
        <v>-15</v>
      </c>
      <c r="AB15">
        <v>0</v>
      </c>
      <c r="AC15">
        <v>82.32</v>
      </c>
    </row>
    <row r="16" spans="1:29">
      <c r="G16" t="s">
        <v>58</v>
      </c>
      <c r="H16" s="73">
        <v>45.45</v>
      </c>
      <c r="I16" s="46">
        <v>129.6</v>
      </c>
      <c r="J16" s="46">
        <v>103.48</v>
      </c>
      <c r="K16" s="46">
        <v>0</v>
      </c>
      <c r="L16" s="46">
        <v>4.6399999999999997</v>
      </c>
      <c r="M16" s="74">
        <v>0</v>
      </c>
      <c r="N16" s="73">
        <v>0</v>
      </c>
      <c r="O16" s="46">
        <v>0</v>
      </c>
      <c r="P16" s="46">
        <v>0</v>
      </c>
      <c r="Q16" s="46">
        <v>-15</v>
      </c>
      <c r="R16" s="46">
        <v>0</v>
      </c>
      <c r="S16" s="74">
        <v>0</v>
      </c>
      <c r="U16" s="73">
        <v>283.17</v>
      </c>
      <c r="V16" s="74">
        <v>-15</v>
      </c>
      <c r="W16">
        <v>45.45</v>
      </c>
      <c r="X16">
        <v>129.6</v>
      </c>
      <c r="Y16">
        <v>0</v>
      </c>
      <c r="Z16">
        <v>4.6399999999999997</v>
      </c>
      <c r="AA16">
        <v>-15</v>
      </c>
      <c r="AB16">
        <v>0</v>
      </c>
      <c r="AC16">
        <v>103.48</v>
      </c>
    </row>
    <row r="17" spans="7:29">
      <c r="G17" t="s">
        <v>59</v>
      </c>
      <c r="H17" s="73">
        <v>10.64</v>
      </c>
      <c r="I17" s="46">
        <v>111.21</v>
      </c>
      <c r="J17" s="46">
        <v>87.04</v>
      </c>
      <c r="K17" s="46">
        <v>0</v>
      </c>
      <c r="L17" s="46">
        <v>10.64</v>
      </c>
      <c r="M17" s="74">
        <v>0</v>
      </c>
      <c r="N17" s="73">
        <v>0</v>
      </c>
      <c r="O17" s="46">
        <v>0</v>
      </c>
      <c r="P17" s="46">
        <v>0</v>
      </c>
      <c r="Q17" s="46">
        <v>-15</v>
      </c>
      <c r="R17" s="46">
        <v>0</v>
      </c>
      <c r="S17" s="74">
        <v>0</v>
      </c>
      <c r="U17" s="73">
        <v>219.53</v>
      </c>
      <c r="V17" s="74">
        <v>-15</v>
      </c>
      <c r="W17">
        <v>10.64</v>
      </c>
      <c r="X17">
        <v>111.21</v>
      </c>
      <c r="Y17">
        <v>0</v>
      </c>
      <c r="Z17">
        <v>10.64</v>
      </c>
      <c r="AA17">
        <v>-15</v>
      </c>
      <c r="AB17">
        <v>0</v>
      </c>
      <c r="AC17">
        <v>87.04</v>
      </c>
    </row>
    <row r="18" spans="7:29">
      <c r="G18" t="s">
        <v>60</v>
      </c>
      <c r="H18" s="73">
        <v>0</v>
      </c>
      <c r="I18" s="46">
        <v>38.68</v>
      </c>
      <c r="J18" s="46">
        <v>58.03</v>
      </c>
      <c r="K18" s="46">
        <v>0</v>
      </c>
      <c r="L18" s="46">
        <v>10.64</v>
      </c>
      <c r="M18" s="74">
        <v>0</v>
      </c>
      <c r="N18" s="73">
        <v>-7</v>
      </c>
      <c r="O18" s="46">
        <v>0</v>
      </c>
      <c r="P18" s="46">
        <v>0</v>
      </c>
      <c r="Q18" s="46">
        <v>-15</v>
      </c>
      <c r="R18" s="46">
        <v>0</v>
      </c>
      <c r="S18" s="74">
        <v>0</v>
      </c>
      <c r="U18" s="73">
        <v>107.35</v>
      </c>
      <c r="V18" s="74">
        <v>-22</v>
      </c>
      <c r="W18">
        <v>-7</v>
      </c>
      <c r="X18">
        <v>38.68</v>
      </c>
      <c r="Y18">
        <v>0</v>
      </c>
      <c r="Z18">
        <v>10.64</v>
      </c>
      <c r="AA18">
        <v>-15</v>
      </c>
      <c r="AB18">
        <v>0</v>
      </c>
      <c r="AC18">
        <v>58.03</v>
      </c>
    </row>
    <row r="19" spans="7:29">
      <c r="G19" t="s">
        <v>61</v>
      </c>
      <c r="H19" s="73">
        <v>0</v>
      </c>
      <c r="I19" s="46">
        <v>53.19</v>
      </c>
      <c r="J19" s="46">
        <v>67.7</v>
      </c>
      <c r="K19" s="46">
        <v>0</v>
      </c>
      <c r="L19" s="46">
        <v>10.64</v>
      </c>
      <c r="M19" s="74">
        <v>0</v>
      </c>
      <c r="N19" s="73">
        <v>-24</v>
      </c>
      <c r="O19" s="46">
        <v>0</v>
      </c>
      <c r="P19" s="46">
        <v>0</v>
      </c>
      <c r="Q19" s="46">
        <v>-15</v>
      </c>
      <c r="R19" s="46">
        <v>0</v>
      </c>
      <c r="S19" s="74">
        <v>0</v>
      </c>
      <c r="U19" s="73">
        <v>131.53</v>
      </c>
      <c r="V19" s="74">
        <v>-39</v>
      </c>
      <c r="W19">
        <v>-24</v>
      </c>
      <c r="X19">
        <v>53.19</v>
      </c>
      <c r="Y19">
        <v>0</v>
      </c>
      <c r="Z19">
        <v>10.64</v>
      </c>
      <c r="AA19">
        <v>-15</v>
      </c>
      <c r="AB19">
        <v>0</v>
      </c>
      <c r="AC19">
        <v>67.7</v>
      </c>
    </row>
    <row r="20" spans="7:29">
      <c r="G20" t="s">
        <v>62</v>
      </c>
      <c r="H20" s="73">
        <v>0</v>
      </c>
      <c r="I20" s="46">
        <v>116.05</v>
      </c>
      <c r="J20" s="46">
        <v>77.37</v>
      </c>
      <c r="K20" s="46">
        <v>0</v>
      </c>
      <c r="L20" s="46">
        <v>10.64</v>
      </c>
      <c r="M20" s="74">
        <v>0</v>
      </c>
      <c r="N20" s="73">
        <v>-37</v>
      </c>
      <c r="O20" s="46">
        <v>0</v>
      </c>
      <c r="P20" s="46">
        <v>0</v>
      </c>
      <c r="Q20" s="46">
        <v>-15</v>
      </c>
      <c r="R20" s="46">
        <v>0</v>
      </c>
      <c r="S20" s="74">
        <v>0</v>
      </c>
      <c r="U20" s="73">
        <v>204.06</v>
      </c>
      <c r="V20" s="74">
        <v>-52</v>
      </c>
      <c r="W20">
        <v>-37</v>
      </c>
      <c r="X20">
        <v>116.05</v>
      </c>
      <c r="Y20">
        <v>0</v>
      </c>
      <c r="Z20">
        <v>10.64</v>
      </c>
      <c r="AA20">
        <v>-15</v>
      </c>
      <c r="AB20">
        <v>0</v>
      </c>
      <c r="AC20">
        <v>77.37</v>
      </c>
    </row>
    <row r="21" spans="7:29">
      <c r="G21" t="s">
        <v>63</v>
      </c>
      <c r="H21" s="73">
        <v>0</v>
      </c>
      <c r="I21" s="46">
        <v>43.52</v>
      </c>
      <c r="J21" s="46">
        <v>77.37</v>
      </c>
      <c r="K21" s="46">
        <v>0</v>
      </c>
      <c r="L21" s="46">
        <v>4.3499999999999996</v>
      </c>
      <c r="M21" s="74">
        <v>0</v>
      </c>
      <c r="N21" s="73">
        <v>-57</v>
      </c>
      <c r="O21" s="46">
        <v>0</v>
      </c>
      <c r="P21" s="46">
        <v>0</v>
      </c>
      <c r="Q21" s="46">
        <v>-15</v>
      </c>
      <c r="R21" s="46">
        <v>0</v>
      </c>
      <c r="S21" s="74">
        <v>0</v>
      </c>
      <c r="U21" s="73">
        <v>125.24</v>
      </c>
      <c r="V21" s="74">
        <v>-72</v>
      </c>
      <c r="W21">
        <v>-57</v>
      </c>
      <c r="X21">
        <v>43.52</v>
      </c>
      <c r="Y21">
        <v>0</v>
      </c>
      <c r="Z21">
        <v>4.3499999999999996</v>
      </c>
      <c r="AA21">
        <v>-15</v>
      </c>
      <c r="AB21">
        <v>0</v>
      </c>
      <c r="AC21">
        <v>77.37</v>
      </c>
    </row>
    <row r="22" spans="7:29">
      <c r="G22" t="s">
        <v>64</v>
      </c>
      <c r="H22" s="73">
        <v>0</v>
      </c>
      <c r="I22" s="46">
        <v>38.68</v>
      </c>
      <c r="J22" s="46">
        <v>77.37</v>
      </c>
      <c r="K22" s="46">
        <v>0</v>
      </c>
      <c r="L22" s="46">
        <v>4.26</v>
      </c>
      <c r="M22" s="74">
        <v>0</v>
      </c>
      <c r="N22" s="73">
        <v>-72</v>
      </c>
      <c r="O22" s="46">
        <v>0</v>
      </c>
      <c r="P22" s="46">
        <v>0</v>
      </c>
      <c r="Q22" s="46">
        <v>-15</v>
      </c>
      <c r="R22" s="46">
        <v>0</v>
      </c>
      <c r="S22" s="74">
        <v>0</v>
      </c>
      <c r="U22" s="73">
        <v>120.31</v>
      </c>
      <c r="V22" s="74">
        <v>-87</v>
      </c>
      <c r="W22">
        <v>-72</v>
      </c>
      <c r="X22">
        <v>38.68</v>
      </c>
      <c r="Y22">
        <v>0</v>
      </c>
      <c r="Z22">
        <v>4.26</v>
      </c>
      <c r="AA22">
        <v>-15</v>
      </c>
      <c r="AB22">
        <v>0</v>
      </c>
      <c r="AC22">
        <v>77.37</v>
      </c>
    </row>
    <row r="23" spans="7:29">
      <c r="G23" t="s">
        <v>65</v>
      </c>
      <c r="H23" s="73">
        <v>0</v>
      </c>
      <c r="I23" s="46">
        <v>9.66</v>
      </c>
      <c r="J23" s="46">
        <v>0</v>
      </c>
      <c r="K23" s="46">
        <v>0</v>
      </c>
      <c r="L23" s="46">
        <v>4.26</v>
      </c>
      <c r="M23" s="74">
        <v>0.1</v>
      </c>
      <c r="N23" s="73">
        <v>-110</v>
      </c>
      <c r="O23" s="46">
        <v>0</v>
      </c>
      <c r="P23" s="46">
        <v>0</v>
      </c>
      <c r="Q23" s="46">
        <v>-15</v>
      </c>
      <c r="R23" s="46">
        <v>0</v>
      </c>
      <c r="S23" s="74">
        <v>0</v>
      </c>
      <c r="U23" s="73">
        <v>14.02</v>
      </c>
      <c r="V23" s="74">
        <v>-127</v>
      </c>
      <c r="W23">
        <v>-110</v>
      </c>
      <c r="X23">
        <v>9.66</v>
      </c>
      <c r="Y23">
        <v>-2</v>
      </c>
      <c r="Z23">
        <v>4.26</v>
      </c>
      <c r="AA23">
        <v>-15</v>
      </c>
      <c r="AB23">
        <v>0.1</v>
      </c>
      <c r="AC23">
        <v>0</v>
      </c>
    </row>
    <row r="24" spans="7:29">
      <c r="G24" t="s">
        <v>66</v>
      </c>
      <c r="H24" s="73">
        <v>0</v>
      </c>
      <c r="I24" s="46">
        <v>38.68</v>
      </c>
      <c r="J24" s="46">
        <v>67.7</v>
      </c>
      <c r="K24" s="46">
        <v>0</v>
      </c>
      <c r="L24" s="46">
        <v>4.26</v>
      </c>
      <c r="M24" s="74">
        <v>0</v>
      </c>
      <c r="N24" s="73">
        <v>-127</v>
      </c>
      <c r="O24" s="46">
        <v>0</v>
      </c>
      <c r="P24" s="46">
        <v>0</v>
      </c>
      <c r="Q24" s="46">
        <v>-15</v>
      </c>
      <c r="R24" s="46">
        <v>0</v>
      </c>
      <c r="S24" s="74">
        <v>0</v>
      </c>
      <c r="U24" s="73">
        <v>110.64</v>
      </c>
      <c r="V24" s="74">
        <v>-144</v>
      </c>
      <c r="W24">
        <v>-127</v>
      </c>
      <c r="X24">
        <v>38.68</v>
      </c>
      <c r="Y24">
        <v>-2</v>
      </c>
      <c r="Z24">
        <v>4.26</v>
      </c>
      <c r="AA24">
        <v>-15</v>
      </c>
      <c r="AB24">
        <v>0</v>
      </c>
      <c r="AC24">
        <v>67.7</v>
      </c>
    </row>
    <row r="25" spans="7:29">
      <c r="G25" t="s">
        <v>67</v>
      </c>
      <c r="H25" s="73">
        <v>0</v>
      </c>
      <c r="I25" s="46">
        <v>34.82</v>
      </c>
      <c r="J25" s="46">
        <v>77.36</v>
      </c>
      <c r="K25" s="46">
        <v>0</v>
      </c>
      <c r="L25" s="46">
        <v>4.26</v>
      </c>
      <c r="M25" s="74">
        <v>0</v>
      </c>
      <c r="N25" s="73">
        <v>-119</v>
      </c>
      <c r="O25" s="46">
        <v>0</v>
      </c>
      <c r="P25" s="46">
        <v>0</v>
      </c>
      <c r="Q25" s="46">
        <v>-15</v>
      </c>
      <c r="R25" s="46">
        <v>0</v>
      </c>
      <c r="S25" s="74">
        <v>0</v>
      </c>
      <c r="U25" s="73">
        <v>116.44</v>
      </c>
      <c r="V25" s="74">
        <v>-136</v>
      </c>
      <c r="W25">
        <v>-119</v>
      </c>
      <c r="X25">
        <v>34.82</v>
      </c>
      <c r="Y25">
        <v>-2</v>
      </c>
      <c r="Z25">
        <v>4.26</v>
      </c>
      <c r="AA25">
        <v>-15</v>
      </c>
      <c r="AB25">
        <v>0</v>
      </c>
      <c r="AC25">
        <v>77.36</v>
      </c>
    </row>
    <row r="26" spans="7:29">
      <c r="G26" t="s">
        <v>68</v>
      </c>
      <c r="H26" s="73">
        <v>0</v>
      </c>
      <c r="I26" s="46">
        <v>29.98</v>
      </c>
      <c r="J26" s="46">
        <v>77.37</v>
      </c>
      <c r="K26" s="46">
        <v>0</v>
      </c>
      <c r="L26" s="46">
        <v>4.3499999999999996</v>
      </c>
      <c r="M26" s="74">
        <v>0</v>
      </c>
      <c r="N26" s="73">
        <v>-93</v>
      </c>
      <c r="O26" s="46">
        <v>0</v>
      </c>
      <c r="P26" s="46">
        <v>0</v>
      </c>
      <c r="Q26" s="46">
        <v>-15</v>
      </c>
      <c r="R26" s="46">
        <v>0</v>
      </c>
      <c r="S26" s="74">
        <v>0</v>
      </c>
      <c r="U26" s="73">
        <v>111.7</v>
      </c>
      <c r="V26" s="74">
        <v>-110</v>
      </c>
      <c r="W26">
        <v>-93</v>
      </c>
      <c r="X26">
        <v>29.98</v>
      </c>
      <c r="Y26">
        <v>-2</v>
      </c>
      <c r="Z26">
        <v>4.3499999999999996</v>
      </c>
      <c r="AA26">
        <v>-15</v>
      </c>
      <c r="AB26">
        <v>0</v>
      </c>
      <c r="AC26">
        <v>77.37</v>
      </c>
    </row>
    <row r="27" spans="7:29">
      <c r="G27" t="s">
        <v>69</v>
      </c>
      <c r="H27" s="73">
        <v>0</v>
      </c>
      <c r="I27" s="46">
        <v>87.04</v>
      </c>
      <c r="J27" s="46">
        <v>87.04</v>
      </c>
      <c r="K27" s="46">
        <v>0</v>
      </c>
      <c r="L27" s="46">
        <v>4.3499999999999996</v>
      </c>
      <c r="M27" s="74">
        <v>0</v>
      </c>
      <c r="N27" s="73">
        <v>-64</v>
      </c>
      <c r="O27" s="46">
        <v>0</v>
      </c>
      <c r="P27" s="46">
        <v>0</v>
      </c>
      <c r="Q27" s="46">
        <v>-19</v>
      </c>
      <c r="R27" s="46">
        <v>0</v>
      </c>
      <c r="S27" s="74">
        <v>0</v>
      </c>
      <c r="U27" s="73">
        <v>178.43</v>
      </c>
      <c r="V27" s="74">
        <v>-85</v>
      </c>
      <c r="W27">
        <v>-64</v>
      </c>
      <c r="X27">
        <v>87.04</v>
      </c>
      <c r="Y27">
        <v>-2</v>
      </c>
      <c r="Z27">
        <v>4.3499999999999996</v>
      </c>
      <c r="AA27">
        <v>-19</v>
      </c>
      <c r="AB27">
        <v>0</v>
      </c>
      <c r="AC27">
        <v>87.04</v>
      </c>
    </row>
    <row r="28" spans="7:29">
      <c r="G28" t="s">
        <v>70</v>
      </c>
      <c r="H28" s="73">
        <v>0</v>
      </c>
      <c r="I28" s="46">
        <v>87.04</v>
      </c>
      <c r="J28" s="46">
        <v>87.04</v>
      </c>
      <c r="K28" s="46">
        <v>0</v>
      </c>
      <c r="L28" s="46">
        <v>3.38</v>
      </c>
      <c r="M28" s="74">
        <v>0</v>
      </c>
      <c r="N28" s="73">
        <v>-81</v>
      </c>
      <c r="O28" s="46">
        <v>0</v>
      </c>
      <c r="P28" s="46">
        <v>0</v>
      </c>
      <c r="Q28" s="46">
        <v>-19</v>
      </c>
      <c r="R28" s="46">
        <v>0</v>
      </c>
      <c r="S28" s="74">
        <v>0</v>
      </c>
      <c r="U28" s="73">
        <v>177.46</v>
      </c>
      <c r="V28" s="74">
        <v>-102</v>
      </c>
      <c r="W28">
        <v>-81</v>
      </c>
      <c r="X28">
        <v>87.04</v>
      </c>
      <c r="Y28">
        <v>-2</v>
      </c>
      <c r="Z28">
        <v>3.38</v>
      </c>
      <c r="AA28">
        <v>-19</v>
      </c>
      <c r="AB28">
        <v>0</v>
      </c>
      <c r="AC28">
        <v>87.04</v>
      </c>
    </row>
    <row r="29" spans="7:29">
      <c r="G29" t="s">
        <v>71</v>
      </c>
      <c r="H29" s="73">
        <v>0</v>
      </c>
      <c r="I29" s="46">
        <v>13.54</v>
      </c>
      <c r="J29" s="46">
        <v>0</v>
      </c>
      <c r="K29" s="46">
        <v>0</v>
      </c>
      <c r="L29" s="46">
        <v>2.9</v>
      </c>
      <c r="M29" s="74">
        <v>0</v>
      </c>
      <c r="N29" s="73">
        <v>-132</v>
      </c>
      <c r="O29" s="46">
        <v>0</v>
      </c>
      <c r="P29" s="46">
        <v>0</v>
      </c>
      <c r="Q29" s="46">
        <v>-19</v>
      </c>
      <c r="R29" s="46">
        <v>0</v>
      </c>
      <c r="S29" s="74">
        <v>0</v>
      </c>
      <c r="U29" s="73">
        <v>16.440000000000001</v>
      </c>
      <c r="V29" s="74">
        <v>-153</v>
      </c>
      <c r="W29">
        <v>-132</v>
      </c>
      <c r="X29">
        <v>13.54</v>
      </c>
      <c r="Y29">
        <v>-2</v>
      </c>
      <c r="Z29">
        <v>2.9</v>
      </c>
      <c r="AA29">
        <v>-19</v>
      </c>
      <c r="AB29">
        <v>0</v>
      </c>
      <c r="AC29">
        <v>0</v>
      </c>
    </row>
    <row r="30" spans="7:29">
      <c r="G30" t="s">
        <v>72</v>
      </c>
      <c r="H30" s="73">
        <v>0</v>
      </c>
      <c r="I30" s="46">
        <v>17.41</v>
      </c>
      <c r="J30" s="46">
        <v>19.34</v>
      </c>
      <c r="K30" s="46">
        <v>0</v>
      </c>
      <c r="L30" s="46">
        <v>2.9</v>
      </c>
      <c r="M30" s="74">
        <v>0</v>
      </c>
      <c r="N30" s="73">
        <v>-133</v>
      </c>
      <c r="O30" s="46">
        <v>0</v>
      </c>
      <c r="P30" s="46">
        <v>0</v>
      </c>
      <c r="Q30" s="46">
        <v>-19</v>
      </c>
      <c r="R30" s="46">
        <v>0</v>
      </c>
      <c r="S30" s="74">
        <v>0</v>
      </c>
      <c r="U30" s="73">
        <v>39.65</v>
      </c>
      <c r="V30" s="74">
        <v>-154</v>
      </c>
      <c r="W30">
        <v>-133</v>
      </c>
      <c r="X30">
        <v>17.41</v>
      </c>
      <c r="Y30">
        <v>-2</v>
      </c>
      <c r="Z30">
        <v>2.9</v>
      </c>
      <c r="AA30">
        <v>-19</v>
      </c>
      <c r="AB30">
        <v>0</v>
      </c>
      <c r="AC30">
        <v>19.34</v>
      </c>
    </row>
    <row r="31" spans="7:29">
      <c r="G31" t="s">
        <v>73</v>
      </c>
      <c r="H31" s="73">
        <v>0</v>
      </c>
      <c r="I31" s="46">
        <v>48.36</v>
      </c>
      <c r="J31" s="46">
        <v>19.34</v>
      </c>
      <c r="K31" s="46">
        <v>0</v>
      </c>
      <c r="L31" s="46">
        <v>4.3499999999999996</v>
      </c>
      <c r="M31" s="74">
        <v>0.1</v>
      </c>
      <c r="N31" s="73">
        <v>-170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72.150000000000006</v>
      </c>
      <c r="V31" s="74">
        <v>-172</v>
      </c>
      <c r="W31">
        <v>-170</v>
      </c>
      <c r="X31">
        <v>48.36</v>
      </c>
      <c r="Y31">
        <v>-2</v>
      </c>
      <c r="Z31">
        <v>4.3499999999999996</v>
      </c>
      <c r="AA31">
        <v>0</v>
      </c>
      <c r="AB31">
        <v>0.1</v>
      </c>
      <c r="AC31">
        <v>19.34</v>
      </c>
    </row>
    <row r="32" spans="7:29">
      <c r="G32" t="s">
        <v>74</v>
      </c>
      <c r="H32" s="73">
        <v>0</v>
      </c>
      <c r="I32" s="46">
        <v>35.78</v>
      </c>
      <c r="J32" s="46">
        <v>19.34</v>
      </c>
      <c r="K32" s="46">
        <v>0</v>
      </c>
      <c r="L32" s="46">
        <v>4.84</v>
      </c>
      <c r="M32" s="74">
        <v>0</v>
      </c>
      <c r="N32" s="73">
        <v>-168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59.96</v>
      </c>
      <c r="V32" s="74">
        <v>-170</v>
      </c>
      <c r="W32">
        <v>-168</v>
      </c>
      <c r="X32">
        <v>35.78</v>
      </c>
      <c r="Y32">
        <v>-2</v>
      </c>
      <c r="Z32">
        <v>4.84</v>
      </c>
      <c r="AA32">
        <v>0</v>
      </c>
      <c r="AB32">
        <v>0</v>
      </c>
      <c r="AC32">
        <v>19.34</v>
      </c>
    </row>
    <row r="33" spans="7:29">
      <c r="G33" t="s">
        <v>75</v>
      </c>
      <c r="H33" s="73">
        <v>0</v>
      </c>
      <c r="I33" s="46">
        <v>33.85</v>
      </c>
      <c r="J33" s="46">
        <v>0</v>
      </c>
      <c r="K33" s="46">
        <v>0</v>
      </c>
      <c r="L33" s="46">
        <v>3.87</v>
      </c>
      <c r="M33" s="74">
        <v>0</v>
      </c>
      <c r="N33" s="73">
        <v>-168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37.72</v>
      </c>
      <c r="V33" s="74">
        <v>-170</v>
      </c>
      <c r="W33">
        <v>-168</v>
      </c>
      <c r="X33">
        <v>33.85</v>
      </c>
      <c r="Y33">
        <v>-2</v>
      </c>
      <c r="Z33">
        <v>3.87</v>
      </c>
      <c r="AA33">
        <v>0</v>
      </c>
      <c r="AB33">
        <v>0</v>
      </c>
      <c r="AC33">
        <v>0</v>
      </c>
    </row>
    <row r="34" spans="7:29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3.38</v>
      </c>
      <c r="M34" s="74">
        <v>0</v>
      </c>
      <c r="N34" s="73">
        <v>-149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3.38</v>
      </c>
      <c r="V34" s="74">
        <v>-151</v>
      </c>
      <c r="W34">
        <v>-149</v>
      </c>
      <c r="X34">
        <v>0</v>
      </c>
      <c r="Y34">
        <v>-2</v>
      </c>
      <c r="Z34">
        <v>3.38</v>
      </c>
      <c r="AA34">
        <v>0</v>
      </c>
      <c r="AB34">
        <v>0</v>
      </c>
      <c r="AC34">
        <v>0</v>
      </c>
    </row>
    <row r="35" spans="7:29">
      <c r="G35" t="s">
        <v>77</v>
      </c>
      <c r="H35" s="73">
        <v>0</v>
      </c>
      <c r="I35" s="46">
        <v>47.39</v>
      </c>
      <c r="J35" s="46">
        <v>0</v>
      </c>
      <c r="K35" s="46">
        <v>0</v>
      </c>
      <c r="L35" s="46">
        <v>1.93</v>
      </c>
      <c r="M35" s="74">
        <v>0</v>
      </c>
      <c r="N35" s="73">
        <v>-90</v>
      </c>
      <c r="O35" s="46">
        <v>0</v>
      </c>
      <c r="P35" s="46">
        <v>-200</v>
      </c>
      <c r="Q35" s="46">
        <v>0</v>
      </c>
      <c r="R35" s="46">
        <v>0</v>
      </c>
      <c r="S35" s="74">
        <v>0</v>
      </c>
      <c r="U35" s="73">
        <v>49.32</v>
      </c>
      <c r="V35" s="74">
        <v>-292</v>
      </c>
      <c r="W35">
        <v>-90</v>
      </c>
      <c r="X35">
        <v>47.39</v>
      </c>
      <c r="Y35">
        <v>-2</v>
      </c>
      <c r="Z35">
        <v>1.93</v>
      </c>
      <c r="AA35">
        <v>0</v>
      </c>
      <c r="AB35">
        <v>0</v>
      </c>
      <c r="AC35">
        <v>-200</v>
      </c>
    </row>
    <row r="36" spans="7:29">
      <c r="G36" t="s">
        <v>78</v>
      </c>
      <c r="H36" s="73">
        <v>0</v>
      </c>
      <c r="I36" s="46">
        <v>49.32</v>
      </c>
      <c r="J36" s="46">
        <v>0</v>
      </c>
      <c r="K36" s="46">
        <v>0</v>
      </c>
      <c r="L36" s="46">
        <v>1.45</v>
      </c>
      <c r="M36" s="74">
        <v>0</v>
      </c>
      <c r="N36" s="73">
        <v>-104</v>
      </c>
      <c r="O36" s="46">
        <v>0</v>
      </c>
      <c r="P36" s="46">
        <v>-150</v>
      </c>
      <c r="Q36" s="46">
        <v>0</v>
      </c>
      <c r="R36" s="46">
        <v>0</v>
      </c>
      <c r="S36" s="74">
        <v>0</v>
      </c>
      <c r="U36" s="73">
        <v>50.77</v>
      </c>
      <c r="V36" s="74">
        <v>-256</v>
      </c>
      <c r="W36">
        <v>-104</v>
      </c>
      <c r="X36">
        <v>49.32</v>
      </c>
      <c r="Y36">
        <v>-2</v>
      </c>
      <c r="Z36">
        <v>1.45</v>
      </c>
      <c r="AA36">
        <v>0</v>
      </c>
      <c r="AB36">
        <v>0</v>
      </c>
      <c r="AC36">
        <v>-150</v>
      </c>
    </row>
    <row r="37" spans="7:29">
      <c r="G37" t="s">
        <v>79</v>
      </c>
      <c r="H37" s="73">
        <v>0</v>
      </c>
      <c r="I37" s="46">
        <v>33.85</v>
      </c>
      <c r="J37" s="46">
        <v>0</v>
      </c>
      <c r="K37" s="46">
        <v>0</v>
      </c>
      <c r="L37" s="46">
        <v>0.48</v>
      </c>
      <c r="M37" s="74">
        <v>0</v>
      </c>
      <c r="N37" s="73">
        <v>-61</v>
      </c>
      <c r="O37" s="46">
        <v>0</v>
      </c>
      <c r="P37" s="46">
        <v>-110</v>
      </c>
      <c r="Q37" s="46">
        <v>0</v>
      </c>
      <c r="R37" s="46">
        <v>0</v>
      </c>
      <c r="S37" s="74">
        <v>0</v>
      </c>
      <c r="U37" s="73">
        <v>34.33</v>
      </c>
      <c r="V37" s="74">
        <v>-173.5</v>
      </c>
      <c r="W37">
        <v>-61</v>
      </c>
      <c r="X37">
        <v>33.85</v>
      </c>
      <c r="Y37">
        <v>-2.5</v>
      </c>
      <c r="Z37">
        <v>0.48</v>
      </c>
      <c r="AA37">
        <v>0</v>
      </c>
      <c r="AB37">
        <v>0</v>
      </c>
      <c r="AC37">
        <v>-110</v>
      </c>
    </row>
    <row r="38" spans="7:29">
      <c r="G38" t="s">
        <v>80</v>
      </c>
      <c r="H38" s="73">
        <v>0</v>
      </c>
      <c r="I38" s="46">
        <v>24.18</v>
      </c>
      <c r="J38" s="46">
        <v>0</v>
      </c>
      <c r="K38" s="46">
        <v>0</v>
      </c>
      <c r="L38" s="46">
        <v>0</v>
      </c>
      <c r="M38" s="74">
        <v>0</v>
      </c>
      <c r="N38" s="73">
        <v>-71</v>
      </c>
      <c r="O38" s="46">
        <v>0</v>
      </c>
      <c r="P38" s="46">
        <v>-120</v>
      </c>
      <c r="Q38" s="46">
        <v>0</v>
      </c>
      <c r="R38" s="46">
        <v>0</v>
      </c>
      <c r="S38" s="74">
        <v>0</v>
      </c>
      <c r="U38" s="73">
        <v>24.18</v>
      </c>
      <c r="V38" s="74">
        <v>-193.5</v>
      </c>
      <c r="W38">
        <v>-71</v>
      </c>
      <c r="X38">
        <v>24.18</v>
      </c>
      <c r="Y38">
        <v>-2.5</v>
      </c>
      <c r="Z38">
        <v>0</v>
      </c>
      <c r="AA38">
        <v>0</v>
      </c>
      <c r="AB38">
        <v>0</v>
      </c>
      <c r="AC38">
        <v>-120</v>
      </c>
    </row>
    <row r="39" spans="7:29">
      <c r="G39" t="s">
        <v>81</v>
      </c>
      <c r="H39" s="73">
        <v>0</v>
      </c>
      <c r="I39" s="46">
        <v>19.34</v>
      </c>
      <c r="J39" s="46">
        <v>0</v>
      </c>
      <c r="K39" s="46">
        <v>0</v>
      </c>
      <c r="L39" s="46">
        <v>1.45</v>
      </c>
      <c r="M39" s="74">
        <v>0</v>
      </c>
      <c r="N39" s="73">
        <v>-62</v>
      </c>
      <c r="O39" s="46">
        <v>0</v>
      </c>
      <c r="P39" s="46">
        <v>-110</v>
      </c>
      <c r="Q39" s="46">
        <v>-24</v>
      </c>
      <c r="R39" s="46">
        <v>0</v>
      </c>
      <c r="S39" s="74">
        <v>0</v>
      </c>
      <c r="U39" s="73">
        <v>20.79</v>
      </c>
      <c r="V39" s="74">
        <v>-198.5</v>
      </c>
      <c r="W39">
        <v>-62</v>
      </c>
      <c r="X39">
        <v>19.34</v>
      </c>
      <c r="Y39">
        <v>-2.5</v>
      </c>
      <c r="Z39">
        <v>1.45</v>
      </c>
      <c r="AA39">
        <v>-24</v>
      </c>
      <c r="AB39">
        <v>0</v>
      </c>
      <c r="AC39">
        <v>-110</v>
      </c>
    </row>
    <row r="40" spans="7:29">
      <c r="G40" t="s">
        <v>82</v>
      </c>
      <c r="H40" s="73">
        <v>0</v>
      </c>
      <c r="I40" s="46">
        <v>4.84</v>
      </c>
      <c r="J40" s="46">
        <v>0</v>
      </c>
      <c r="K40" s="46">
        <v>0</v>
      </c>
      <c r="L40" s="46">
        <v>0.48</v>
      </c>
      <c r="M40" s="74">
        <v>0</v>
      </c>
      <c r="N40" s="73">
        <v>-61</v>
      </c>
      <c r="O40" s="46">
        <v>0</v>
      </c>
      <c r="P40" s="46">
        <v>-110</v>
      </c>
      <c r="Q40" s="46">
        <v>-21</v>
      </c>
      <c r="R40" s="46">
        <v>0</v>
      </c>
      <c r="S40" s="74">
        <v>0</v>
      </c>
      <c r="U40" s="73">
        <v>5.32</v>
      </c>
      <c r="V40" s="74">
        <v>-194.5</v>
      </c>
      <c r="W40">
        <v>-61</v>
      </c>
      <c r="X40">
        <v>4.84</v>
      </c>
      <c r="Y40">
        <v>-2.5</v>
      </c>
      <c r="Z40">
        <v>0.48</v>
      </c>
      <c r="AA40">
        <v>-21</v>
      </c>
      <c r="AB40">
        <v>0</v>
      </c>
      <c r="AC40">
        <v>-110</v>
      </c>
    </row>
    <row r="41" spans="7:29">
      <c r="G41" t="s">
        <v>83</v>
      </c>
      <c r="H41" s="73">
        <v>0</v>
      </c>
      <c r="I41" s="46">
        <v>9.67</v>
      </c>
      <c r="J41" s="46">
        <v>0</v>
      </c>
      <c r="K41" s="46">
        <v>0</v>
      </c>
      <c r="L41" s="46">
        <v>0</v>
      </c>
      <c r="M41" s="74">
        <v>0</v>
      </c>
      <c r="N41" s="73">
        <v>-54</v>
      </c>
      <c r="O41" s="46">
        <v>0</v>
      </c>
      <c r="P41" s="46">
        <v>-135</v>
      </c>
      <c r="Q41" s="46">
        <v>-20</v>
      </c>
      <c r="R41" s="46">
        <v>0</v>
      </c>
      <c r="S41" s="74">
        <v>0</v>
      </c>
      <c r="U41" s="73">
        <v>9.67</v>
      </c>
      <c r="V41" s="74">
        <v>-211.5</v>
      </c>
      <c r="W41">
        <v>-54</v>
      </c>
      <c r="X41">
        <v>9.67</v>
      </c>
      <c r="Y41">
        <v>-2.5</v>
      </c>
      <c r="Z41">
        <v>0</v>
      </c>
      <c r="AA41">
        <v>-20</v>
      </c>
      <c r="AB41">
        <v>0</v>
      </c>
      <c r="AC41">
        <v>-135</v>
      </c>
    </row>
    <row r="42" spans="7:29">
      <c r="G42" t="s">
        <v>84</v>
      </c>
      <c r="H42" s="73">
        <v>0</v>
      </c>
      <c r="I42" s="46">
        <v>11.61</v>
      </c>
      <c r="J42" s="46">
        <v>0</v>
      </c>
      <c r="K42" s="46">
        <v>0</v>
      </c>
      <c r="L42" s="46">
        <v>0.48</v>
      </c>
      <c r="M42" s="74">
        <v>0</v>
      </c>
      <c r="N42" s="73">
        <v>-58</v>
      </c>
      <c r="O42" s="46">
        <v>0</v>
      </c>
      <c r="P42" s="46">
        <v>-140</v>
      </c>
      <c r="Q42" s="46">
        <v>-19</v>
      </c>
      <c r="R42" s="46">
        <v>0</v>
      </c>
      <c r="S42" s="74">
        <v>0</v>
      </c>
      <c r="U42" s="73">
        <v>12.09</v>
      </c>
      <c r="V42" s="74">
        <v>-219.5</v>
      </c>
      <c r="W42">
        <v>-58</v>
      </c>
      <c r="X42">
        <v>11.61</v>
      </c>
      <c r="Y42">
        <v>-2.5</v>
      </c>
      <c r="Z42">
        <v>0.48</v>
      </c>
      <c r="AA42">
        <v>-19</v>
      </c>
      <c r="AB42">
        <v>0</v>
      </c>
      <c r="AC42">
        <v>-140</v>
      </c>
    </row>
    <row r="43" spans="7:29">
      <c r="G43" t="s">
        <v>85</v>
      </c>
      <c r="H43" s="73">
        <v>0</v>
      </c>
      <c r="I43" s="46">
        <v>9.67</v>
      </c>
      <c r="J43" s="46">
        <v>0</v>
      </c>
      <c r="K43" s="46">
        <v>0</v>
      </c>
      <c r="L43" s="46">
        <v>0</v>
      </c>
      <c r="M43" s="74">
        <v>0</v>
      </c>
      <c r="N43" s="73">
        <v>-23</v>
      </c>
      <c r="O43" s="46">
        <v>0</v>
      </c>
      <c r="P43" s="46">
        <v>-60</v>
      </c>
      <c r="Q43" s="46">
        <v>-13</v>
      </c>
      <c r="R43" s="46">
        <v>0</v>
      </c>
      <c r="S43" s="74">
        <v>0</v>
      </c>
      <c r="U43" s="73">
        <v>9.67</v>
      </c>
      <c r="V43" s="74">
        <v>-98.5</v>
      </c>
      <c r="W43">
        <v>-23</v>
      </c>
      <c r="X43">
        <v>9.67</v>
      </c>
      <c r="Y43">
        <v>-2.5</v>
      </c>
      <c r="Z43">
        <v>0</v>
      </c>
      <c r="AA43">
        <v>-13</v>
      </c>
      <c r="AB43">
        <v>0</v>
      </c>
      <c r="AC43">
        <v>-60</v>
      </c>
    </row>
    <row r="44" spans="7:29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-25</v>
      </c>
      <c r="O44" s="46">
        <v>0</v>
      </c>
      <c r="P44" s="46">
        <v>-50</v>
      </c>
      <c r="Q44" s="46">
        <v>-15</v>
      </c>
      <c r="R44" s="46">
        <v>0</v>
      </c>
      <c r="S44" s="74">
        <v>0</v>
      </c>
      <c r="U44" s="73">
        <v>0</v>
      </c>
      <c r="V44" s="74">
        <v>-92.5</v>
      </c>
      <c r="W44">
        <v>-25</v>
      </c>
      <c r="X44">
        <v>0</v>
      </c>
      <c r="Y44">
        <v>-2.5</v>
      </c>
      <c r="Z44">
        <v>0</v>
      </c>
      <c r="AA44">
        <v>-15</v>
      </c>
      <c r="AB44">
        <v>0</v>
      </c>
      <c r="AC44">
        <v>-50</v>
      </c>
    </row>
    <row r="45" spans="7:29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-45</v>
      </c>
      <c r="O45" s="46">
        <v>0</v>
      </c>
      <c r="P45" s="46">
        <v>-60</v>
      </c>
      <c r="Q45" s="46">
        <v>-17</v>
      </c>
      <c r="R45" s="46">
        <v>0</v>
      </c>
      <c r="S45" s="74">
        <v>0</v>
      </c>
      <c r="U45" s="73">
        <v>0</v>
      </c>
      <c r="V45" s="74">
        <v>-124.5</v>
      </c>
      <c r="W45">
        <v>-45</v>
      </c>
      <c r="X45">
        <v>0</v>
      </c>
      <c r="Y45">
        <v>-2.5</v>
      </c>
      <c r="Z45">
        <v>0</v>
      </c>
      <c r="AA45">
        <v>-17</v>
      </c>
      <c r="AB45">
        <v>0</v>
      </c>
      <c r="AC45">
        <v>-60</v>
      </c>
    </row>
    <row r="46" spans="7:29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-35</v>
      </c>
      <c r="O46" s="46">
        <v>0</v>
      </c>
      <c r="P46" s="46">
        <v>-45</v>
      </c>
      <c r="Q46" s="46">
        <v>-17</v>
      </c>
      <c r="R46" s="46">
        <v>0</v>
      </c>
      <c r="S46" s="74">
        <v>0</v>
      </c>
      <c r="U46" s="73">
        <v>0</v>
      </c>
      <c r="V46" s="74">
        <v>-99.5</v>
      </c>
      <c r="W46">
        <v>-35</v>
      </c>
      <c r="X46">
        <v>0</v>
      </c>
      <c r="Y46">
        <v>-2.5</v>
      </c>
      <c r="Z46">
        <v>0</v>
      </c>
      <c r="AA46">
        <v>-17</v>
      </c>
      <c r="AB46">
        <v>0</v>
      </c>
      <c r="AC46">
        <v>-45</v>
      </c>
    </row>
    <row r="47" spans="7:29">
      <c r="G47" t="s">
        <v>89</v>
      </c>
      <c r="H47" s="73">
        <v>9.67</v>
      </c>
      <c r="I47" s="46">
        <v>14.51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-15</v>
      </c>
      <c r="Q47" s="46">
        <v>-25</v>
      </c>
      <c r="R47" s="46">
        <v>0</v>
      </c>
      <c r="S47" s="74">
        <v>0</v>
      </c>
      <c r="U47" s="73">
        <v>24.18</v>
      </c>
      <c r="V47" s="74">
        <v>-42.5</v>
      </c>
      <c r="W47">
        <v>9.67</v>
      </c>
      <c r="X47">
        <v>14.51</v>
      </c>
      <c r="Y47">
        <v>-2.5</v>
      </c>
      <c r="Z47">
        <v>0</v>
      </c>
      <c r="AA47">
        <v>-25</v>
      </c>
      <c r="AB47">
        <v>0</v>
      </c>
      <c r="AC47">
        <v>-15</v>
      </c>
    </row>
    <row r="48" spans="7:29">
      <c r="G48" t="s">
        <v>90</v>
      </c>
      <c r="H48" s="73">
        <v>24.18</v>
      </c>
      <c r="I48" s="46">
        <v>9.67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-10</v>
      </c>
      <c r="Q48" s="46">
        <v>-20</v>
      </c>
      <c r="R48" s="46">
        <v>-1</v>
      </c>
      <c r="S48" s="74">
        <v>0</v>
      </c>
      <c r="U48" s="73">
        <v>33.85</v>
      </c>
      <c r="V48" s="74">
        <v>-33.5</v>
      </c>
      <c r="W48">
        <v>24.18</v>
      </c>
      <c r="X48">
        <v>9.67</v>
      </c>
      <c r="Y48">
        <v>-2.5</v>
      </c>
      <c r="Z48">
        <v>-1</v>
      </c>
      <c r="AA48">
        <v>-20</v>
      </c>
      <c r="AB48">
        <v>0</v>
      </c>
      <c r="AC48">
        <v>-10</v>
      </c>
    </row>
    <row r="49" spans="7:29">
      <c r="G49" t="s">
        <v>91</v>
      </c>
      <c r="H49" s="73">
        <v>53.19</v>
      </c>
      <c r="I49" s="46">
        <v>24.18</v>
      </c>
      <c r="J49" s="46">
        <v>9.67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-15</v>
      </c>
      <c r="R49" s="46">
        <v>-1</v>
      </c>
      <c r="S49" s="74">
        <v>0</v>
      </c>
      <c r="U49" s="73">
        <v>87.04</v>
      </c>
      <c r="V49" s="74">
        <v>-18.5</v>
      </c>
      <c r="W49">
        <v>53.19</v>
      </c>
      <c r="X49">
        <v>24.18</v>
      </c>
      <c r="Y49">
        <v>-2.5</v>
      </c>
      <c r="Z49">
        <v>-1</v>
      </c>
      <c r="AA49">
        <v>-15</v>
      </c>
      <c r="AB49">
        <v>0</v>
      </c>
      <c r="AC49">
        <v>9.67</v>
      </c>
    </row>
    <row r="50" spans="7:29">
      <c r="G50" t="s">
        <v>92</v>
      </c>
      <c r="H50" s="73">
        <v>49.32</v>
      </c>
      <c r="I50" s="46">
        <v>29.01</v>
      </c>
      <c r="J50" s="46">
        <v>14.51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-10</v>
      </c>
      <c r="R50" s="46">
        <v>-0.7</v>
      </c>
      <c r="S50" s="74">
        <v>0</v>
      </c>
      <c r="U50" s="73">
        <v>92.84</v>
      </c>
      <c r="V50" s="74">
        <v>-13.2</v>
      </c>
      <c r="W50">
        <v>49.32</v>
      </c>
      <c r="X50">
        <v>29.01</v>
      </c>
      <c r="Y50">
        <v>-2.5</v>
      </c>
      <c r="Z50">
        <v>-0.7</v>
      </c>
      <c r="AA50">
        <v>-10</v>
      </c>
      <c r="AB50">
        <v>0</v>
      </c>
      <c r="AC50">
        <v>14.51</v>
      </c>
    </row>
    <row r="51" spans="7:29">
      <c r="G51" t="s">
        <v>93</v>
      </c>
      <c r="H51" s="73">
        <v>19.34</v>
      </c>
      <c r="I51" s="46">
        <v>29.01</v>
      </c>
      <c r="J51" s="46">
        <v>33.85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-1</v>
      </c>
      <c r="S51" s="74">
        <v>0</v>
      </c>
      <c r="U51" s="73">
        <v>82.2</v>
      </c>
      <c r="V51" s="74">
        <v>-3.5</v>
      </c>
      <c r="W51">
        <v>19.34</v>
      </c>
      <c r="X51">
        <v>29.01</v>
      </c>
      <c r="Y51">
        <v>-2.5</v>
      </c>
      <c r="Z51">
        <v>-1</v>
      </c>
      <c r="AA51">
        <v>0</v>
      </c>
      <c r="AB51">
        <v>0</v>
      </c>
      <c r="AC51">
        <v>33.85</v>
      </c>
    </row>
    <row r="52" spans="7:29">
      <c r="G52" t="s">
        <v>94</v>
      </c>
      <c r="H52" s="73">
        <v>25.14</v>
      </c>
      <c r="I52" s="46">
        <v>33.85</v>
      </c>
      <c r="J52" s="46">
        <v>38.69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-1</v>
      </c>
      <c r="S52" s="74">
        <v>0</v>
      </c>
      <c r="U52" s="73">
        <v>97.68</v>
      </c>
      <c r="V52" s="74">
        <v>-3.5</v>
      </c>
      <c r="W52">
        <v>25.14</v>
      </c>
      <c r="X52">
        <v>33.85</v>
      </c>
      <c r="Y52">
        <v>-2.5</v>
      </c>
      <c r="Z52">
        <v>-1</v>
      </c>
      <c r="AA52">
        <v>0</v>
      </c>
      <c r="AB52">
        <v>0</v>
      </c>
      <c r="AC52">
        <v>38.69</v>
      </c>
    </row>
    <row r="53" spans="7:29">
      <c r="G53" t="s">
        <v>95</v>
      </c>
      <c r="H53" s="73">
        <v>67.69</v>
      </c>
      <c r="I53" s="46">
        <v>41.59</v>
      </c>
      <c r="J53" s="46">
        <v>14.51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-1.5</v>
      </c>
      <c r="S53" s="74">
        <v>0</v>
      </c>
      <c r="U53" s="73">
        <v>123.79</v>
      </c>
      <c r="V53" s="74">
        <v>-4</v>
      </c>
      <c r="W53">
        <v>67.69</v>
      </c>
      <c r="X53">
        <v>41.59</v>
      </c>
      <c r="Y53">
        <v>-2.5</v>
      </c>
      <c r="Z53">
        <v>-1.5</v>
      </c>
      <c r="AA53">
        <v>0</v>
      </c>
      <c r="AB53">
        <v>0</v>
      </c>
      <c r="AC53">
        <v>14.51</v>
      </c>
    </row>
    <row r="54" spans="7:29">
      <c r="G54" t="s">
        <v>96</v>
      </c>
      <c r="H54" s="73">
        <v>73.5</v>
      </c>
      <c r="I54" s="46">
        <v>43.52</v>
      </c>
      <c r="J54" s="46">
        <v>9.67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-1</v>
      </c>
      <c r="S54" s="74">
        <v>0</v>
      </c>
      <c r="U54" s="73">
        <v>126.69</v>
      </c>
      <c r="V54" s="74">
        <v>-3.5</v>
      </c>
      <c r="W54">
        <v>73.5</v>
      </c>
      <c r="X54">
        <v>43.52</v>
      </c>
      <c r="Y54">
        <v>-2.5</v>
      </c>
      <c r="Z54">
        <v>-1</v>
      </c>
      <c r="AA54">
        <v>0</v>
      </c>
      <c r="AB54">
        <v>0</v>
      </c>
      <c r="AC54">
        <v>9.67</v>
      </c>
    </row>
    <row r="55" spans="7:29">
      <c r="G55" t="s">
        <v>97</v>
      </c>
      <c r="H55" s="73">
        <v>29.01</v>
      </c>
      <c r="I55" s="46">
        <v>57.06</v>
      </c>
      <c r="J55" s="46">
        <v>0</v>
      </c>
      <c r="K55" s="46">
        <v>0</v>
      </c>
      <c r="L55" s="46">
        <v>1.45</v>
      </c>
      <c r="M55" s="74">
        <v>0</v>
      </c>
      <c r="N55" s="73">
        <v>0</v>
      </c>
      <c r="O55" s="46">
        <v>0</v>
      </c>
      <c r="P55" s="46">
        <v>-30</v>
      </c>
      <c r="Q55" s="46">
        <v>0</v>
      </c>
      <c r="R55" s="46">
        <v>0</v>
      </c>
      <c r="S55" s="74">
        <v>0</v>
      </c>
      <c r="U55" s="73">
        <v>87.52</v>
      </c>
      <c r="V55" s="74">
        <v>-32.5</v>
      </c>
      <c r="W55">
        <v>29.01</v>
      </c>
      <c r="X55">
        <v>57.06</v>
      </c>
      <c r="Y55">
        <v>-2.5</v>
      </c>
      <c r="Z55">
        <v>1.45</v>
      </c>
      <c r="AA55">
        <v>0</v>
      </c>
      <c r="AB55">
        <v>0</v>
      </c>
      <c r="AC55">
        <v>-30</v>
      </c>
    </row>
    <row r="56" spans="7:29">
      <c r="G56" t="s">
        <v>98</v>
      </c>
      <c r="H56" s="73">
        <v>37.72</v>
      </c>
      <c r="I56" s="46">
        <v>62.86</v>
      </c>
      <c r="J56" s="46">
        <v>0</v>
      </c>
      <c r="K56" s="46">
        <v>0</v>
      </c>
      <c r="L56" s="46">
        <v>0.97</v>
      </c>
      <c r="M56" s="74">
        <v>0</v>
      </c>
      <c r="N56" s="73">
        <v>0</v>
      </c>
      <c r="O56" s="46">
        <v>0</v>
      </c>
      <c r="P56" s="46">
        <v>-35</v>
      </c>
      <c r="Q56" s="46">
        <v>0</v>
      </c>
      <c r="R56" s="46">
        <v>0</v>
      </c>
      <c r="S56" s="74">
        <v>0</v>
      </c>
      <c r="U56" s="73">
        <v>101.55</v>
      </c>
      <c r="V56" s="74">
        <v>-37.5</v>
      </c>
      <c r="W56">
        <v>37.72</v>
      </c>
      <c r="X56">
        <v>62.86</v>
      </c>
      <c r="Y56">
        <v>-2.5</v>
      </c>
      <c r="Z56">
        <v>0.97</v>
      </c>
      <c r="AA56">
        <v>0</v>
      </c>
      <c r="AB56">
        <v>0</v>
      </c>
      <c r="AC56">
        <v>-35</v>
      </c>
    </row>
    <row r="57" spans="7:29">
      <c r="G57" t="s">
        <v>99</v>
      </c>
      <c r="H57" s="73">
        <v>0</v>
      </c>
      <c r="I57" s="46">
        <v>53.19</v>
      </c>
      <c r="J57" s="46">
        <v>0</v>
      </c>
      <c r="K57" s="46">
        <v>0</v>
      </c>
      <c r="L57" s="46">
        <v>0.97</v>
      </c>
      <c r="M57" s="74">
        <v>0</v>
      </c>
      <c r="N57" s="73">
        <v>-41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54.16</v>
      </c>
      <c r="V57" s="74">
        <v>-43.5</v>
      </c>
      <c r="W57">
        <v>-41</v>
      </c>
      <c r="X57">
        <v>53.19</v>
      </c>
      <c r="Y57">
        <v>-2.5</v>
      </c>
      <c r="Z57">
        <v>0.97</v>
      </c>
      <c r="AA57">
        <v>0</v>
      </c>
      <c r="AB57">
        <v>0</v>
      </c>
      <c r="AC57">
        <v>0</v>
      </c>
    </row>
    <row r="58" spans="7:29">
      <c r="G58" t="s">
        <v>100</v>
      </c>
      <c r="H58" s="73">
        <v>0</v>
      </c>
      <c r="I58" s="46">
        <v>53.19</v>
      </c>
      <c r="J58" s="46">
        <v>43.52</v>
      </c>
      <c r="K58" s="46">
        <v>0</v>
      </c>
      <c r="L58" s="46">
        <v>0.48</v>
      </c>
      <c r="M58" s="74">
        <v>0</v>
      </c>
      <c r="N58" s="73">
        <v>-50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97.19</v>
      </c>
      <c r="V58" s="74">
        <v>-52.5</v>
      </c>
      <c r="W58">
        <v>-50</v>
      </c>
      <c r="X58">
        <v>53.19</v>
      </c>
      <c r="Y58">
        <v>-2.5</v>
      </c>
      <c r="Z58">
        <v>0.48</v>
      </c>
      <c r="AA58">
        <v>0</v>
      </c>
      <c r="AB58">
        <v>0</v>
      </c>
      <c r="AC58">
        <v>43.52</v>
      </c>
    </row>
    <row r="59" spans="7:29">
      <c r="G59" t="s">
        <v>101</v>
      </c>
      <c r="H59" s="73">
        <v>0</v>
      </c>
      <c r="I59" s="46">
        <v>30.95</v>
      </c>
      <c r="J59" s="46">
        <v>72.53</v>
      </c>
      <c r="K59" s="46">
        <v>0</v>
      </c>
      <c r="L59" s="46">
        <v>0.48</v>
      </c>
      <c r="M59" s="74">
        <v>0</v>
      </c>
      <c r="N59" s="73">
        <v>-32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103.96</v>
      </c>
      <c r="V59" s="74">
        <v>-34.5</v>
      </c>
      <c r="W59">
        <v>-32</v>
      </c>
      <c r="X59">
        <v>30.95</v>
      </c>
      <c r="Y59">
        <v>-2.5</v>
      </c>
      <c r="Z59">
        <v>0.48</v>
      </c>
      <c r="AA59">
        <v>0</v>
      </c>
      <c r="AB59">
        <v>0</v>
      </c>
      <c r="AC59">
        <v>72.53</v>
      </c>
    </row>
    <row r="60" spans="7:29">
      <c r="G60" t="s">
        <v>102</v>
      </c>
      <c r="H60" s="73">
        <v>0</v>
      </c>
      <c r="I60" s="46">
        <v>35.78</v>
      </c>
      <c r="J60" s="46">
        <v>67.7</v>
      </c>
      <c r="K60" s="46">
        <v>0</v>
      </c>
      <c r="L60" s="46">
        <v>0.97</v>
      </c>
      <c r="M60" s="74">
        <v>0</v>
      </c>
      <c r="N60" s="73">
        <v>-27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104.45</v>
      </c>
      <c r="V60" s="74">
        <v>-29.5</v>
      </c>
      <c r="W60">
        <v>-27</v>
      </c>
      <c r="X60">
        <v>35.78</v>
      </c>
      <c r="Y60">
        <v>-2.5</v>
      </c>
      <c r="Z60">
        <v>0.97</v>
      </c>
      <c r="AA60">
        <v>0</v>
      </c>
      <c r="AB60">
        <v>0</v>
      </c>
      <c r="AC60">
        <v>67.7</v>
      </c>
    </row>
    <row r="61" spans="7:29">
      <c r="G61" t="s">
        <v>103</v>
      </c>
      <c r="H61" s="73">
        <v>0</v>
      </c>
      <c r="I61" s="46">
        <v>50.29</v>
      </c>
      <c r="J61" s="46">
        <v>38.68</v>
      </c>
      <c r="K61" s="46">
        <v>0</v>
      </c>
      <c r="L61" s="46">
        <v>3.87</v>
      </c>
      <c r="M61" s="74">
        <v>0</v>
      </c>
      <c r="N61" s="73">
        <v>-22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92.84</v>
      </c>
      <c r="V61" s="74">
        <v>-24.5</v>
      </c>
      <c r="W61">
        <v>-22</v>
      </c>
      <c r="X61">
        <v>50.29</v>
      </c>
      <c r="Y61">
        <v>-2.5</v>
      </c>
      <c r="Z61">
        <v>3.87</v>
      </c>
      <c r="AA61">
        <v>0</v>
      </c>
      <c r="AB61">
        <v>0</v>
      </c>
      <c r="AC61">
        <v>38.68</v>
      </c>
    </row>
    <row r="62" spans="7:29">
      <c r="G62" t="s">
        <v>104</v>
      </c>
      <c r="H62" s="73">
        <v>0</v>
      </c>
      <c r="I62" s="46">
        <v>63.83</v>
      </c>
      <c r="J62" s="46">
        <v>19.34</v>
      </c>
      <c r="K62" s="46">
        <v>0</v>
      </c>
      <c r="L62" s="46">
        <v>4.84</v>
      </c>
      <c r="M62" s="74">
        <v>0</v>
      </c>
      <c r="N62" s="73">
        <v>-20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88.01</v>
      </c>
      <c r="V62" s="74">
        <v>-22.5</v>
      </c>
      <c r="W62">
        <v>-20</v>
      </c>
      <c r="X62">
        <v>63.83</v>
      </c>
      <c r="Y62">
        <v>-2.5</v>
      </c>
      <c r="Z62">
        <v>4.84</v>
      </c>
      <c r="AA62">
        <v>0</v>
      </c>
      <c r="AB62">
        <v>0</v>
      </c>
      <c r="AC62">
        <v>19.34</v>
      </c>
    </row>
    <row r="63" spans="7:29">
      <c r="G63" t="s">
        <v>105</v>
      </c>
      <c r="H63" s="73">
        <v>0</v>
      </c>
      <c r="I63" s="46">
        <v>58.99</v>
      </c>
      <c r="J63" s="46">
        <v>0</v>
      </c>
      <c r="K63" s="46">
        <v>0</v>
      </c>
      <c r="L63" s="46">
        <v>4.84</v>
      </c>
      <c r="M63" s="74">
        <v>0</v>
      </c>
      <c r="N63" s="73">
        <v>-55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63.83</v>
      </c>
      <c r="V63" s="74">
        <v>-57.5</v>
      </c>
      <c r="W63">
        <v>-55</v>
      </c>
      <c r="X63">
        <v>58.99</v>
      </c>
      <c r="Y63">
        <v>-2.5</v>
      </c>
      <c r="Z63">
        <v>4.84</v>
      </c>
      <c r="AA63">
        <v>0</v>
      </c>
      <c r="AB63">
        <v>0</v>
      </c>
      <c r="AC63">
        <v>0</v>
      </c>
    </row>
    <row r="64" spans="7:29">
      <c r="G64" t="s">
        <v>106</v>
      </c>
      <c r="H64" s="73">
        <v>0</v>
      </c>
      <c r="I64" s="46">
        <v>61.89</v>
      </c>
      <c r="J64" s="46">
        <v>0</v>
      </c>
      <c r="K64" s="46">
        <v>0</v>
      </c>
      <c r="L64" s="46">
        <v>4.84</v>
      </c>
      <c r="M64" s="74">
        <v>0</v>
      </c>
      <c r="N64" s="73">
        <v>-48</v>
      </c>
      <c r="O64" s="46">
        <v>0</v>
      </c>
      <c r="P64" s="46">
        <v>-30</v>
      </c>
      <c r="Q64" s="46">
        <v>0</v>
      </c>
      <c r="R64" s="46">
        <v>0</v>
      </c>
      <c r="S64" s="74">
        <v>0</v>
      </c>
      <c r="U64" s="73">
        <v>66.73</v>
      </c>
      <c r="V64" s="74">
        <v>-80.5</v>
      </c>
      <c r="W64">
        <v>-48</v>
      </c>
      <c r="X64">
        <v>61.89</v>
      </c>
      <c r="Y64">
        <v>-2.5</v>
      </c>
      <c r="Z64">
        <v>4.84</v>
      </c>
      <c r="AA64">
        <v>0</v>
      </c>
      <c r="AB64">
        <v>0</v>
      </c>
      <c r="AC64">
        <v>-30</v>
      </c>
    </row>
    <row r="65" spans="7:29">
      <c r="G65" t="s">
        <v>107</v>
      </c>
      <c r="H65" s="73">
        <v>0</v>
      </c>
      <c r="I65" s="46">
        <v>102.51</v>
      </c>
      <c r="J65" s="46">
        <v>0</v>
      </c>
      <c r="K65" s="46">
        <v>0</v>
      </c>
      <c r="L65" s="46">
        <v>6.77</v>
      </c>
      <c r="M65" s="74">
        <v>0</v>
      </c>
      <c r="N65" s="73">
        <v>-53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109.28</v>
      </c>
      <c r="V65" s="74">
        <v>-55.5</v>
      </c>
      <c r="W65">
        <v>-53</v>
      </c>
      <c r="X65">
        <v>102.51</v>
      </c>
      <c r="Y65">
        <v>-2.5</v>
      </c>
      <c r="Z65">
        <v>6.77</v>
      </c>
      <c r="AA65">
        <v>0</v>
      </c>
      <c r="AB65">
        <v>0</v>
      </c>
      <c r="AC65">
        <v>0</v>
      </c>
    </row>
    <row r="66" spans="7:29">
      <c r="G66" t="s">
        <v>108</v>
      </c>
      <c r="H66" s="73">
        <v>0</v>
      </c>
      <c r="I66" s="46">
        <v>99.61</v>
      </c>
      <c r="J66" s="46">
        <v>0</v>
      </c>
      <c r="K66" s="46">
        <v>0</v>
      </c>
      <c r="L66" s="46">
        <v>7.74</v>
      </c>
      <c r="M66" s="74">
        <v>0</v>
      </c>
      <c r="N66" s="73">
        <v>-53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107.35</v>
      </c>
      <c r="V66" s="74">
        <v>-55.5</v>
      </c>
      <c r="W66">
        <v>-53</v>
      </c>
      <c r="X66">
        <v>99.61</v>
      </c>
      <c r="Y66">
        <v>-2.5</v>
      </c>
      <c r="Z66">
        <v>7.74</v>
      </c>
      <c r="AA66">
        <v>0</v>
      </c>
      <c r="AB66">
        <v>0</v>
      </c>
      <c r="AC66">
        <v>0</v>
      </c>
    </row>
    <row r="67" spans="7:29">
      <c r="G67" t="s">
        <v>109</v>
      </c>
      <c r="H67" s="73">
        <v>0</v>
      </c>
      <c r="I67" s="46">
        <v>102.51</v>
      </c>
      <c r="J67" s="46">
        <v>0</v>
      </c>
      <c r="K67" s="46">
        <v>0</v>
      </c>
      <c r="L67" s="46">
        <v>9.67</v>
      </c>
      <c r="M67" s="74">
        <v>0</v>
      </c>
      <c r="N67" s="73">
        <v>0</v>
      </c>
      <c r="O67" s="46">
        <v>0</v>
      </c>
      <c r="P67" s="46">
        <v>-40</v>
      </c>
      <c r="Q67" s="46">
        <v>0</v>
      </c>
      <c r="R67" s="46">
        <v>0</v>
      </c>
      <c r="S67" s="74">
        <v>0</v>
      </c>
      <c r="U67" s="73">
        <v>112.18</v>
      </c>
      <c r="V67" s="74">
        <v>-42.5</v>
      </c>
      <c r="W67">
        <v>0</v>
      </c>
      <c r="X67">
        <v>102.51</v>
      </c>
      <c r="Y67">
        <v>-2.5</v>
      </c>
      <c r="Z67">
        <v>9.67</v>
      </c>
      <c r="AA67">
        <v>0</v>
      </c>
      <c r="AB67">
        <v>0</v>
      </c>
      <c r="AC67">
        <v>-40</v>
      </c>
    </row>
    <row r="68" spans="7:29">
      <c r="G68" t="s">
        <v>110</v>
      </c>
      <c r="H68" s="73">
        <v>0</v>
      </c>
      <c r="I68" s="46">
        <v>117.02</v>
      </c>
      <c r="J68" s="46">
        <v>0</v>
      </c>
      <c r="K68" s="46">
        <v>0</v>
      </c>
      <c r="L68" s="46">
        <v>10.15</v>
      </c>
      <c r="M68" s="74">
        <v>0</v>
      </c>
      <c r="N68" s="73">
        <v>0</v>
      </c>
      <c r="O68" s="46">
        <v>0</v>
      </c>
      <c r="P68" s="46">
        <v>-40</v>
      </c>
      <c r="Q68" s="46">
        <v>0</v>
      </c>
      <c r="R68" s="46">
        <v>0</v>
      </c>
      <c r="S68" s="74">
        <v>0</v>
      </c>
      <c r="U68" s="73">
        <v>127.17</v>
      </c>
      <c r="V68" s="74">
        <v>-42.5</v>
      </c>
      <c r="W68">
        <v>0</v>
      </c>
      <c r="X68">
        <v>117.02</v>
      </c>
      <c r="Y68">
        <v>-2.5</v>
      </c>
      <c r="Z68">
        <v>10.15</v>
      </c>
      <c r="AA68">
        <v>0</v>
      </c>
      <c r="AB68">
        <v>0</v>
      </c>
      <c r="AC68">
        <v>-40</v>
      </c>
    </row>
    <row r="69" spans="7:29">
      <c r="G69" t="s">
        <v>111</v>
      </c>
      <c r="H69" s="73">
        <v>0</v>
      </c>
      <c r="I69" s="46">
        <v>125.72</v>
      </c>
      <c r="J69" s="46">
        <v>0</v>
      </c>
      <c r="K69" s="46">
        <v>0</v>
      </c>
      <c r="L69" s="46">
        <v>10.64</v>
      </c>
      <c r="M69" s="74">
        <v>0</v>
      </c>
      <c r="N69" s="73">
        <v>-12</v>
      </c>
      <c r="O69" s="46">
        <v>0</v>
      </c>
      <c r="P69" s="46">
        <v>-30</v>
      </c>
      <c r="Q69" s="46">
        <v>0</v>
      </c>
      <c r="R69" s="46">
        <v>0</v>
      </c>
      <c r="S69" s="74">
        <v>0</v>
      </c>
      <c r="U69" s="73">
        <v>136.36000000000001</v>
      </c>
      <c r="V69" s="74">
        <v>-44.5</v>
      </c>
      <c r="W69">
        <v>-12</v>
      </c>
      <c r="X69">
        <v>125.72</v>
      </c>
      <c r="Y69">
        <v>-2.5</v>
      </c>
      <c r="Z69">
        <v>10.64</v>
      </c>
      <c r="AA69">
        <v>0</v>
      </c>
      <c r="AB69">
        <v>0</v>
      </c>
      <c r="AC69">
        <v>-30</v>
      </c>
    </row>
    <row r="70" spans="7:29">
      <c r="G70" t="s">
        <v>112</v>
      </c>
      <c r="H70" s="73">
        <v>0</v>
      </c>
      <c r="I70" s="46">
        <v>170.2</v>
      </c>
      <c r="J70" s="46">
        <v>0</v>
      </c>
      <c r="K70" s="46">
        <v>0</v>
      </c>
      <c r="L70" s="46">
        <v>11.61</v>
      </c>
      <c r="M70" s="74">
        <v>0</v>
      </c>
      <c r="N70" s="73">
        <v>-30</v>
      </c>
      <c r="O70" s="46">
        <v>0</v>
      </c>
      <c r="P70" s="46">
        <v>-35</v>
      </c>
      <c r="Q70" s="46">
        <v>0</v>
      </c>
      <c r="R70" s="46">
        <v>0</v>
      </c>
      <c r="S70" s="74">
        <v>0</v>
      </c>
      <c r="U70" s="73">
        <v>181.81</v>
      </c>
      <c r="V70" s="74">
        <v>-67.5</v>
      </c>
      <c r="W70">
        <v>-30</v>
      </c>
      <c r="X70">
        <v>170.2</v>
      </c>
      <c r="Y70">
        <v>-2.5</v>
      </c>
      <c r="Z70">
        <v>11.61</v>
      </c>
      <c r="AA70">
        <v>0</v>
      </c>
      <c r="AB70">
        <v>0</v>
      </c>
      <c r="AC70">
        <v>-35</v>
      </c>
    </row>
    <row r="71" spans="7:29">
      <c r="G71" t="s">
        <v>113</v>
      </c>
      <c r="H71" s="73">
        <v>0</v>
      </c>
      <c r="I71" s="46">
        <v>62.86</v>
      </c>
      <c r="J71" s="46">
        <v>0</v>
      </c>
      <c r="K71" s="46">
        <v>0</v>
      </c>
      <c r="L71" s="46">
        <v>12.57</v>
      </c>
      <c r="M71" s="74">
        <v>0</v>
      </c>
      <c r="N71" s="73">
        <v>-38</v>
      </c>
      <c r="O71" s="46">
        <v>0</v>
      </c>
      <c r="P71" s="46">
        <v>-142</v>
      </c>
      <c r="Q71" s="46">
        <v>0</v>
      </c>
      <c r="R71" s="46">
        <v>0</v>
      </c>
      <c r="S71" s="74">
        <v>0</v>
      </c>
      <c r="U71" s="73">
        <v>75.430000000000007</v>
      </c>
      <c r="V71" s="74">
        <v>-182.5</v>
      </c>
      <c r="W71">
        <v>-38</v>
      </c>
      <c r="X71">
        <v>62.86</v>
      </c>
      <c r="Y71">
        <v>-2.5</v>
      </c>
      <c r="Z71">
        <v>12.57</v>
      </c>
      <c r="AA71">
        <v>0</v>
      </c>
      <c r="AB71">
        <v>0</v>
      </c>
      <c r="AC71">
        <v>-142</v>
      </c>
    </row>
    <row r="72" spans="7:29">
      <c r="G72" t="s">
        <v>114</v>
      </c>
      <c r="H72" s="73">
        <v>0</v>
      </c>
      <c r="I72" s="46">
        <v>58.99</v>
      </c>
      <c r="J72" s="46">
        <v>0</v>
      </c>
      <c r="K72" s="46">
        <v>0</v>
      </c>
      <c r="L72" s="46">
        <v>13.06</v>
      </c>
      <c r="M72" s="74">
        <v>0</v>
      </c>
      <c r="N72" s="73">
        <v>-29</v>
      </c>
      <c r="O72" s="46">
        <v>0</v>
      </c>
      <c r="P72" s="46">
        <v>-209</v>
      </c>
      <c r="Q72" s="46">
        <v>0</v>
      </c>
      <c r="R72" s="46">
        <v>0</v>
      </c>
      <c r="S72" s="74">
        <v>0</v>
      </c>
      <c r="U72" s="73">
        <v>72.05</v>
      </c>
      <c r="V72" s="74">
        <v>-240.5</v>
      </c>
      <c r="W72">
        <v>-29</v>
      </c>
      <c r="X72">
        <v>58.99</v>
      </c>
      <c r="Y72">
        <v>-2.5</v>
      </c>
      <c r="Z72">
        <v>13.06</v>
      </c>
      <c r="AA72">
        <v>0</v>
      </c>
      <c r="AB72">
        <v>0</v>
      </c>
      <c r="AC72">
        <v>-209</v>
      </c>
    </row>
    <row r="73" spans="7:29">
      <c r="G73" t="s">
        <v>115</v>
      </c>
      <c r="H73" s="73">
        <v>0</v>
      </c>
      <c r="I73" s="46">
        <v>45.45</v>
      </c>
      <c r="J73" s="46">
        <v>0</v>
      </c>
      <c r="K73" s="46">
        <v>0</v>
      </c>
      <c r="L73" s="46">
        <v>13.54</v>
      </c>
      <c r="M73" s="74">
        <v>0</v>
      </c>
      <c r="N73" s="73">
        <v>-63</v>
      </c>
      <c r="O73" s="46">
        <v>0</v>
      </c>
      <c r="P73" s="46">
        <v>-257</v>
      </c>
      <c r="Q73" s="46">
        <v>0</v>
      </c>
      <c r="R73" s="46">
        <v>0</v>
      </c>
      <c r="S73" s="74">
        <v>0</v>
      </c>
      <c r="U73" s="73">
        <v>58.99</v>
      </c>
      <c r="V73" s="74">
        <v>-322.5</v>
      </c>
      <c r="W73">
        <v>-63</v>
      </c>
      <c r="X73">
        <v>45.45</v>
      </c>
      <c r="Y73">
        <v>-2.5</v>
      </c>
      <c r="Z73">
        <v>13.54</v>
      </c>
      <c r="AA73">
        <v>0</v>
      </c>
      <c r="AB73">
        <v>0</v>
      </c>
      <c r="AC73">
        <v>-257</v>
      </c>
    </row>
    <row r="74" spans="7:29">
      <c r="G74" t="s">
        <v>116</v>
      </c>
      <c r="H74" s="73">
        <v>0</v>
      </c>
      <c r="I74" s="46">
        <v>52.22</v>
      </c>
      <c r="J74" s="46">
        <v>0</v>
      </c>
      <c r="K74" s="46">
        <v>0</v>
      </c>
      <c r="L74" s="46">
        <v>13.54</v>
      </c>
      <c r="M74" s="74">
        <v>0</v>
      </c>
      <c r="N74" s="73">
        <v>-64</v>
      </c>
      <c r="O74" s="46">
        <v>0</v>
      </c>
      <c r="P74" s="46">
        <v>-271</v>
      </c>
      <c r="Q74" s="46">
        <v>0</v>
      </c>
      <c r="R74" s="46">
        <v>0</v>
      </c>
      <c r="S74" s="74">
        <v>0</v>
      </c>
      <c r="U74" s="73">
        <v>65.760000000000005</v>
      </c>
      <c r="V74" s="74">
        <v>-337.5</v>
      </c>
      <c r="W74">
        <v>-64</v>
      </c>
      <c r="X74">
        <v>52.22</v>
      </c>
      <c r="Y74">
        <v>-2.5</v>
      </c>
      <c r="Z74">
        <v>13.54</v>
      </c>
      <c r="AA74">
        <v>0</v>
      </c>
      <c r="AB74">
        <v>0</v>
      </c>
      <c r="AC74">
        <v>-271</v>
      </c>
    </row>
    <row r="75" spans="7:29">
      <c r="G75" t="s">
        <v>117</v>
      </c>
      <c r="H75" s="73">
        <v>0</v>
      </c>
      <c r="I75" s="46">
        <v>63.82</v>
      </c>
      <c r="J75" s="46">
        <v>0</v>
      </c>
      <c r="K75" s="46">
        <v>0</v>
      </c>
      <c r="L75" s="46">
        <v>13.54</v>
      </c>
      <c r="M75" s="74">
        <v>0.1</v>
      </c>
      <c r="N75" s="73">
        <v>-90</v>
      </c>
      <c r="O75" s="46">
        <v>0</v>
      </c>
      <c r="P75" s="46">
        <v>-190</v>
      </c>
      <c r="Q75" s="46">
        <v>0</v>
      </c>
      <c r="R75" s="46">
        <v>0</v>
      </c>
      <c r="S75" s="74">
        <v>0</v>
      </c>
      <c r="U75" s="73">
        <v>77.459999999999994</v>
      </c>
      <c r="V75" s="74">
        <v>-282.5</v>
      </c>
      <c r="W75">
        <v>-90</v>
      </c>
      <c r="X75">
        <v>63.82</v>
      </c>
      <c r="Y75">
        <v>-2.5</v>
      </c>
      <c r="Z75">
        <v>13.54</v>
      </c>
      <c r="AA75">
        <v>0</v>
      </c>
      <c r="AB75">
        <v>0.1</v>
      </c>
      <c r="AC75">
        <v>-190</v>
      </c>
    </row>
    <row r="76" spans="7:29">
      <c r="G76" t="s">
        <v>118</v>
      </c>
      <c r="H76" s="73">
        <v>0</v>
      </c>
      <c r="I76" s="46">
        <v>66.73</v>
      </c>
      <c r="J76" s="46">
        <v>0</v>
      </c>
      <c r="K76" s="46">
        <v>0</v>
      </c>
      <c r="L76" s="46">
        <v>13.54</v>
      </c>
      <c r="M76" s="74">
        <v>0</v>
      </c>
      <c r="N76" s="73">
        <v>-161</v>
      </c>
      <c r="O76" s="46">
        <v>0</v>
      </c>
      <c r="P76" s="46">
        <v>-153</v>
      </c>
      <c r="Q76" s="46">
        <v>-10</v>
      </c>
      <c r="R76" s="46">
        <v>0</v>
      </c>
      <c r="S76" s="74">
        <v>0</v>
      </c>
      <c r="U76" s="73">
        <v>80.27</v>
      </c>
      <c r="V76" s="74">
        <v>-326.5</v>
      </c>
      <c r="W76">
        <v>-161</v>
      </c>
      <c r="X76">
        <v>66.73</v>
      </c>
      <c r="Y76">
        <v>-2.5</v>
      </c>
      <c r="Z76">
        <v>13.54</v>
      </c>
      <c r="AA76">
        <v>-10</v>
      </c>
      <c r="AB76">
        <v>0</v>
      </c>
      <c r="AC76">
        <v>-153</v>
      </c>
    </row>
    <row r="77" spans="7:29">
      <c r="G77" t="s">
        <v>119</v>
      </c>
      <c r="H77" s="73">
        <v>0</v>
      </c>
      <c r="I77" s="46">
        <v>116.05</v>
      </c>
      <c r="J77" s="46">
        <v>0</v>
      </c>
      <c r="K77" s="46">
        <v>0</v>
      </c>
      <c r="L77" s="46">
        <v>14.02</v>
      </c>
      <c r="M77" s="74">
        <v>0</v>
      </c>
      <c r="N77" s="73">
        <v>-135</v>
      </c>
      <c r="O77" s="46">
        <v>0</v>
      </c>
      <c r="P77" s="46">
        <v>-161</v>
      </c>
      <c r="Q77" s="46">
        <v>-20</v>
      </c>
      <c r="R77" s="46">
        <v>0</v>
      </c>
      <c r="S77" s="74">
        <v>0</v>
      </c>
      <c r="U77" s="73">
        <v>130.07</v>
      </c>
      <c r="V77" s="74">
        <v>-318.5</v>
      </c>
      <c r="W77">
        <v>-135</v>
      </c>
      <c r="X77">
        <v>116.05</v>
      </c>
      <c r="Y77">
        <v>-2.5</v>
      </c>
      <c r="Z77">
        <v>14.02</v>
      </c>
      <c r="AA77">
        <v>-20</v>
      </c>
      <c r="AB77">
        <v>0</v>
      </c>
      <c r="AC77">
        <v>-161</v>
      </c>
    </row>
    <row r="78" spans="7:29">
      <c r="G78" t="s">
        <v>120</v>
      </c>
      <c r="H78" s="73">
        <v>0</v>
      </c>
      <c r="I78" s="46">
        <v>107.35</v>
      </c>
      <c r="J78" s="46">
        <v>0</v>
      </c>
      <c r="K78" s="46">
        <v>0</v>
      </c>
      <c r="L78" s="46">
        <v>14.99</v>
      </c>
      <c r="M78" s="74">
        <v>0</v>
      </c>
      <c r="N78" s="73">
        <v>-160</v>
      </c>
      <c r="O78" s="46">
        <v>0</v>
      </c>
      <c r="P78" s="46">
        <v>-106</v>
      </c>
      <c r="Q78" s="46">
        <v>-23</v>
      </c>
      <c r="R78" s="46">
        <v>0</v>
      </c>
      <c r="S78" s="74">
        <v>0</v>
      </c>
      <c r="U78" s="73">
        <v>122.34</v>
      </c>
      <c r="V78" s="74">
        <v>-291.5</v>
      </c>
      <c r="W78">
        <v>-160</v>
      </c>
      <c r="X78">
        <v>107.35</v>
      </c>
      <c r="Y78">
        <v>-2.5</v>
      </c>
      <c r="Z78">
        <v>14.99</v>
      </c>
      <c r="AA78">
        <v>-23</v>
      </c>
      <c r="AB78">
        <v>0</v>
      </c>
      <c r="AC78">
        <v>-106</v>
      </c>
    </row>
    <row r="79" spans="7:29">
      <c r="G79" t="s">
        <v>121</v>
      </c>
      <c r="H79" s="73">
        <v>0</v>
      </c>
      <c r="I79" s="46">
        <v>68.67</v>
      </c>
      <c r="J79" s="46">
        <v>0</v>
      </c>
      <c r="K79" s="46">
        <v>0</v>
      </c>
      <c r="L79" s="46">
        <v>15.76</v>
      </c>
      <c r="M79" s="74">
        <v>0</v>
      </c>
      <c r="N79" s="73">
        <v>-146</v>
      </c>
      <c r="O79" s="46">
        <v>0</v>
      </c>
      <c r="P79" s="46">
        <v>-204</v>
      </c>
      <c r="Q79" s="46">
        <v>-22</v>
      </c>
      <c r="R79" s="46">
        <v>0</v>
      </c>
      <c r="S79" s="74">
        <v>0</v>
      </c>
      <c r="U79" s="73">
        <v>84.43</v>
      </c>
      <c r="V79" s="74">
        <v>-373</v>
      </c>
      <c r="W79">
        <v>-146</v>
      </c>
      <c r="X79">
        <v>68.67</v>
      </c>
      <c r="Y79">
        <v>-1</v>
      </c>
      <c r="Z79">
        <v>15.76</v>
      </c>
      <c r="AA79">
        <v>-22</v>
      </c>
      <c r="AB79">
        <v>0</v>
      </c>
      <c r="AC79">
        <v>-204</v>
      </c>
    </row>
    <row r="80" spans="7:29">
      <c r="G80" t="s">
        <v>122</v>
      </c>
      <c r="H80" s="73">
        <v>0</v>
      </c>
      <c r="I80" s="46">
        <v>69.63</v>
      </c>
      <c r="J80" s="46">
        <v>0</v>
      </c>
      <c r="K80" s="46">
        <v>0</v>
      </c>
      <c r="L80" s="46">
        <v>16.440000000000001</v>
      </c>
      <c r="M80" s="74">
        <v>0</v>
      </c>
      <c r="N80" s="73">
        <v>-114</v>
      </c>
      <c r="O80" s="46">
        <v>0</v>
      </c>
      <c r="P80" s="46">
        <v>-167</v>
      </c>
      <c r="Q80" s="46">
        <v>-22</v>
      </c>
      <c r="R80" s="46">
        <v>0</v>
      </c>
      <c r="S80" s="74">
        <v>0</v>
      </c>
      <c r="U80" s="73">
        <v>86.07</v>
      </c>
      <c r="V80" s="74">
        <v>-304</v>
      </c>
      <c r="W80">
        <v>-114</v>
      </c>
      <c r="X80">
        <v>69.63</v>
      </c>
      <c r="Y80">
        <v>-1</v>
      </c>
      <c r="Z80">
        <v>16.440000000000001</v>
      </c>
      <c r="AA80">
        <v>-22</v>
      </c>
      <c r="AB80">
        <v>0</v>
      </c>
      <c r="AC80">
        <v>-167</v>
      </c>
    </row>
    <row r="81" spans="7:29">
      <c r="G81" t="s">
        <v>123</v>
      </c>
      <c r="H81" s="73">
        <v>0</v>
      </c>
      <c r="I81" s="46">
        <v>67.7</v>
      </c>
      <c r="J81" s="46">
        <v>20.309999999999999</v>
      </c>
      <c r="K81" s="46">
        <v>0</v>
      </c>
      <c r="L81" s="46">
        <v>16.440000000000001</v>
      </c>
      <c r="M81" s="74">
        <v>0</v>
      </c>
      <c r="N81" s="73">
        <v>-172</v>
      </c>
      <c r="O81" s="46">
        <v>0</v>
      </c>
      <c r="P81" s="46">
        <v>0</v>
      </c>
      <c r="Q81" s="46">
        <v>-22</v>
      </c>
      <c r="R81" s="46">
        <v>0</v>
      </c>
      <c r="S81" s="74">
        <v>0</v>
      </c>
      <c r="U81" s="73">
        <v>104.45</v>
      </c>
      <c r="V81" s="74">
        <v>-195</v>
      </c>
      <c r="W81">
        <v>-172</v>
      </c>
      <c r="X81">
        <v>67.7</v>
      </c>
      <c r="Y81">
        <v>-1</v>
      </c>
      <c r="Z81">
        <v>16.440000000000001</v>
      </c>
      <c r="AA81">
        <v>-22</v>
      </c>
      <c r="AB81">
        <v>0</v>
      </c>
      <c r="AC81">
        <v>20.309999999999999</v>
      </c>
    </row>
    <row r="82" spans="7:29">
      <c r="G82" t="s">
        <v>124</v>
      </c>
      <c r="H82" s="73">
        <v>0</v>
      </c>
      <c r="I82" s="46">
        <v>73.5</v>
      </c>
      <c r="J82" s="46">
        <v>19.34</v>
      </c>
      <c r="K82" s="46">
        <v>0</v>
      </c>
      <c r="L82" s="46">
        <v>16.73</v>
      </c>
      <c r="M82" s="74">
        <v>0</v>
      </c>
      <c r="N82" s="73">
        <v>-136</v>
      </c>
      <c r="O82" s="46">
        <v>0</v>
      </c>
      <c r="P82" s="46">
        <v>0</v>
      </c>
      <c r="Q82" s="46">
        <v>-22</v>
      </c>
      <c r="R82" s="46">
        <v>0</v>
      </c>
      <c r="S82" s="74">
        <v>0</v>
      </c>
      <c r="U82" s="73">
        <v>109.57</v>
      </c>
      <c r="V82" s="74">
        <v>-159</v>
      </c>
      <c r="W82">
        <v>-136</v>
      </c>
      <c r="X82">
        <v>73.5</v>
      </c>
      <c r="Y82">
        <v>-1</v>
      </c>
      <c r="Z82">
        <v>16.73</v>
      </c>
      <c r="AA82">
        <v>-22</v>
      </c>
      <c r="AB82">
        <v>0</v>
      </c>
      <c r="AC82">
        <v>19.34</v>
      </c>
    </row>
    <row r="83" spans="7:29">
      <c r="G83" t="s">
        <v>125</v>
      </c>
      <c r="H83" s="73">
        <v>0</v>
      </c>
      <c r="I83" s="46">
        <v>14.51</v>
      </c>
      <c r="J83" s="46">
        <v>0</v>
      </c>
      <c r="K83" s="46">
        <v>0</v>
      </c>
      <c r="L83" s="46">
        <v>16.920000000000002</v>
      </c>
      <c r="M83" s="74">
        <v>0.1</v>
      </c>
      <c r="N83" s="73">
        <v>-179</v>
      </c>
      <c r="O83" s="46">
        <v>0</v>
      </c>
      <c r="P83" s="46">
        <v>-8</v>
      </c>
      <c r="Q83" s="46">
        <v>-25</v>
      </c>
      <c r="R83" s="46">
        <v>0</v>
      </c>
      <c r="S83" s="74">
        <v>0</v>
      </c>
      <c r="U83" s="73">
        <v>31.53</v>
      </c>
      <c r="V83" s="74">
        <v>-213</v>
      </c>
      <c r="W83">
        <v>-179</v>
      </c>
      <c r="X83">
        <v>14.51</v>
      </c>
      <c r="Y83">
        <v>-1</v>
      </c>
      <c r="Z83">
        <v>16.920000000000002</v>
      </c>
      <c r="AA83">
        <v>-25</v>
      </c>
      <c r="AB83">
        <v>0.1</v>
      </c>
      <c r="AC83">
        <v>-8</v>
      </c>
    </row>
    <row r="84" spans="7:29">
      <c r="G84" t="s">
        <v>126</v>
      </c>
      <c r="H84" s="73">
        <v>0</v>
      </c>
      <c r="I84" s="46">
        <v>19.34</v>
      </c>
      <c r="J84" s="46">
        <v>0</v>
      </c>
      <c r="K84" s="46">
        <v>0</v>
      </c>
      <c r="L84" s="46">
        <v>17.41</v>
      </c>
      <c r="M84" s="74">
        <v>0</v>
      </c>
      <c r="N84" s="73">
        <v>-106</v>
      </c>
      <c r="O84" s="46">
        <v>0</v>
      </c>
      <c r="P84" s="46">
        <v>-4</v>
      </c>
      <c r="Q84" s="46">
        <v>-26</v>
      </c>
      <c r="R84" s="46">
        <v>0</v>
      </c>
      <c r="S84" s="74">
        <v>0</v>
      </c>
      <c r="U84" s="73">
        <v>36.75</v>
      </c>
      <c r="V84" s="74">
        <v>-137</v>
      </c>
      <c r="W84">
        <v>-106</v>
      </c>
      <c r="X84">
        <v>19.34</v>
      </c>
      <c r="Y84">
        <v>-1</v>
      </c>
      <c r="Z84">
        <v>17.41</v>
      </c>
      <c r="AA84">
        <v>-26</v>
      </c>
      <c r="AB84">
        <v>0</v>
      </c>
      <c r="AC84">
        <v>-4</v>
      </c>
    </row>
    <row r="85" spans="7:29">
      <c r="G85" t="s">
        <v>127</v>
      </c>
      <c r="H85" s="73">
        <v>0</v>
      </c>
      <c r="I85" s="46">
        <v>73.5</v>
      </c>
      <c r="J85" s="46">
        <v>0</v>
      </c>
      <c r="K85" s="46">
        <v>0</v>
      </c>
      <c r="L85" s="46">
        <v>17.41</v>
      </c>
      <c r="M85" s="74">
        <v>0</v>
      </c>
      <c r="N85" s="73">
        <v>-159</v>
      </c>
      <c r="O85" s="46">
        <v>0</v>
      </c>
      <c r="P85" s="46">
        <v>-4</v>
      </c>
      <c r="Q85" s="46">
        <v>-25</v>
      </c>
      <c r="R85" s="46">
        <v>0</v>
      </c>
      <c r="S85" s="74">
        <v>0</v>
      </c>
      <c r="U85" s="73">
        <v>90.91</v>
      </c>
      <c r="V85" s="74">
        <v>-189</v>
      </c>
      <c r="W85">
        <v>-159</v>
      </c>
      <c r="X85">
        <v>73.5</v>
      </c>
      <c r="Y85">
        <v>-1</v>
      </c>
      <c r="Z85">
        <v>17.41</v>
      </c>
      <c r="AA85">
        <v>-25</v>
      </c>
      <c r="AB85">
        <v>0</v>
      </c>
      <c r="AC85">
        <v>-4</v>
      </c>
    </row>
    <row r="86" spans="7:29">
      <c r="G86" t="s">
        <v>128</v>
      </c>
      <c r="H86" s="73">
        <v>0</v>
      </c>
      <c r="I86" s="46">
        <v>135.38999999999999</v>
      </c>
      <c r="J86" s="46">
        <v>14.51</v>
      </c>
      <c r="K86" s="46">
        <v>0</v>
      </c>
      <c r="L86" s="46">
        <v>17.41</v>
      </c>
      <c r="M86" s="74">
        <v>0</v>
      </c>
      <c r="N86" s="73">
        <v>-117</v>
      </c>
      <c r="O86" s="46">
        <v>0</v>
      </c>
      <c r="P86" s="46">
        <v>0</v>
      </c>
      <c r="Q86" s="46">
        <v>-10</v>
      </c>
      <c r="R86" s="46">
        <v>0</v>
      </c>
      <c r="S86" s="74">
        <v>0</v>
      </c>
      <c r="U86" s="73">
        <v>167.31</v>
      </c>
      <c r="V86" s="74">
        <v>-128</v>
      </c>
      <c r="W86">
        <v>-117</v>
      </c>
      <c r="X86">
        <v>135.38999999999999</v>
      </c>
      <c r="Y86">
        <v>-1</v>
      </c>
      <c r="Z86">
        <v>17.41</v>
      </c>
      <c r="AA86">
        <v>-10</v>
      </c>
      <c r="AB86">
        <v>0</v>
      </c>
      <c r="AC86">
        <v>14.51</v>
      </c>
    </row>
    <row r="87" spans="7:29">
      <c r="G87" t="s">
        <v>129</v>
      </c>
      <c r="H87" s="73">
        <v>0</v>
      </c>
      <c r="I87" s="46">
        <v>103.48</v>
      </c>
      <c r="J87" s="46">
        <v>20.309999999999999</v>
      </c>
      <c r="K87" s="46">
        <v>0</v>
      </c>
      <c r="L87" s="46">
        <v>18.18</v>
      </c>
      <c r="M87" s="74">
        <v>0.39</v>
      </c>
      <c r="N87" s="73">
        <v>-71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142.36000000000001</v>
      </c>
      <c r="V87" s="74">
        <v>-72</v>
      </c>
      <c r="W87">
        <v>-71</v>
      </c>
      <c r="X87">
        <v>103.48</v>
      </c>
      <c r="Y87">
        <v>-1</v>
      </c>
      <c r="Z87">
        <v>18.18</v>
      </c>
      <c r="AA87">
        <v>0</v>
      </c>
      <c r="AB87">
        <v>0.39</v>
      </c>
      <c r="AC87">
        <v>20.309999999999999</v>
      </c>
    </row>
    <row r="88" spans="7:29">
      <c r="G88" t="s">
        <v>130</v>
      </c>
      <c r="H88" s="73">
        <v>0</v>
      </c>
      <c r="I88" s="46">
        <v>110.26</v>
      </c>
      <c r="J88" s="46">
        <v>19.34</v>
      </c>
      <c r="K88" s="46">
        <v>0</v>
      </c>
      <c r="L88" s="46">
        <v>18.37</v>
      </c>
      <c r="M88" s="74">
        <v>0.87</v>
      </c>
      <c r="N88" s="73">
        <v>-30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148.84</v>
      </c>
      <c r="V88" s="74">
        <v>-31</v>
      </c>
      <c r="W88">
        <v>-30</v>
      </c>
      <c r="X88">
        <v>110.26</v>
      </c>
      <c r="Y88">
        <v>-1</v>
      </c>
      <c r="Z88">
        <v>18.37</v>
      </c>
      <c r="AA88">
        <v>0</v>
      </c>
      <c r="AB88">
        <v>0.87</v>
      </c>
      <c r="AC88">
        <v>19.34</v>
      </c>
    </row>
    <row r="89" spans="7:29">
      <c r="G89" t="s">
        <v>131</v>
      </c>
      <c r="H89" s="73">
        <v>0</v>
      </c>
      <c r="I89" s="46">
        <v>104.45</v>
      </c>
      <c r="J89" s="46">
        <v>23.21</v>
      </c>
      <c r="K89" s="46">
        <v>0</v>
      </c>
      <c r="L89" s="46">
        <v>18.37</v>
      </c>
      <c r="M89" s="74">
        <v>1.26</v>
      </c>
      <c r="N89" s="73">
        <v>-18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147.29</v>
      </c>
      <c r="V89" s="74">
        <v>-19</v>
      </c>
      <c r="W89">
        <v>-18</v>
      </c>
      <c r="X89">
        <v>104.45</v>
      </c>
      <c r="Y89">
        <v>-1</v>
      </c>
      <c r="Z89">
        <v>18.37</v>
      </c>
      <c r="AA89">
        <v>0</v>
      </c>
      <c r="AB89">
        <v>1.26</v>
      </c>
      <c r="AC89">
        <v>23.21</v>
      </c>
    </row>
    <row r="90" spans="7:29">
      <c r="G90" t="s">
        <v>132</v>
      </c>
      <c r="H90" s="73">
        <v>0</v>
      </c>
      <c r="I90" s="46">
        <v>112.19</v>
      </c>
      <c r="J90" s="46">
        <v>23.21</v>
      </c>
      <c r="K90" s="46">
        <v>0</v>
      </c>
      <c r="L90" s="46">
        <v>18.37</v>
      </c>
      <c r="M90" s="74">
        <v>0.77</v>
      </c>
      <c r="N90" s="73">
        <v>-29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154.54</v>
      </c>
      <c r="V90" s="74">
        <v>-30</v>
      </c>
      <c r="W90">
        <v>-29</v>
      </c>
      <c r="X90">
        <v>112.19</v>
      </c>
      <c r="Y90">
        <v>-1</v>
      </c>
      <c r="Z90">
        <v>18.37</v>
      </c>
      <c r="AA90">
        <v>0</v>
      </c>
      <c r="AB90">
        <v>0.77</v>
      </c>
      <c r="AC90">
        <v>23.21</v>
      </c>
    </row>
    <row r="91" spans="7:29">
      <c r="G91" t="s">
        <v>133</v>
      </c>
      <c r="H91" s="73">
        <v>0</v>
      </c>
      <c r="I91" s="46">
        <v>121.86</v>
      </c>
      <c r="J91" s="46">
        <v>36.75</v>
      </c>
      <c r="K91" s="46">
        <v>0</v>
      </c>
      <c r="L91" s="46">
        <v>17.89</v>
      </c>
      <c r="M91" s="74">
        <v>1.06</v>
      </c>
      <c r="N91" s="73">
        <v>-50</v>
      </c>
      <c r="O91" s="46">
        <v>0</v>
      </c>
      <c r="P91" s="46">
        <v>0</v>
      </c>
      <c r="Q91" s="46">
        <v>-10</v>
      </c>
      <c r="R91" s="46">
        <v>0</v>
      </c>
      <c r="S91" s="74">
        <v>0</v>
      </c>
      <c r="U91" s="73">
        <v>177.56</v>
      </c>
      <c r="V91" s="74">
        <v>-61</v>
      </c>
      <c r="W91">
        <v>-50</v>
      </c>
      <c r="X91">
        <v>121.86</v>
      </c>
      <c r="Y91">
        <v>-1</v>
      </c>
      <c r="Z91">
        <v>17.89</v>
      </c>
      <c r="AA91">
        <v>-10</v>
      </c>
      <c r="AB91">
        <v>1.06</v>
      </c>
      <c r="AC91">
        <v>36.75</v>
      </c>
    </row>
    <row r="92" spans="7:29">
      <c r="G92" t="s">
        <v>134</v>
      </c>
      <c r="H92" s="73">
        <v>0</v>
      </c>
      <c r="I92" s="46">
        <v>110.46</v>
      </c>
      <c r="J92" s="46">
        <v>33.22</v>
      </c>
      <c r="K92" s="46">
        <v>0</v>
      </c>
      <c r="L92" s="46">
        <v>14.95</v>
      </c>
      <c r="M92" s="74">
        <v>0.5</v>
      </c>
      <c r="N92" s="73">
        <v>-40</v>
      </c>
      <c r="O92" s="46">
        <v>0</v>
      </c>
      <c r="P92" s="46">
        <v>0</v>
      </c>
      <c r="Q92" s="46">
        <v>-10</v>
      </c>
      <c r="R92" s="46">
        <v>0</v>
      </c>
      <c r="S92" s="74">
        <v>0</v>
      </c>
      <c r="U92" s="73">
        <v>159.13</v>
      </c>
      <c r="V92" s="74">
        <v>-51</v>
      </c>
      <c r="W92">
        <v>-40</v>
      </c>
      <c r="X92">
        <v>110.46</v>
      </c>
      <c r="Y92">
        <v>-1</v>
      </c>
      <c r="Z92">
        <v>14.95</v>
      </c>
      <c r="AA92">
        <v>-10</v>
      </c>
      <c r="AB92">
        <v>0.5</v>
      </c>
      <c r="AC92">
        <v>33.22</v>
      </c>
    </row>
    <row r="93" spans="7:29">
      <c r="G93" t="s">
        <v>135</v>
      </c>
      <c r="H93" s="73">
        <v>0</v>
      </c>
      <c r="I93" s="46">
        <v>77.97</v>
      </c>
      <c r="J93" s="46">
        <v>57.87</v>
      </c>
      <c r="K93" s="46">
        <v>0</v>
      </c>
      <c r="L93" s="46">
        <v>10.97</v>
      </c>
      <c r="M93" s="74">
        <v>0.98</v>
      </c>
      <c r="N93" s="73">
        <v>0</v>
      </c>
      <c r="O93" s="46">
        <v>0</v>
      </c>
      <c r="P93" s="46">
        <v>0</v>
      </c>
      <c r="Q93" s="46">
        <v>-10</v>
      </c>
      <c r="R93" s="46">
        <v>0</v>
      </c>
      <c r="S93" s="74">
        <v>0</v>
      </c>
      <c r="U93" s="73">
        <v>147.79</v>
      </c>
      <c r="V93" s="74">
        <v>-11</v>
      </c>
      <c r="W93">
        <v>0</v>
      </c>
      <c r="X93">
        <v>77.97</v>
      </c>
      <c r="Y93">
        <v>-1</v>
      </c>
      <c r="Z93">
        <v>10.97</v>
      </c>
      <c r="AA93">
        <v>-10</v>
      </c>
      <c r="AB93">
        <v>0.98</v>
      </c>
      <c r="AC93">
        <v>57.87</v>
      </c>
    </row>
    <row r="94" spans="7:29">
      <c r="G94" t="s">
        <v>136</v>
      </c>
      <c r="H94" s="73">
        <v>0</v>
      </c>
      <c r="I94" s="46">
        <v>58.02</v>
      </c>
      <c r="J94" s="46">
        <v>46.7</v>
      </c>
      <c r="K94" s="46">
        <v>0</v>
      </c>
      <c r="L94" s="46">
        <v>8.5</v>
      </c>
      <c r="M94" s="74">
        <v>0.59</v>
      </c>
      <c r="N94" s="73">
        <v>0</v>
      </c>
      <c r="O94" s="46">
        <v>0</v>
      </c>
      <c r="P94" s="46">
        <v>0</v>
      </c>
      <c r="Q94" s="46">
        <v>-10</v>
      </c>
      <c r="R94" s="46">
        <v>0</v>
      </c>
      <c r="S94" s="74">
        <v>0</v>
      </c>
      <c r="U94" s="73">
        <v>113.81</v>
      </c>
      <c r="V94" s="74">
        <v>-11</v>
      </c>
      <c r="W94">
        <v>0</v>
      </c>
      <c r="X94">
        <v>58.02</v>
      </c>
      <c r="Y94">
        <v>-1</v>
      </c>
      <c r="Z94">
        <v>8.5</v>
      </c>
      <c r="AA94">
        <v>-10</v>
      </c>
      <c r="AB94">
        <v>0.59</v>
      </c>
      <c r="AC94">
        <v>46.7</v>
      </c>
    </row>
    <row r="95" spans="7:29">
      <c r="G95" t="s">
        <v>137</v>
      </c>
      <c r="H95" s="73">
        <v>0</v>
      </c>
      <c r="I95" s="46">
        <v>79.849999999999994</v>
      </c>
      <c r="J95" s="46">
        <v>63.89</v>
      </c>
      <c r="K95" s="46">
        <v>0</v>
      </c>
      <c r="L95" s="46">
        <v>5.44</v>
      </c>
      <c r="M95" s="74">
        <v>0.42</v>
      </c>
      <c r="N95" s="73">
        <v>0</v>
      </c>
      <c r="O95" s="46">
        <v>0</v>
      </c>
      <c r="P95" s="46">
        <v>0</v>
      </c>
      <c r="Q95" s="46">
        <v>-10</v>
      </c>
      <c r="R95" s="46">
        <v>0</v>
      </c>
      <c r="S95" s="74">
        <v>0</v>
      </c>
      <c r="U95" s="73">
        <v>149.6</v>
      </c>
      <c r="V95" s="74">
        <v>-11</v>
      </c>
      <c r="W95">
        <v>0</v>
      </c>
      <c r="X95">
        <v>79.849999999999994</v>
      </c>
      <c r="Y95">
        <v>-1</v>
      </c>
      <c r="Z95">
        <v>5.44</v>
      </c>
      <c r="AA95">
        <v>-10</v>
      </c>
      <c r="AB95">
        <v>0.42</v>
      </c>
      <c r="AC95">
        <v>63.89</v>
      </c>
    </row>
    <row r="96" spans="7:29">
      <c r="G96" t="s">
        <v>138</v>
      </c>
      <c r="H96" s="73">
        <v>0</v>
      </c>
      <c r="I96" s="46">
        <v>58.11</v>
      </c>
      <c r="J96" s="46">
        <v>50.52</v>
      </c>
      <c r="K96" s="46">
        <v>0</v>
      </c>
      <c r="L96" s="46">
        <v>4.29</v>
      </c>
      <c r="M96" s="74">
        <v>0.05</v>
      </c>
      <c r="N96" s="73">
        <v>0</v>
      </c>
      <c r="O96" s="46">
        <v>0</v>
      </c>
      <c r="P96" s="46">
        <v>0</v>
      </c>
      <c r="Q96" s="46">
        <v>-10</v>
      </c>
      <c r="R96" s="46">
        <v>0</v>
      </c>
      <c r="S96" s="74">
        <v>0</v>
      </c>
      <c r="U96" s="73">
        <v>112.97</v>
      </c>
      <c r="V96" s="74">
        <v>-11</v>
      </c>
      <c r="W96">
        <v>0</v>
      </c>
      <c r="X96">
        <v>58.11</v>
      </c>
      <c r="Y96">
        <v>-1</v>
      </c>
      <c r="Z96">
        <v>4.29</v>
      </c>
      <c r="AA96">
        <v>-10</v>
      </c>
      <c r="AB96">
        <v>0.05</v>
      </c>
      <c r="AC96">
        <v>50.52</v>
      </c>
    </row>
    <row r="97" spans="1:83">
      <c r="G97" t="s">
        <v>139</v>
      </c>
      <c r="H97" s="73">
        <v>0</v>
      </c>
      <c r="I97" s="46">
        <v>82.21</v>
      </c>
      <c r="J97" s="46">
        <v>91.34</v>
      </c>
      <c r="K97" s="46">
        <v>0</v>
      </c>
      <c r="L97" s="46">
        <v>3.04</v>
      </c>
      <c r="M97" s="74">
        <v>0</v>
      </c>
      <c r="N97" s="73">
        <v>-23</v>
      </c>
      <c r="O97" s="46">
        <v>0</v>
      </c>
      <c r="P97" s="46">
        <v>0</v>
      </c>
      <c r="Q97" s="46">
        <v>-10</v>
      </c>
      <c r="R97" s="46">
        <v>0</v>
      </c>
      <c r="S97" s="74">
        <v>0</v>
      </c>
      <c r="U97" s="73">
        <v>176.59</v>
      </c>
      <c r="V97" s="74">
        <v>-34</v>
      </c>
      <c r="W97">
        <v>-23</v>
      </c>
      <c r="X97">
        <v>82.21</v>
      </c>
      <c r="Y97">
        <v>-1</v>
      </c>
      <c r="Z97">
        <v>3.04</v>
      </c>
      <c r="AA97">
        <v>-10</v>
      </c>
      <c r="AB97">
        <v>0</v>
      </c>
      <c r="AC97">
        <v>91.34</v>
      </c>
    </row>
    <row r="98" spans="1:83">
      <c r="G98" t="s">
        <v>140</v>
      </c>
      <c r="H98" s="73">
        <v>0</v>
      </c>
      <c r="I98" s="46">
        <v>83.74</v>
      </c>
      <c r="J98" s="46">
        <v>139.57</v>
      </c>
      <c r="K98" s="46">
        <v>0</v>
      </c>
      <c r="L98" s="46">
        <v>2.98</v>
      </c>
      <c r="M98" s="74">
        <v>0</v>
      </c>
      <c r="N98" s="73">
        <v>-17</v>
      </c>
      <c r="O98" s="46">
        <v>0</v>
      </c>
      <c r="P98" s="46">
        <v>0</v>
      </c>
      <c r="Q98" s="46">
        <v>-10</v>
      </c>
      <c r="R98" s="46">
        <v>0</v>
      </c>
      <c r="S98" s="74">
        <v>0</v>
      </c>
      <c r="U98" s="73">
        <v>226.29</v>
      </c>
      <c r="V98" s="74">
        <v>-28</v>
      </c>
      <c r="W98">
        <v>-17</v>
      </c>
      <c r="X98">
        <v>83.74</v>
      </c>
      <c r="Y98">
        <v>-1</v>
      </c>
      <c r="Z98">
        <v>2.98</v>
      </c>
      <c r="AA98">
        <v>-10</v>
      </c>
      <c r="AB98">
        <v>0</v>
      </c>
      <c r="AC98">
        <v>139.57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0.64664250000000001</v>
      </c>
      <c r="I99" s="69">
        <f t="shared" ref="I99:BQ99" si="1">SUM(I3:I98)/4000</f>
        <v>1.5249875000000002</v>
      </c>
      <c r="J99" s="69">
        <f t="shared" si="1"/>
        <v>0.69246249999999987</v>
      </c>
      <c r="K99" s="69">
        <f t="shared" si="1"/>
        <v>0</v>
      </c>
      <c r="L99" s="69">
        <f t="shared" si="1"/>
        <v>0.14899500000000004</v>
      </c>
      <c r="M99" s="69">
        <f t="shared" si="1"/>
        <v>1.8224999999999999E-3</v>
      </c>
      <c r="N99" s="68">
        <f t="shared" si="1"/>
        <v>-1.2475000000000001</v>
      </c>
      <c r="O99" s="69">
        <f t="shared" si="1"/>
        <v>0</v>
      </c>
      <c r="P99" s="69">
        <f t="shared" si="1"/>
        <v>-0.85775000000000001</v>
      </c>
      <c r="Q99" s="69">
        <f t="shared" si="1"/>
        <v>-0.22975000000000001</v>
      </c>
      <c r="R99" s="69">
        <f t="shared" si="1"/>
        <v>-1.8E-3</v>
      </c>
      <c r="S99" s="70">
        <f t="shared" si="1"/>
        <v>0</v>
      </c>
      <c r="U99" s="68">
        <f t="shared" si="1"/>
        <v>3.0149100000000009</v>
      </c>
      <c r="V99" s="70">
        <f t="shared" si="1"/>
        <v>-2.3750500000000003</v>
      </c>
      <c r="W99">
        <f t="shared" si="1"/>
        <v>-0.60085750000000004</v>
      </c>
      <c r="X99">
        <f t="shared" si="1"/>
        <v>1.5249875000000002</v>
      </c>
      <c r="Y99">
        <f t="shared" si="1"/>
        <v>-3.8249999999999999E-2</v>
      </c>
      <c r="Z99">
        <f t="shared" si="1"/>
        <v>0.14719500000000005</v>
      </c>
      <c r="AA99">
        <f t="shared" si="1"/>
        <v>-0.22975000000000001</v>
      </c>
      <c r="AB99">
        <f t="shared" si="1"/>
        <v>1.8224999999999999E-3</v>
      </c>
      <c r="AC99">
        <f t="shared" si="1"/>
        <v>-0.16528750000000025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45417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45417</v>
      </c>
      <c r="U2" s="73" t="s">
        <v>225</v>
      </c>
      <c r="V2" s="74" t="s">
        <v>224</v>
      </c>
      <c r="W2" s="28" t="s">
        <v>256</v>
      </c>
      <c r="X2" t="s">
        <v>599</v>
      </c>
      <c r="Y2" t="s">
        <v>438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599</v>
      </c>
      <c r="U3" s="73">
        <v>0</v>
      </c>
      <c r="V3" s="74">
        <v>0</v>
      </c>
      <c r="W3">
        <v>0</v>
      </c>
      <c r="X3">
        <v>0</v>
      </c>
      <c r="Y3">
        <v>0</v>
      </c>
    </row>
    <row r="4" spans="1:25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0</v>
      </c>
      <c r="V4" s="74">
        <v>0</v>
      </c>
      <c r="W4">
        <v>0</v>
      </c>
      <c r="X4">
        <v>0</v>
      </c>
      <c r="Y4">
        <v>0</v>
      </c>
    </row>
    <row r="5" spans="1:25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0</v>
      </c>
      <c r="V5" s="74">
        <v>0</v>
      </c>
      <c r="W5">
        <v>0</v>
      </c>
      <c r="X5">
        <v>0</v>
      </c>
      <c r="Y5">
        <v>0</v>
      </c>
    </row>
    <row r="6" spans="1:25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0</v>
      </c>
      <c r="V6" s="74">
        <v>0</v>
      </c>
      <c r="W6">
        <v>0</v>
      </c>
      <c r="X6">
        <v>0</v>
      </c>
      <c r="Y6">
        <v>0</v>
      </c>
    </row>
    <row r="7" spans="1:25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0</v>
      </c>
      <c r="V7" s="74">
        <v>0</v>
      </c>
      <c r="W7">
        <v>0</v>
      </c>
      <c r="X7">
        <v>0</v>
      </c>
      <c r="Y7">
        <v>0</v>
      </c>
    </row>
    <row r="8" spans="1:25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0</v>
      </c>
      <c r="V8" s="74">
        <v>0</v>
      </c>
      <c r="W8">
        <v>0</v>
      </c>
      <c r="X8">
        <v>0</v>
      </c>
      <c r="Y8">
        <v>0</v>
      </c>
    </row>
    <row r="9" spans="1:25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0</v>
      </c>
      <c r="V9" s="74">
        <v>0</v>
      </c>
      <c r="W9">
        <v>0</v>
      </c>
      <c r="X9">
        <v>0</v>
      </c>
      <c r="Y9">
        <v>0</v>
      </c>
    </row>
    <row r="10" spans="1:25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0</v>
      </c>
      <c r="V10" s="74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0</v>
      </c>
      <c r="V11" s="74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0</v>
      </c>
      <c r="V12" s="74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0</v>
      </c>
      <c r="V13" s="74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0</v>
      </c>
      <c r="V14" s="74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0</v>
      </c>
      <c r="V15" s="74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0</v>
      </c>
      <c r="V16" s="74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0</v>
      </c>
      <c r="V17" s="74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0</v>
      </c>
      <c r="V18" s="74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0</v>
      </c>
      <c r="V19" s="74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0</v>
      </c>
      <c r="V20" s="74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1.26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0</v>
      </c>
      <c r="V21" s="74">
        <v>1.26</v>
      </c>
      <c r="W21">
        <v>0</v>
      </c>
      <c r="X21">
        <v>0</v>
      </c>
      <c r="Y21">
        <v>1.26</v>
      </c>
    </row>
    <row r="22" spans="7:25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2.13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0</v>
      </c>
      <c r="V22" s="74">
        <v>2.13</v>
      </c>
      <c r="W22">
        <v>0</v>
      </c>
      <c r="X22">
        <v>0</v>
      </c>
      <c r="Y22">
        <v>2.13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2.72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-2</v>
      </c>
      <c r="V23" s="74">
        <v>2.72</v>
      </c>
      <c r="W23">
        <v>0</v>
      </c>
      <c r="X23">
        <v>-2</v>
      </c>
      <c r="Y23">
        <v>2.72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2.2200000000000002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-2</v>
      </c>
      <c r="V24" s="74">
        <v>2.2200000000000002</v>
      </c>
      <c r="W24">
        <v>0</v>
      </c>
      <c r="X24">
        <v>-2</v>
      </c>
      <c r="Y24">
        <v>2.2200000000000002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1.26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-2</v>
      </c>
      <c r="V25" s="74">
        <v>1.26</v>
      </c>
      <c r="W25">
        <v>0</v>
      </c>
      <c r="X25">
        <v>-2</v>
      </c>
      <c r="Y25">
        <v>1.26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-0.1</v>
      </c>
      <c r="V26" s="74">
        <v>0</v>
      </c>
      <c r="W26">
        <v>0</v>
      </c>
      <c r="X26">
        <v>-0.1</v>
      </c>
      <c r="Y26">
        <v>0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0.48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0</v>
      </c>
      <c r="V27" s="74">
        <v>0.48</v>
      </c>
      <c r="W27">
        <v>0</v>
      </c>
      <c r="X27">
        <v>0</v>
      </c>
      <c r="Y27">
        <v>0.48</v>
      </c>
    </row>
    <row r="28" spans="7:25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5.32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0</v>
      </c>
      <c r="V28" s="74">
        <v>5.32</v>
      </c>
      <c r="W28">
        <v>0</v>
      </c>
      <c r="X28">
        <v>0</v>
      </c>
      <c r="Y28">
        <v>5.32</v>
      </c>
    </row>
    <row r="29" spans="7:25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3.67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0</v>
      </c>
      <c r="V29" s="74">
        <v>3.67</v>
      </c>
      <c r="W29">
        <v>0</v>
      </c>
      <c r="X29">
        <v>0</v>
      </c>
      <c r="Y29">
        <v>3.67</v>
      </c>
    </row>
    <row r="30" spans="7:25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0.68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0</v>
      </c>
      <c r="V30" s="74">
        <v>0.68</v>
      </c>
      <c r="W30">
        <v>0</v>
      </c>
      <c r="X30">
        <v>0</v>
      </c>
      <c r="Y30">
        <v>0.68</v>
      </c>
    </row>
    <row r="31" spans="7:25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0.01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0.01</v>
      </c>
      <c r="W31">
        <v>0</v>
      </c>
      <c r="X31">
        <v>0</v>
      </c>
      <c r="Y31">
        <v>0.01</v>
      </c>
    </row>
    <row r="32" spans="7:25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0</v>
      </c>
      <c r="W32">
        <v>0</v>
      </c>
      <c r="X32">
        <v>0</v>
      </c>
      <c r="Y32">
        <v>0</v>
      </c>
    </row>
    <row r="33" spans="7:25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0</v>
      </c>
      <c r="W33">
        <v>0</v>
      </c>
      <c r="X33">
        <v>0</v>
      </c>
      <c r="Y33">
        <v>0</v>
      </c>
    </row>
    <row r="34" spans="7:25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0</v>
      </c>
      <c r="W34">
        <v>0</v>
      </c>
      <c r="X34">
        <v>0</v>
      </c>
      <c r="Y34">
        <v>0</v>
      </c>
    </row>
    <row r="35" spans="7:25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0</v>
      </c>
      <c r="W35">
        <v>0</v>
      </c>
      <c r="X35">
        <v>0</v>
      </c>
      <c r="Y35">
        <v>0</v>
      </c>
    </row>
    <row r="36" spans="7:25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2.71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2.71</v>
      </c>
      <c r="W36">
        <v>0</v>
      </c>
      <c r="X36">
        <v>0</v>
      </c>
      <c r="Y36">
        <v>2.71</v>
      </c>
    </row>
    <row r="37" spans="7:25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4.3499999999999996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4.3499999999999996</v>
      </c>
      <c r="W37">
        <v>0</v>
      </c>
      <c r="X37">
        <v>0</v>
      </c>
      <c r="Y37">
        <v>4.3499999999999996</v>
      </c>
    </row>
    <row r="38" spans="7:25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1.64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1.64</v>
      </c>
      <c r="W38">
        <v>0</v>
      </c>
      <c r="X38">
        <v>0</v>
      </c>
      <c r="Y38">
        <v>1.64</v>
      </c>
    </row>
    <row r="39" spans="7:25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1.1599999999999999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1.1599999999999999</v>
      </c>
      <c r="W39">
        <v>0</v>
      </c>
      <c r="X39">
        <v>0</v>
      </c>
      <c r="Y39">
        <v>1.1599999999999999</v>
      </c>
    </row>
    <row r="40" spans="7:25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1.1599999999999999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1.1599999999999999</v>
      </c>
      <c r="W40">
        <v>0</v>
      </c>
      <c r="X40">
        <v>0</v>
      </c>
      <c r="Y40">
        <v>1.1599999999999999</v>
      </c>
    </row>
    <row r="41" spans="7:25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1.64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1.64</v>
      </c>
      <c r="W41">
        <v>0</v>
      </c>
      <c r="X41">
        <v>0</v>
      </c>
      <c r="Y41">
        <v>1.64</v>
      </c>
    </row>
    <row r="42" spans="7:25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2.3199999999999998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2.3199999999999998</v>
      </c>
      <c r="W42">
        <v>0</v>
      </c>
      <c r="X42">
        <v>0</v>
      </c>
      <c r="Y42">
        <v>2.3199999999999998</v>
      </c>
    </row>
    <row r="43" spans="7:25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0</v>
      </c>
      <c r="W43">
        <v>0</v>
      </c>
      <c r="X43">
        <v>0</v>
      </c>
      <c r="Y43">
        <v>0</v>
      </c>
    </row>
    <row r="44" spans="7:25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0</v>
      </c>
      <c r="W44">
        <v>0</v>
      </c>
      <c r="X44">
        <v>0</v>
      </c>
      <c r="Y44">
        <v>0</v>
      </c>
    </row>
    <row r="45" spans="7:25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0</v>
      </c>
      <c r="W45">
        <v>0</v>
      </c>
      <c r="X45">
        <v>0</v>
      </c>
      <c r="Y45">
        <v>0</v>
      </c>
    </row>
    <row r="46" spans="7:25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0</v>
      </c>
      <c r="W46">
        <v>0</v>
      </c>
      <c r="X46">
        <v>0</v>
      </c>
      <c r="Y46">
        <v>0</v>
      </c>
    </row>
    <row r="47" spans="7:25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0</v>
      </c>
      <c r="W47">
        <v>0</v>
      </c>
      <c r="X47">
        <v>0</v>
      </c>
      <c r="Y47">
        <v>0</v>
      </c>
    </row>
    <row r="48" spans="7:25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0</v>
      </c>
      <c r="W48">
        <v>0</v>
      </c>
      <c r="X48">
        <v>0</v>
      </c>
      <c r="Y48">
        <v>0</v>
      </c>
    </row>
    <row r="49" spans="7:25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0</v>
      </c>
      <c r="W49">
        <v>0</v>
      </c>
      <c r="X49">
        <v>0</v>
      </c>
      <c r="Y49">
        <v>0</v>
      </c>
    </row>
    <row r="50" spans="7:25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0</v>
      </c>
      <c r="W50">
        <v>0</v>
      </c>
      <c r="X50">
        <v>0</v>
      </c>
      <c r="Y50">
        <v>0</v>
      </c>
    </row>
    <row r="51" spans="7:25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1.93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1.93</v>
      </c>
      <c r="W51">
        <v>0</v>
      </c>
      <c r="X51">
        <v>0</v>
      </c>
      <c r="Y51">
        <v>1.93</v>
      </c>
    </row>
    <row r="52" spans="7:25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3.97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3.97</v>
      </c>
      <c r="W52">
        <v>0</v>
      </c>
      <c r="X52">
        <v>0</v>
      </c>
      <c r="Y52">
        <v>3.97</v>
      </c>
    </row>
    <row r="53" spans="7:25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5.71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5.71</v>
      </c>
      <c r="W53">
        <v>0</v>
      </c>
      <c r="X53">
        <v>0</v>
      </c>
      <c r="Y53">
        <v>5.71</v>
      </c>
    </row>
    <row r="54" spans="7:25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2.8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2.8</v>
      </c>
      <c r="W54">
        <v>0</v>
      </c>
      <c r="X54">
        <v>0</v>
      </c>
      <c r="Y54">
        <v>2.8</v>
      </c>
    </row>
    <row r="55" spans="7:25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2.5099999999999998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2.5099999999999998</v>
      </c>
      <c r="W55">
        <v>0</v>
      </c>
      <c r="X55">
        <v>0</v>
      </c>
      <c r="Y55">
        <v>2.5099999999999998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0.39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0.39</v>
      </c>
      <c r="W56">
        <v>0</v>
      </c>
      <c r="X56">
        <v>0</v>
      </c>
      <c r="Y56">
        <v>0.39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0</v>
      </c>
      <c r="W57">
        <v>0</v>
      </c>
      <c r="X57">
        <v>0</v>
      </c>
      <c r="Y57">
        <v>0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0</v>
      </c>
      <c r="W58">
        <v>0</v>
      </c>
      <c r="X58">
        <v>0</v>
      </c>
      <c r="Y58">
        <v>0</v>
      </c>
    </row>
    <row r="59" spans="7:25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1.45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1.45</v>
      </c>
      <c r="W59">
        <v>0</v>
      </c>
      <c r="X59">
        <v>0</v>
      </c>
      <c r="Y59">
        <v>1.45</v>
      </c>
    </row>
    <row r="60" spans="7:25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1.84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1.84</v>
      </c>
      <c r="W60">
        <v>0</v>
      </c>
      <c r="X60">
        <v>0</v>
      </c>
      <c r="Y60">
        <v>1.84</v>
      </c>
    </row>
    <row r="61" spans="7:25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3.29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3.29</v>
      </c>
      <c r="W61">
        <v>0</v>
      </c>
      <c r="X61">
        <v>0</v>
      </c>
      <c r="Y61">
        <v>3.29</v>
      </c>
    </row>
    <row r="62" spans="7:25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2.42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2.42</v>
      </c>
      <c r="W62">
        <v>0</v>
      </c>
      <c r="X62">
        <v>0</v>
      </c>
      <c r="Y62">
        <v>2.42</v>
      </c>
    </row>
    <row r="63" spans="7:25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1.45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1.45</v>
      </c>
      <c r="W63">
        <v>0</v>
      </c>
      <c r="X63">
        <v>0</v>
      </c>
      <c r="Y63">
        <v>1.45</v>
      </c>
    </row>
    <row r="64" spans="7:25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2.42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2.42</v>
      </c>
      <c r="W64">
        <v>0</v>
      </c>
      <c r="X64">
        <v>0</v>
      </c>
      <c r="Y64">
        <v>2.42</v>
      </c>
    </row>
    <row r="65" spans="7:25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2.9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2.9</v>
      </c>
      <c r="W65">
        <v>0</v>
      </c>
      <c r="X65">
        <v>0</v>
      </c>
      <c r="Y65">
        <v>2.9</v>
      </c>
    </row>
    <row r="66" spans="7:25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0</v>
      </c>
      <c r="W66">
        <v>0</v>
      </c>
      <c r="X66">
        <v>0</v>
      </c>
      <c r="Y66">
        <v>0</v>
      </c>
    </row>
    <row r="67" spans="7:25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0</v>
      </c>
      <c r="W67">
        <v>0</v>
      </c>
      <c r="X67">
        <v>0</v>
      </c>
      <c r="Y67">
        <v>0</v>
      </c>
    </row>
    <row r="68" spans="7:25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0.19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0.19</v>
      </c>
      <c r="W68">
        <v>0</v>
      </c>
      <c r="X68">
        <v>0</v>
      </c>
      <c r="Y68">
        <v>0.19</v>
      </c>
    </row>
    <row r="69" spans="7:25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0.97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0.97</v>
      </c>
      <c r="W69">
        <v>0</v>
      </c>
      <c r="X69">
        <v>0</v>
      </c>
      <c r="Y69">
        <v>0.97</v>
      </c>
    </row>
    <row r="70" spans="7:25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3.29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3.29</v>
      </c>
      <c r="W70">
        <v>0</v>
      </c>
      <c r="X70">
        <v>0</v>
      </c>
      <c r="Y70">
        <v>3.29</v>
      </c>
    </row>
    <row r="71" spans="7:25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7.25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7.25</v>
      </c>
      <c r="W71">
        <v>0</v>
      </c>
      <c r="X71">
        <v>0</v>
      </c>
      <c r="Y71">
        <v>7.25</v>
      </c>
    </row>
    <row r="72" spans="7:25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6.19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6.19</v>
      </c>
      <c r="W72">
        <v>0</v>
      </c>
      <c r="X72">
        <v>0</v>
      </c>
      <c r="Y72">
        <v>6.19</v>
      </c>
    </row>
    <row r="73" spans="7:25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5.8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5.8</v>
      </c>
      <c r="W73">
        <v>0</v>
      </c>
      <c r="X73">
        <v>0</v>
      </c>
      <c r="Y73">
        <v>5.8</v>
      </c>
    </row>
    <row r="74" spans="7:25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6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6</v>
      </c>
      <c r="W74">
        <v>0</v>
      </c>
      <c r="X74">
        <v>0</v>
      </c>
      <c r="Y74">
        <v>6</v>
      </c>
    </row>
    <row r="75" spans="7:25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6.13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-2</v>
      </c>
      <c r="V75" s="74">
        <v>6.13</v>
      </c>
      <c r="W75">
        <v>0</v>
      </c>
      <c r="X75">
        <v>-2</v>
      </c>
      <c r="Y75">
        <v>6.13</v>
      </c>
    </row>
    <row r="76" spans="7:25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-2</v>
      </c>
      <c r="V76" s="74">
        <v>0</v>
      </c>
      <c r="W76">
        <v>0</v>
      </c>
      <c r="X76">
        <v>-2</v>
      </c>
      <c r="Y76">
        <v>0</v>
      </c>
    </row>
    <row r="77" spans="7:25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-2</v>
      </c>
      <c r="V77" s="74">
        <v>0</v>
      </c>
      <c r="W77">
        <v>0</v>
      </c>
      <c r="X77">
        <v>-2</v>
      </c>
      <c r="Y77">
        <v>0</v>
      </c>
    </row>
    <row r="78" spans="7:25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-2</v>
      </c>
      <c r="V78" s="74">
        <v>0</v>
      </c>
      <c r="W78">
        <v>0</v>
      </c>
      <c r="X78">
        <v>-2</v>
      </c>
      <c r="Y78">
        <v>0</v>
      </c>
    </row>
    <row r="79" spans="7:25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0</v>
      </c>
      <c r="W79">
        <v>0</v>
      </c>
      <c r="X79">
        <v>0</v>
      </c>
      <c r="Y79">
        <v>0</v>
      </c>
    </row>
    <row r="80" spans="7:25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0</v>
      </c>
      <c r="W80">
        <v>0</v>
      </c>
      <c r="X80">
        <v>0</v>
      </c>
      <c r="Y80">
        <v>0</v>
      </c>
    </row>
    <row r="81" spans="7:25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0</v>
      </c>
      <c r="W81">
        <v>0</v>
      </c>
      <c r="X81">
        <v>0</v>
      </c>
      <c r="Y81">
        <v>0</v>
      </c>
    </row>
    <row r="82" spans="7:25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0</v>
      </c>
      <c r="W82">
        <v>0</v>
      </c>
      <c r="X82">
        <v>0</v>
      </c>
      <c r="Y82">
        <v>0</v>
      </c>
    </row>
    <row r="83" spans="7:25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1.57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1.57</v>
      </c>
      <c r="W83">
        <v>0</v>
      </c>
      <c r="X83">
        <v>0</v>
      </c>
      <c r="Y83">
        <v>1.57</v>
      </c>
    </row>
    <row r="84" spans="7:25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2.2000000000000002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</v>
      </c>
      <c r="V84" s="74">
        <v>2.2000000000000002</v>
      </c>
      <c r="W84">
        <v>0</v>
      </c>
      <c r="X84">
        <v>0</v>
      </c>
      <c r="Y84">
        <v>2.2000000000000002</v>
      </c>
    </row>
    <row r="85" spans="7:25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1.91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0</v>
      </c>
      <c r="V85" s="74">
        <v>1.91</v>
      </c>
      <c r="W85">
        <v>0</v>
      </c>
      <c r="X85">
        <v>0</v>
      </c>
      <c r="Y85">
        <v>1.91</v>
      </c>
    </row>
    <row r="86" spans="7:25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1.41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0</v>
      </c>
      <c r="V86" s="74">
        <v>1.41</v>
      </c>
      <c r="W86">
        <v>0</v>
      </c>
      <c r="X86">
        <v>0</v>
      </c>
      <c r="Y86">
        <v>1.41</v>
      </c>
    </row>
    <row r="87" spans="7:25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1.31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0</v>
      </c>
      <c r="V87" s="74">
        <v>1.31</v>
      </c>
      <c r="W87">
        <v>0</v>
      </c>
      <c r="X87">
        <v>0</v>
      </c>
      <c r="Y87">
        <v>1.31</v>
      </c>
    </row>
    <row r="88" spans="7:25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1.39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0</v>
      </c>
      <c r="V88" s="74">
        <v>1.39</v>
      </c>
      <c r="W88">
        <v>0</v>
      </c>
      <c r="X88">
        <v>0</v>
      </c>
      <c r="Y88">
        <v>1.39</v>
      </c>
    </row>
    <row r="89" spans="7:25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1.43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0</v>
      </c>
      <c r="V89" s="74">
        <v>1.43</v>
      </c>
      <c r="W89">
        <v>0</v>
      </c>
      <c r="X89">
        <v>0</v>
      </c>
      <c r="Y89">
        <v>1.43</v>
      </c>
    </row>
    <row r="90" spans="7:25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0.97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0</v>
      </c>
      <c r="V90" s="74">
        <v>0.97</v>
      </c>
      <c r="W90">
        <v>0</v>
      </c>
      <c r="X90">
        <v>0</v>
      </c>
      <c r="Y90">
        <v>0.97</v>
      </c>
    </row>
    <row r="91" spans="7:25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0.93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</v>
      </c>
      <c r="V91" s="74">
        <v>0.93</v>
      </c>
      <c r="W91">
        <v>0</v>
      </c>
      <c r="X91">
        <v>0</v>
      </c>
      <c r="Y91">
        <v>0.93</v>
      </c>
    </row>
    <row r="92" spans="7:25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0.49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0</v>
      </c>
      <c r="V92" s="74">
        <v>0.49</v>
      </c>
      <c r="W92">
        <v>0</v>
      </c>
      <c r="X92">
        <v>0</v>
      </c>
      <c r="Y92">
        <v>0.49</v>
      </c>
    </row>
    <row r="93" spans="7:25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1.02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0</v>
      </c>
      <c r="V93" s="74">
        <v>1.02</v>
      </c>
      <c r="W93">
        <v>0</v>
      </c>
      <c r="X93">
        <v>0</v>
      </c>
      <c r="Y93">
        <v>1.02</v>
      </c>
    </row>
    <row r="94" spans="7:25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0.65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0</v>
      </c>
      <c r="V94" s="74">
        <v>0.65</v>
      </c>
      <c r="W94">
        <v>0</v>
      </c>
      <c r="X94">
        <v>0</v>
      </c>
      <c r="Y94">
        <v>0.65</v>
      </c>
    </row>
    <row r="95" spans="7:25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0.6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0</v>
      </c>
      <c r="V95" s="74">
        <v>0.6</v>
      </c>
      <c r="W95">
        <v>0</v>
      </c>
      <c r="X95">
        <v>0</v>
      </c>
      <c r="Y95">
        <v>0.6</v>
      </c>
    </row>
    <row r="96" spans="7:25">
      <c r="G96" t="s">
        <v>138</v>
      </c>
      <c r="H96" s="73">
        <v>5.4</v>
      </c>
      <c r="I96" s="46">
        <v>0</v>
      </c>
      <c r="J96" s="46">
        <v>0</v>
      </c>
      <c r="K96" s="46">
        <v>0</v>
      </c>
      <c r="L96" s="46">
        <v>0</v>
      </c>
      <c r="M96" s="74">
        <v>0.08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0</v>
      </c>
      <c r="V96" s="74">
        <v>5.48</v>
      </c>
      <c r="W96">
        <v>5.4</v>
      </c>
      <c r="X96">
        <v>0</v>
      </c>
      <c r="Y96">
        <v>0.08</v>
      </c>
    </row>
    <row r="97" spans="1:83">
      <c r="G97" t="s">
        <v>139</v>
      </c>
      <c r="H97" s="73">
        <v>18.760000000000002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0</v>
      </c>
      <c r="V97" s="74">
        <v>18.760000000000002</v>
      </c>
      <c r="W97">
        <v>18.760000000000002</v>
      </c>
      <c r="X97">
        <v>0</v>
      </c>
      <c r="Y97">
        <v>0</v>
      </c>
    </row>
    <row r="98" spans="1:83">
      <c r="G98" t="s">
        <v>140</v>
      </c>
      <c r="H98" s="73">
        <v>17.04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0</v>
      </c>
      <c r="V98" s="74">
        <v>17.04</v>
      </c>
      <c r="W98">
        <v>17.04</v>
      </c>
      <c r="X98">
        <v>0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1.03E-2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2.98975E-2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-3.5249999999999999E-3</v>
      </c>
      <c r="V99" s="70">
        <f t="shared" si="1"/>
        <v>4.0197499999999997E-2</v>
      </c>
      <c r="W99">
        <f t="shared" si="1"/>
        <v>1.03E-2</v>
      </c>
      <c r="X99">
        <f t="shared" si="1"/>
        <v>-3.5249999999999999E-3</v>
      </c>
      <c r="Y99">
        <f t="shared" si="1"/>
        <v>2.98975E-2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45417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45417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4"/>
      <c r="F1" s="194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45417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46" activePane="bottomRight" state="frozen"/>
      <selection pane="topRight" activeCell="B1" sqref="B1"/>
      <selection pane="bottomLeft" activeCell="A3" sqref="A3"/>
      <selection pane="bottomRight" activeCell="I55" sqref="I55:I96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45417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44.642265750411163</v>
      </c>
      <c r="C2" s="144">
        <v>20.461539287766577</v>
      </c>
      <c r="D2" s="144">
        <v>24.711892780613475</v>
      </c>
      <c r="E2" s="144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4">
        <v>44.642265750411163</v>
      </c>
      <c r="C3" s="144">
        <v>20.461539287766577</v>
      </c>
      <c r="D3" s="144">
        <v>24.711892780613475</v>
      </c>
      <c r="E3" s="144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44.642265750411163</v>
      </c>
      <c r="C4" s="144">
        <v>20.461539287766577</v>
      </c>
      <c r="D4" s="144">
        <v>24.711892780613475</v>
      </c>
      <c r="E4" s="144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44.617864191544058</v>
      </c>
      <c r="C5" s="144">
        <v>20.619518594798503</v>
      </c>
      <c r="D5" s="144">
        <v>24.910890485086512</v>
      </c>
      <c r="E5" s="144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4">
        <v>44.617864191544058</v>
      </c>
      <c r="C6" s="144">
        <v>20.619518594798503</v>
      </c>
      <c r="D6" s="144">
        <v>24.910890485086512</v>
      </c>
      <c r="E6" s="144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6"/>
    </row>
    <row r="7" spans="1:16">
      <c r="A7" t="s">
        <v>5</v>
      </c>
      <c r="B7" s="144">
        <v>44.617864191544058</v>
      </c>
      <c r="C7" s="144">
        <v>20.619518594798503</v>
      </c>
      <c r="D7" s="144">
        <v>24.910890485086512</v>
      </c>
      <c r="E7" s="144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6"/>
    </row>
    <row r="8" spans="1:16">
      <c r="A8" t="s">
        <v>10</v>
      </c>
      <c r="B8" s="144">
        <v>44.631053358625934</v>
      </c>
      <c r="C8" s="144">
        <v>20.493231815495115</v>
      </c>
      <c r="D8" s="144">
        <v>24.77116067433818</v>
      </c>
      <c r="E8" s="144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6"/>
    </row>
    <row r="9" spans="1:16">
      <c r="A9" t="s">
        <v>11</v>
      </c>
      <c r="B9" s="144">
        <v>44.631053358625934</v>
      </c>
      <c r="C9" s="144">
        <v>20.493231815495115</v>
      </c>
      <c r="D9" s="144">
        <v>24.77116067433818</v>
      </c>
      <c r="E9" s="144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4">
        <v>44.631053358625934</v>
      </c>
      <c r="C10" s="144">
        <v>20.493231815495115</v>
      </c>
      <c r="D10" s="144">
        <v>24.77116067433818</v>
      </c>
      <c r="E10" s="144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5">
        <v>74.381423500433769</v>
      </c>
      <c r="C11" s="155">
        <v>23.835329581757655</v>
      </c>
      <c r="D11" s="155">
        <v>1.358901436829296</v>
      </c>
      <c r="E11" s="155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2.6884030534280341</v>
      </c>
      <c r="C12" s="136">
        <v>9.7176419291314851</v>
      </c>
      <c r="D12" s="136">
        <v>86.181202565612807</v>
      </c>
      <c r="E12" s="136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68.189530594641553</v>
      </c>
      <c r="C13" s="145">
        <v>0</v>
      </c>
      <c r="D13" s="145">
        <v>29.081784366531345</v>
      </c>
      <c r="E13" s="145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44.088034908690005</v>
      </c>
      <c r="C14" s="145">
        <v>24.247297581854902</v>
      </c>
      <c r="D14" s="145">
        <v>29.293766391078446</v>
      </c>
      <c r="E14" s="145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3">
        <v>58.702430395740933</v>
      </c>
      <c r="C15" s="163">
        <v>38.788230839487312</v>
      </c>
      <c r="D15" s="145">
        <v>0</v>
      </c>
      <c r="E15" s="163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21.673398237547836</v>
      </c>
      <c r="C16" s="144">
        <v>46.156150092796587</v>
      </c>
      <c r="D16" s="144">
        <v>28.572854819350269</v>
      </c>
      <c r="E16" s="144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44.054693470288179</v>
      </c>
      <c r="C17" s="154">
        <v>24.488850142085997</v>
      </c>
      <c r="D17" s="154">
        <v>29.589286516506668</v>
      </c>
      <c r="E17" s="154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44.126713580297675</v>
      </c>
      <c r="C18" s="154">
        <v>23.978130743451121</v>
      </c>
      <c r="D18" s="154">
        <v>28.962220967294815</v>
      </c>
      <c r="E18" s="154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44.096124594369165</v>
      </c>
      <c r="C19" s="144">
        <v>24.26536700175723</v>
      </c>
      <c r="D19" s="144">
        <v>29.294553628828346</v>
      </c>
      <c r="E19" s="144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4">
        <v>47.619047619047613</v>
      </c>
      <c r="C20" s="144">
        <v>0</v>
      </c>
      <c r="D20" s="144">
        <v>0</v>
      </c>
      <c r="E20" s="144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4">
        <v>14.832000000000001</v>
      </c>
      <c r="C21" s="144">
        <v>54.488</v>
      </c>
      <c r="D21" s="144">
        <v>30.679999999999996</v>
      </c>
      <c r="E21" s="144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43.918017159199238</v>
      </c>
      <c r="C24" s="144">
        <v>25.401970130282809</v>
      </c>
      <c r="D24" s="144">
        <v>30.676835081029559</v>
      </c>
      <c r="E24" s="144">
        <v>0</v>
      </c>
      <c r="F24" s="144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44.602363004620777</v>
      </c>
      <c r="C28" s="144">
        <v>20.693071212949491</v>
      </c>
      <c r="D28" s="144">
        <v>24.995469953031126</v>
      </c>
      <c r="E28" s="144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44.534092344034633</v>
      </c>
      <c r="C29" s="144">
        <v>21.190619252273859</v>
      </c>
      <c r="D29" s="144">
        <v>25.600417259936297</v>
      </c>
      <c r="E29" s="144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44.51514215980805</v>
      </c>
      <c r="C30" s="145">
        <v>21.318547390400113</v>
      </c>
      <c r="D30" s="145">
        <v>25.753821929446097</v>
      </c>
      <c r="E30" s="145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44.529190959560026</v>
      </c>
      <c r="C31" s="145">
        <v>21.220943293394033</v>
      </c>
      <c r="D31" s="145">
        <v>25.629221479840108</v>
      </c>
      <c r="E31" s="145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66.18026890254886</v>
      </c>
      <c r="C32" s="144">
        <v>0</v>
      </c>
      <c r="D32" s="144">
        <v>26.240159831632724</v>
      </c>
      <c r="E32" s="144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4">
        <v>65.268484237970696</v>
      </c>
      <c r="C33" s="154">
        <v>0</v>
      </c>
      <c r="D33" s="154">
        <v>24.952117582813489</v>
      </c>
      <c r="E33" s="154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4">
        <v>44.475208778667415</v>
      </c>
      <c r="C34" s="154">
        <v>21.586286004738682</v>
      </c>
      <c r="D34" s="154">
        <v>26.073333066503601</v>
      </c>
      <c r="E34" s="154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4">
        <v>44.532659365262674</v>
      </c>
      <c r="C35" s="154">
        <v>21.189620559634072</v>
      </c>
      <c r="D35" s="154">
        <v>25.600574669325908</v>
      </c>
      <c r="E35" s="154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6">
        <v>44.506198926166299</v>
      </c>
      <c r="C39" s="136">
        <v>21.352712633225856</v>
      </c>
      <c r="D39" s="136">
        <v>25.792260682189529</v>
      </c>
      <c r="E39" s="136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7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44.504336769975126</v>
      </c>
      <c r="C45" s="144">
        <v>21.383687944593905</v>
      </c>
      <c r="D45" s="144">
        <v>25.826889127111226</v>
      </c>
      <c r="E45" s="144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44.642265750411163</v>
      </c>
      <c r="C48" s="136">
        <v>20.461539287766577</v>
      </c>
      <c r="D48" s="136">
        <v>24.711892780613475</v>
      </c>
      <c r="E48" s="136">
        <v>10.184302181208782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44.617864191544058</v>
      </c>
      <c r="C49" s="136">
        <v>20.619518594798503</v>
      </c>
      <c r="D49" s="136">
        <v>24.910890485086512</v>
      </c>
      <c r="E49" s="136">
        <v>9.851726728570938</v>
      </c>
      <c r="F49" s="136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6">
        <v>44.631053358625934</v>
      </c>
      <c r="C50" s="136">
        <v>20.493231815495115</v>
      </c>
      <c r="D50" s="136">
        <v>24.77116067433818</v>
      </c>
      <c r="E50" s="136">
        <v>10.101103407266256</v>
      </c>
      <c r="F50" s="136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5">
        <v>47.619047619047613</v>
      </c>
      <c r="C51" s="145">
        <v>0</v>
      </c>
      <c r="D51" s="145">
        <v>0</v>
      </c>
      <c r="E51" s="145">
        <v>52.380952380952372</v>
      </c>
      <c r="F51" s="145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5">
        <v>47.61904761904762</v>
      </c>
      <c r="C52" s="145">
        <v>0</v>
      </c>
      <c r="D52" s="145">
        <v>0</v>
      </c>
      <c r="E52" s="145">
        <v>52.380952380952387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47.61904761904762</v>
      </c>
      <c r="C53" s="145">
        <v>0</v>
      </c>
      <c r="D53" s="145">
        <v>0</v>
      </c>
      <c r="E53" s="145">
        <v>52.380952380952387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47.619047619047613</v>
      </c>
      <c r="C54" s="145">
        <v>0</v>
      </c>
      <c r="D54" s="145">
        <v>0</v>
      </c>
      <c r="E54" s="145">
        <v>52.380952380952387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90">
        <f>Allocation_SG!A1</f>
        <v>45417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TWEPL!P3</f>
        <v>5.4236000000000004</v>
      </c>
      <c r="E3">
        <f>GT_NG!P3</f>
        <v>13.760071407319252</v>
      </c>
      <c r="F3">
        <f>GT_Spot!P3</f>
        <v>0</v>
      </c>
      <c r="G3">
        <f>PPCL_NG!P3</f>
        <v>45</v>
      </c>
      <c r="H3">
        <f>PPCL_Spot!P3</f>
        <v>0</v>
      </c>
      <c r="I3">
        <f>Bawana_NG!P3</f>
        <v>103.23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1134.2283397590984</v>
      </c>
      <c r="P3" s="36">
        <v>118.60096614494078</v>
      </c>
      <c r="Q3" s="36">
        <v>38.31560751948647</v>
      </c>
      <c r="R3" s="38">
        <v>0</v>
      </c>
      <c r="S3" s="38">
        <v>7.6800000000000006</v>
      </c>
      <c r="T3" s="37">
        <f>SUMPRODUCT(LTA!J3:AN3,LTA!J$101:AN$101,LTA!J$103:AN$103)</f>
        <v>47.07</v>
      </c>
      <c r="U3" s="37">
        <f>SUMPRODUCT(LTA!J3:AN3,LTA!J$102:AN$102,LTA!J$103:AN$103)</f>
        <v>74.25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284.39</v>
      </c>
      <c r="AB3" s="75">
        <f>-STOA!N3</f>
        <v>0</v>
      </c>
      <c r="AC3">
        <f>SUMIF(B3:AB3,"&gt;0")*$AC$2-SUMIF(B3:AB3,"&lt;0")*($AC$2/(1-$AC$2))+SUMIF(AI3:AR3,"&gt;0")*$AC$2-SUMIF(AI3:AR3,"&lt;0")*($AC$2/(1-$AC$2))</f>
        <v>16.512372112579097</v>
      </c>
      <c r="AD3">
        <f>SUM(B3:AB3,AI3:AV3)-AC3</f>
        <v>1949.246212718266</v>
      </c>
      <c r="AE3">
        <f>'IDT-1'!B3</f>
        <v>133</v>
      </c>
      <c r="AF3" s="24"/>
      <c r="AG3">
        <f>SUM(AD3:AF3)</f>
        <v>2082.2462127182662</v>
      </c>
      <c r="AI3" s="34">
        <f>PXIL!H3</f>
        <v>0</v>
      </c>
      <c r="AJ3" s="34">
        <f>PXIL!N3</f>
        <v>0</v>
      </c>
      <c r="AK3" s="34">
        <f>RTM_IEX!H3</f>
        <v>93.81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5.4236000000000004</v>
      </c>
      <c r="E4">
        <f>GT_NG!P4</f>
        <v>13.925855400178518</v>
      </c>
      <c r="F4">
        <f>GT_Spot!P4</f>
        <v>0</v>
      </c>
      <c r="G4">
        <f>PPCL_NG!P4</f>
        <v>45</v>
      </c>
      <c r="H4">
        <f>PPCL_Spot!P4</f>
        <v>0</v>
      </c>
      <c r="I4">
        <f>Bawana_NG!P4</f>
        <v>103.23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1134.2283397590984</v>
      </c>
      <c r="P4" s="36">
        <v>118.60096614494078</v>
      </c>
      <c r="Q4" s="36">
        <v>38.31560751948647</v>
      </c>
      <c r="R4" s="38">
        <v>0</v>
      </c>
      <c r="S4" s="38">
        <v>7.6800000000000006</v>
      </c>
      <c r="T4" s="37">
        <f>SUMPRODUCT(LTA!J4:AN4,LTA!J$101:AN$101,LTA!J$103:AN$103)</f>
        <v>47.89</v>
      </c>
      <c r="U4" s="37">
        <f>SUMPRODUCT(LTA!J4:AN4,LTA!J$102:AN$102,LTA!J$103:AN$103)</f>
        <v>74.75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284.39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16.506456698119113</v>
      </c>
      <c r="AD4">
        <f t="shared" ref="AD4:AD67" si="1">SUM(B4:AB4,AI4:AV4)-AC4</f>
        <v>1948.5479121255848</v>
      </c>
      <c r="AE4">
        <f>'IDT-1'!B4</f>
        <v>113</v>
      </c>
      <c r="AF4" s="24"/>
      <c r="AG4">
        <f t="shared" ref="AG4:AG67" si="2">SUM(AD4:AF4)</f>
        <v>2061.5479121255848</v>
      </c>
      <c r="AI4" s="34">
        <f>PXIL!H4</f>
        <v>0</v>
      </c>
      <c r="AJ4" s="34">
        <f>PXIL!N4</f>
        <v>0</v>
      </c>
      <c r="AK4" s="34">
        <f>RTM_IEX!H4</f>
        <v>91.62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5.4236000000000004</v>
      </c>
      <c r="E5">
        <f>GT_NG!P5</f>
        <v>13.925855400178518</v>
      </c>
      <c r="F5">
        <f>GT_Spot!P5</f>
        <v>0</v>
      </c>
      <c r="G5">
        <f>PPCL_NG!P5</f>
        <v>45</v>
      </c>
      <c r="H5">
        <f>PPCL_Spot!P5</f>
        <v>0</v>
      </c>
      <c r="I5">
        <f>Bawana_NG!P5</f>
        <v>103.23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1126.9083968807586</v>
      </c>
      <c r="P5" s="36">
        <v>118.60096614494078</v>
      </c>
      <c r="Q5" s="36">
        <v>38.31560751948647</v>
      </c>
      <c r="R5" s="38">
        <v>0</v>
      </c>
      <c r="S5" s="38">
        <v>7.6800000000000006</v>
      </c>
      <c r="T5" s="37">
        <f>SUMPRODUCT(LTA!J5:AN5,LTA!J$101:AN$101,LTA!J$103:AN$103)</f>
        <v>49.3</v>
      </c>
      <c r="U5" s="37">
        <f>SUMPRODUCT(LTA!J5:AN5,LTA!J$102:AN$102,LTA!J$103:AN$103)</f>
        <v>75.75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284.39</v>
      </c>
      <c r="AB5" s="75">
        <f>-STOA!N5</f>
        <v>0</v>
      </c>
      <c r="AC5">
        <f t="shared" si="0"/>
        <v>16.858165177941061</v>
      </c>
      <c r="AD5">
        <f t="shared" si="1"/>
        <v>1990.0662607674233</v>
      </c>
      <c r="AE5">
        <f>'IDT-1'!B5</f>
        <v>94</v>
      </c>
      <c r="AF5" s="24"/>
      <c r="AG5">
        <f t="shared" si="2"/>
        <v>2084.066260767423</v>
      </c>
      <c r="AI5" s="34">
        <f>PXIL!H5</f>
        <v>0</v>
      </c>
      <c r="AJ5" s="34">
        <f>PXIL!N5</f>
        <v>0</v>
      </c>
      <c r="AK5" s="34">
        <f>RTM_IEX!H5</f>
        <v>138.4</v>
      </c>
      <c r="AL5" s="34">
        <f>RTM_IEX!N5</f>
        <v>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5.4236000000000004</v>
      </c>
      <c r="E6">
        <f>GT_NG!P6</f>
        <v>13.925855400178518</v>
      </c>
      <c r="F6">
        <f>GT_Spot!P6</f>
        <v>0</v>
      </c>
      <c r="G6">
        <f>PPCL_NG!P6</f>
        <v>45</v>
      </c>
      <c r="H6">
        <f>PPCL_Spot!P6</f>
        <v>0</v>
      </c>
      <c r="I6">
        <f>Bawana_NG!P6</f>
        <v>103.23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1126.9083968807586</v>
      </c>
      <c r="P6" s="36">
        <v>118.60096614494078</v>
      </c>
      <c r="Q6" s="36">
        <v>38.31560751948647</v>
      </c>
      <c r="R6" s="38">
        <v>0</v>
      </c>
      <c r="S6" s="38">
        <v>7.6800000000000006</v>
      </c>
      <c r="T6" s="37">
        <f>SUMPRODUCT(LTA!J6:AN6,LTA!J$101:AN$101,LTA!J$103:AN$103)</f>
        <v>50.7</v>
      </c>
      <c r="U6" s="37">
        <f>SUMPRODUCT(LTA!J6:AN6,LTA!J$102:AN$102,LTA!J$103:AN$103)</f>
        <v>76.25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284.39</v>
      </c>
      <c r="AB6" s="75">
        <f>-STOA!N6</f>
        <v>0</v>
      </c>
      <c r="AC6">
        <f t="shared" si="0"/>
        <v>17.097901177941058</v>
      </c>
      <c r="AD6">
        <f t="shared" si="1"/>
        <v>2018.3665247674232</v>
      </c>
      <c r="AE6">
        <f>'IDT-1'!B6</f>
        <v>65</v>
      </c>
      <c r="AF6" s="24"/>
      <c r="AG6">
        <f t="shared" si="2"/>
        <v>2083.3665247674235</v>
      </c>
      <c r="AI6" s="34">
        <f>PXIL!H6</f>
        <v>0</v>
      </c>
      <c r="AJ6" s="34">
        <f>PXIL!N6</f>
        <v>0</v>
      </c>
      <c r="AK6" s="34">
        <f>RTM_IEX!H6</f>
        <v>165.04</v>
      </c>
      <c r="AL6" s="34">
        <f>RTM_IEX!N6</f>
        <v>0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5.4236000000000004</v>
      </c>
      <c r="E7">
        <f>GT_NG!P7</f>
        <v>13.925855400178518</v>
      </c>
      <c r="F7">
        <f>GT_Spot!P7</f>
        <v>0</v>
      </c>
      <c r="G7">
        <f>PPCL_NG!P7</f>
        <v>45</v>
      </c>
      <c r="H7">
        <f>PPCL_Spot!P7</f>
        <v>0</v>
      </c>
      <c r="I7">
        <f>Bawana_NG!P7</f>
        <v>103.23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1116.5767357538625</v>
      </c>
      <c r="P7" s="36">
        <v>118.60096614494078</v>
      </c>
      <c r="Q7" s="36">
        <v>38.31560751948647</v>
      </c>
      <c r="R7" s="38">
        <v>0</v>
      </c>
      <c r="S7" s="38">
        <v>7.6800000000000006</v>
      </c>
      <c r="T7" s="37">
        <f>SUMPRODUCT(LTA!J7:AN7,LTA!J$101:AN$101,LTA!J$103:AN$103)</f>
        <v>52.099999999999994</v>
      </c>
      <c r="U7" s="37">
        <f>SUMPRODUCT(LTA!J7:AN7,LTA!J$102:AN$102,LTA!J$103:AN$103)</f>
        <v>76.75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284.33999999999997</v>
      </c>
      <c r="AB7" s="75">
        <f>-STOA!N7</f>
        <v>0</v>
      </c>
      <c r="AC7">
        <f t="shared" si="0"/>
        <v>18.108827224475132</v>
      </c>
      <c r="AD7">
        <f t="shared" si="1"/>
        <v>2137.703937593993</v>
      </c>
      <c r="AE7">
        <f>'IDT-1'!B7</f>
        <v>36</v>
      </c>
      <c r="AF7" s="24"/>
      <c r="AG7">
        <f t="shared" si="2"/>
        <v>2173.703937593993</v>
      </c>
      <c r="AI7" s="34">
        <f>PXIL!H7</f>
        <v>0</v>
      </c>
      <c r="AJ7" s="34">
        <f>PXIL!N7</f>
        <v>0</v>
      </c>
      <c r="AK7" s="34">
        <f>RTM_IEX!H7</f>
        <v>293.87</v>
      </c>
      <c r="AL7" s="34">
        <f>RTM_IEX!N7</f>
        <v>0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5.4236000000000004</v>
      </c>
      <c r="E8">
        <f>GT_NG!P8</f>
        <v>13.925855400178518</v>
      </c>
      <c r="F8">
        <f>GT_Spot!P8</f>
        <v>0</v>
      </c>
      <c r="G8">
        <f>PPCL_NG!P8</f>
        <v>45</v>
      </c>
      <c r="H8">
        <f>PPCL_Spot!P8</f>
        <v>0</v>
      </c>
      <c r="I8">
        <f>Bawana_NG!P8</f>
        <v>103.23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1116.5767357538625</v>
      </c>
      <c r="P8" s="36">
        <v>118.60096614494078</v>
      </c>
      <c r="Q8" s="36">
        <v>38.31560751948647</v>
      </c>
      <c r="R8" s="38">
        <v>0</v>
      </c>
      <c r="S8" s="38">
        <v>7.6800000000000006</v>
      </c>
      <c r="T8" s="37">
        <f>SUMPRODUCT(LTA!J8:AN8,LTA!J$101:AN$101,LTA!J$103:AN$103)</f>
        <v>53.86</v>
      </c>
      <c r="U8" s="37">
        <f>SUMPRODUCT(LTA!J8:AN8,LTA!J$102:AN$102,LTA!J$103:AN$103)</f>
        <v>77.25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284.33999999999997</v>
      </c>
      <c r="AB8" s="75">
        <f>-STOA!N8</f>
        <v>0</v>
      </c>
      <c r="AC8">
        <f t="shared" si="0"/>
        <v>18.512279224475133</v>
      </c>
      <c r="AD8">
        <f t="shared" si="1"/>
        <v>2185.3304855939932</v>
      </c>
      <c r="AE8">
        <f>'IDT-1'!B8</f>
        <v>5</v>
      </c>
      <c r="AF8" s="24"/>
      <c r="AG8">
        <f t="shared" si="2"/>
        <v>2190.3304855939932</v>
      </c>
      <c r="AI8" s="34">
        <f>PXIL!H8</f>
        <v>0</v>
      </c>
      <c r="AJ8" s="34">
        <f>PXIL!N8</f>
        <v>0</v>
      </c>
      <c r="AK8" s="34">
        <f>RTM_IEX!H8</f>
        <v>339.64</v>
      </c>
      <c r="AL8" s="34">
        <f>RTM_IEX!N8</f>
        <v>0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5.4236000000000004</v>
      </c>
      <c r="E9">
        <f>GT_NG!P9</f>
        <v>13.925855400178518</v>
      </c>
      <c r="F9">
        <f>GT_Spot!P9</f>
        <v>0</v>
      </c>
      <c r="G9">
        <f>PPCL_NG!P9</f>
        <v>45</v>
      </c>
      <c r="H9">
        <f>PPCL_Spot!P9</f>
        <v>0</v>
      </c>
      <c r="I9">
        <f>Bawana_NG!P9</f>
        <v>103.23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1116.7943718882452</v>
      </c>
      <c r="P9" s="36">
        <v>118.60096614494078</v>
      </c>
      <c r="Q9" s="36">
        <v>38.31560751948647</v>
      </c>
      <c r="R9" s="38">
        <v>0</v>
      </c>
      <c r="S9" s="38">
        <v>7.6800000000000006</v>
      </c>
      <c r="T9" s="37">
        <f>SUMPRODUCT(LTA!J9:AN9,LTA!J$101:AN$101,LTA!J$103:AN$103)</f>
        <v>54.19</v>
      </c>
      <c r="U9" s="37">
        <f>SUMPRODUCT(LTA!J9:AN9,LTA!J$102:AN$102,LTA!J$103:AN$103)</f>
        <v>78.25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284.33999999999997</v>
      </c>
      <c r="AB9" s="75">
        <f>-STOA!N9</f>
        <v>0</v>
      </c>
      <c r="AC9">
        <f t="shared" si="0"/>
        <v>18.386595368003949</v>
      </c>
      <c r="AD9">
        <f t="shared" si="1"/>
        <v>2170.4938055848475</v>
      </c>
      <c r="AE9">
        <f>'IDT-1'!B9</f>
        <v>0</v>
      </c>
      <c r="AF9" s="24"/>
      <c r="AG9">
        <f t="shared" si="2"/>
        <v>2170.4938055848475</v>
      </c>
      <c r="AI9" s="34">
        <f>PXIL!H9</f>
        <v>0</v>
      </c>
      <c r="AJ9" s="34">
        <f>PXIL!N9</f>
        <v>0</v>
      </c>
      <c r="AK9" s="34">
        <f>RTM_IEX!H9</f>
        <v>323.13</v>
      </c>
      <c r="AL9" s="34">
        <f>RTM_IEX!N9</f>
        <v>0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5.4236000000000004</v>
      </c>
      <c r="E10">
        <f>GT_NG!P10</f>
        <v>13.925855400178518</v>
      </c>
      <c r="F10">
        <f>GT_Spot!P10</f>
        <v>0</v>
      </c>
      <c r="G10">
        <f>PPCL_NG!P10</f>
        <v>45</v>
      </c>
      <c r="H10">
        <f>PPCL_Spot!P10</f>
        <v>0</v>
      </c>
      <c r="I10">
        <f>Bawana_NG!P10</f>
        <v>103.23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1116.7943718882452</v>
      </c>
      <c r="P10" s="36">
        <v>118.60096614494078</v>
      </c>
      <c r="Q10" s="36">
        <v>38.31560751948647</v>
      </c>
      <c r="R10" s="38">
        <v>0</v>
      </c>
      <c r="S10" s="38">
        <v>7.6800000000000006</v>
      </c>
      <c r="T10" s="37">
        <f>SUMPRODUCT(LTA!J10:AN10,LTA!J$101:AN$101,LTA!J$103:AN$103)</f>
        <v>55.230000000000004</v>
      </c>
      <c r="U10" s="37">
        <f>SUMPRODUCT(LTA!J10:AN10,LTA!J$102:AN$102,LTA!J$103:AN$103)</f>
        <v>79.25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284.33999999999997</v>
      </c>
      <c r="AB10" s="75">
        <f>-STOA!N10</f>
        <v>0</v>
      </c>
      <c r="AC10">
        <f t="shared" si="0"/>
        <v>18.654723368003946</v>
      </c>
      <c r="AD10">
        <f t="shared" si="1"/>
        <v>2202.1456775848474</v>
      </c>
      <c r="AE10">
        <f>'IDT-1'!B10</f>
        <v>0</v>
      </c>
      <c r="AF10" s="24"/>
      <c r="AG10">
        <f t="shared" si="2"/>
        <v>2202.1456775848474</v>
      </c>
      <c r="AI10" s="34">
        <f>PXIL!H10</f>
        <v>0</v>
      </c>
      <c r="AJ10" s="34">
        <f>PXIL!N10</f>
        <v>0</v>
      </c>
      <c r="AK10" s="34">
        <f>RTM_IEX!H10</f>
        <v>353.01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10.43</v>
      </c>
      <c r="E11">
        <f>GT_NG!P11</f>
        <v>13.925855400178518</v>
      </c>
      <c r="F11">
        <f>GT_Spot!P11</f>
        <v>0</v>
      </c>
      <c r="G11">
        <f>PPCL_NG!P11</f>
        <v>45</v>
      </c>
      <c r="H11">
        <f>PPCL_Spot!P11</f>
        <v>0</v>
      </c>
      <c r="I11">
        <f>Bawana_NG!P11</f>
        <v>98.64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1148.6729247509002</v>
      </c>
      <c r="P11" s="36">
        <v>118.60096614494078</v>
      </c>
      <c r="Q11" s="36">
        <v>38.31560751948647</v>
      </c>
      <c r="R11" s="38">
        <v>0</v>
      </c>
      <c r="S11" s="38">
        <v>7.6800000000000006</v>
      </c>
      <c r="T11" s="37">
        <f>SUMPRODUCT(LTA!J11:AN11,LTA!J$101:AN$101,LTA!J$103:AN$103)</f>
        <v>46.989999999999995</v>
      </c>
      <c r="U11" s="37">
        <f>SUMPRODUCT(LTA!J11:AN11,LTA!J$102:AN$102,LTA!J$103:AN$103)</f>
        <v>82.25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284.33999999999997</v>
      </c>
      <c r="AB11" s="75">
        <f>-STOA!N11</f>
        <v>0</v>
      </c>
      <c r="AC11">
        <f t="shared" si="0"/>
        <v>16.96191297205025</v>
      </c>
      <c r="AD11">
        <f t="shared" si="1"/>
        <v>2002.3134408434557</v>
      </c>
      <c r="AE11">
        <f>'IDT-1'!B11</f>
        <v>0</v>
      </c>
      <c r="AF11" s="24"/>
      <c r="AG11">
        <f t="shared" si="2"/>
        <v>2002.3134408434557</v>
      </c>
      <c r="AI11" s="34">
        <f>PXIL!H11</f>
        <v>0</v>
      </c>
      <c r="AJ11" s="34">
        <f>PXIL!N11</f>
        <v>0</v>
      </c>
      <c r="AK11" s="34">
        <f>RTM_IEX!H11</f>
        <v>124.43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5.4236000000000004</v>
      </c>
      <c r="E12">
        <f>GT_NG!P12</f>
        <v>14.48</v>
      </c>
      <c r="F12">
        <f>GT_Spot!P12</f>
        <v>0</v>
      </c>
      <c r="G12">
        <f>PPCL_NG!P12</f>
        <v>45</v>
      </c>
      <c r="H12">
        <f>PPCL_Spot!P12</f>
        <v>0</v>
      </c>
      <c r="I12">
        <f>Bawana_NG!P12</f>
        <v>98.64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1201.0003607509002</v>
      </c>
      <c r="P12" s="36">
        <v>118.60096614494078</v>
      </c>
      <c r="Q12" s="36">
        <v>38.31560751948647</v>
      </c>
      <c r="R12" s="38">
        <v>0</v>
      </c>
      <c r="S12" s="38">
        <v>7.6800000000000006</v>
      </c>
      <c r="T12" s="37">
        <f>SUMPRODUCT(LTA!J12:AN12,LTA!J$101:AN$101,LTA!J$103:AN$103)</f>
        <v>48</v>
      </c>
      <c r="U12" s="37">
        <f>SUMPRODUCT(LTA!J12:AN12,LTA!J$102:AN$102,LTA!J$103:AN$103)</f>
        <v>82.75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284.33999999999997</v>
      </c>
      <c r="AB12" s="75">
        <f>-STOA!N12</f>
        <v>0</v>
      </c>
      <c r="AC12">
        <f t="shared" si="0"/>
        <v>16.710292489088747</v>
      </c>
      <c r="AD12">
        <f t="shared" si="1"/>
        <v>1972.6102419262386</v>
      </c>
      <c r="AE12">
        <f>'IDT-1'!B12</f>
        <v>0</v>
      </c>
      <c r="AF12" s="24"/>
      <c r="AG12">
        <f t="shared" si="2"/>
        <v>1972.6102419262386</v>
      </c>
      <c r="AI12" s="34">
        <f>PXIL!H12</f>
        <v>0</v>
      </c>
      <c r="AJ12" s="34">
        <f>PXIL!N12</f>
        <v>0</v>
      </c>
      <c r="AK12" s="34">
        <f>RTM_IEX!H12</f>
        <v>45.09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5.4236000000000004</v>
      </c>
      <c r="E13">
        <f>GT_NG!P13</f>
        <v>14.48</v>
      </c>
      <c r="F13">
        <f>GT_Spot!P13</f>
        <v>0</v>
      </c>
      <c r="G13">
        <f>PPCL_NG!P13</f>
        <v>45</v>
      </c>
      <c r="H13">
        <f>PPCL_Spot!P13</f>
        <v>0</v>
      </c>
      <c r="I13">
        <f>Bawana_NG!P13</f>
        <v>98.64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1179.1329446125865</v>
      </c>
      <c r="P13" s="36">
        <v>118.60096614494078</v>
      </c>
      <c r="Q13" s="36">
        <v>38.31560751948647</v>
      </c>
      <c r="R13" s="38">
        <v>0</v>
      </c>
      <c r="S13" s="38">
        <v>7.6800000000000006</v>
      </c>
      <c r="T13" s="37">
        <f>SUMPRODUCT(LTA!J13:AN13,LTA!J$101:AN$101,LTA!J$103:AN$103)</f>
        <v>49.97</v>
      </c>
      <c r="U13" s="37">
        <f>SUMPRODUCT(LTA!J13:AN13,LTA!J$102:AN$102,LTA!J$103:AN$103)</f>
        <v>83.75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284.33999999999997</v>
      </c>
      <c r="AB13" s="75">
        <f>-STOA!N13</f>
        <v>0</v>
      </c>
      <c r="AC13">
        <f t="shared" si="0"/>
        <v>16.632194193526917</v>
      </c>
      <c r="AD13">
        <f t="shared" si="1"/>
        <v>1963.3909240834869</v>
      </c>
      <c r="AE13">
        <f>'IDT-1'!B13</f>
        <v>0</v>
      </c>
      <c r="AF13" s="24"/>
      <c r="AG13">
        <f t="shared" si="2"/>
        <v>1963.3909240834869</v>
      </c>
      <c r="AI13" s="34">
        <f>PXIL!H13</f>
        <v>0</v>
      </c>
      <c r="AJ13" s="34">
        <f>PXIL!N13</f>
        <v>0</v>
      </c>
      <c r="AK13" s="34">
        <f>RTM_IEX!H13</f>
        <v>54.69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5.4236000000000004</v>
      </c>
      <c r="E14">
        <f>GT_NG!P14</f>
        <v>14.48</v>
      </c>
      <c r="F14">
        <f>GT_Spot!P14</f>
        <v>0</v>
      </c>
      <c r="G14">
        <f>PPCL_NG!P14</f>
        <v>45</v>
      </c>
      <c r="H14">
        <f>PPCL_Spot!P14</f>
        <v>0</v>
      </c>
      <c r="I14">
        <f>Bawana_NG!P14</f>
        <v>98.64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1134.4057360350307</v>
      </c>
      <c r="P14" s="36">
        <v>118.60096614494078</v>
      </c>
      <c r="Q14" s="36">
        <v>38.31560751948647</v>
      </c>
      <c r="R14" s="38">
        <v>0</v>
      </c>
      <c r="S14" s="38">
        <v>7.6800000000000006</v>
      </c>
      <c r="T14" s="37">
        <f>SUMPRODUCT(LTA!J14:AN14,LTA!J$101:AN$101,LTA!J$103:AN$103)</f>
        <v>51</v>
      </c>
      <c r="U14" s="37">
        <f>SUMPRODUCT(LTA!J14:AN14,LTA!J$102:AN$102,LTA!J$103:AN$103)</f>
        <v>83.55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284.33999999999997</v>
      </c>
      <c r="AB14" s="75">
        <f>-STOA!N14</f>
        <v>0</v>
      </c>
      <c r="AC14">
        <f t="shared" si="0"/>
        <v>16.273453641475445</v>
      </c>
      <c r="AD14">
        <f t="shared" si="1"/>
        <v>1921.0424560579825</v>
      </c>
      <c r="AE14">
        <f>'IDT-1'!B14</f>
        <v>0</v>
      </c>
      <c r="AF14" s="24"/>
      <c r="AG14">
        <f t="shared" si="2"/>
        <v>1921.0424560579825</v>
      </c>
      <c r="AI14" s="34">
        <f>PXIL!H14</f>
        <v>0</v>
      </c>
      <c r="AJ14" s="34">
        <f>PXIL!N14</f>
        <v>0</v>
      </c>
      <c r="AK14" s="34">
        <f>RTM_IEX!H14</f>
        <v>55.88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5.4236000000000004</v>
      </c>
      <c r="E15">
        <f>GT_NG!P15</f>
        <v>14.48</v>
      </c>
      <c r="F15">
        <f>GT_Spot!P15</f>
        <v>0</v>
      </c>
      <c r="G15">
        <f>PPCL_NG!P15</f>
        <v>45</v>
      </c>
      <c r="H15">
        <f>PPCL_Spot!P15</f>
        <v>0</v>
      </c>
      <c r="I15">
        <f>Bawana_NG!P15</f>
        <v>99.607200393479474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1115.2895948676523</v>
      </c>
      <c r="P15" s="36">
        <v>118.60096614494078</v>
      </c>
      <c r="Q15" s="36">
        <v>38.31560751948647</v>
      </c>
      <c r="R15" s="38">
        <v>0</v>
      </c>
      <c r="S15" s="38">
        <v>7.6800000000000006</v>
      </c>
      <c r="T15" s="37">
        <f>SUMPRODUCT(LTA!J15:AN15,LTA!J$101:AN$101,LTA!J$103:AN$103)</f>
        <v>50.36</v>
      </c>
      <c r="U15" s="37">
        <f>SUMPRODUCT(LTA!J15:AN15,LTA!J$102:AN$102,LTA!J$103:AN$103)</f>
        <v>85.16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284.33999999999997</v>
      </c>
      <c r="AB15" s="75">
        <f>-STOA!N15</f>
        <v>0</v>
      </c>
      <c r="AC15">
        <f t="shared" si="0"/>
        <v>16.189882538974693</v>
      </c>
      <c r="AD15">
        <f t="shared" si="1"/>
        <v>1911.1770863865843</v>
      </c>
      <c r="AE15">
        <f>'IDT-1'!B15</f>
        <v>0</v>
      </c>
      <c r="AF15" s="24"/>
      <c r="AG15">
        <f t="shared" si="2"/>
        <v>1911.1770863865843</v>
      </c>
      <c r="AI15" s="34">
        <f>PXIL!H15</f>
        <v>0</v>
      </c>
      <c r="AJ15" s="34">
        <f>PXIL!N15</f>
        <v>0</v>
      </c>
      <c r="AK15" s="34">
        <f>RTM_IEX!H15</f>
        <v>63.11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5.4236000000000004</v>
      </c>
      <c r="E16">
        <f>GT_NG!P16</f>
        <v>14.48</v>
      </c>
      <c r="F16">
        <f>GT_Spot!P16</f>
        <v>0</v>
      </c>
      <c r="G16">
        <f>PPCL_NG!P16</f>
        <v>45</v>
      </c>
      <c r="H16">
        <f>PPCL_Spot!P16</f>
        <v>0</v>
      </c>
      <c r="I16">
        <f>Bawana_NG!P16</f>
        <v>99.607200393479474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1112.8280983676525</v>
      </c>
      <c r="P16" s="36">
        <v>118.60096614494078</v>
      </c>
      <c r="Q16" s="36">
        <v>38.31560751948647</v>
      </c>
      <c r="R16" s="38">
        <v>0</v>
      </c>
      <c r="S16" s="38">
        <v>7.6800000000000006</v>
      </c>
      <c r="T16" s="37">
        <f>SUMPRODUCT(LTA!J16:AN16,LTA!J$101:AN$101,LTA!J$103:AN$103)</f>
        <v>51.06</v>
      </c>
      <c r="U16" s="37">
        <f>SUMPRODUCT(LTA!J16:AN16,LTA!J$102:AN$102,LTA!J$103:AN$103)</f>
        <v>86.259999999999991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284.33999999999997</v>
      </c>
      <c r="AB16" s="75">
        <f>-STOA!N16</f>
        <v>0</v>
      </c>
      <c r="AC16">
        <f t="shared" si="0"/>
        <v>16.035981968374696</v>
      </c>
      <c r="AD16">
        <f t="shared" si="1"/>
        <v>1893.0094904571845</v>
      </c>
      <c r="AE16">
        <f>'IDT-1'!B16</f>
        <v>0</v>
      </c>
      <c r="AF16" s="24"/>
      <c r="AG16">
        <f t="shared" si="2"/>
        <v>1893.0094904571845</v>
      </c>
      <c r="AI16" s="34">
        <f>PXIL!H16</f>
        <v>0</v>
      </c>
      <c r="AJ16" s="34">
        <f>PXIL!N16</f>
        <v>0</v>
      </c>
      <c r="AK16" s="34">
        <f>RTM_IEX!H16</f>
        <v>45.45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5.4236000000000004</v>
      </c>
      <c r="E17">
        <f>GT_NG!P17</f>
        <v>14.48</v>
      </c>
      <c r="F17">
        <f>GT_Spot!P17</f>
        <v>0</v>
      </c>
      <c r="G17">
        <f>PPCL_NG!P17</f>
        <v>45</v>
      </c>
      <c r="H17">
        <f>PPCL_Spot!P17</f>
        <v>0</v>
      </c>
      <c r="I17">
        <f>Bawana_NG!P17</f>
        <v>99.607200393479474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1112.8280983676525</v>
      </c>
      <c r="P17" s="36">
        <v>118.60096614494078</v>
      </c>
      <c r="Q17" s="36">
        <v>38.31560751948647</v>
      </c>
      <c r="R17" s="38">
        <v>0</v>
      </c>
      <c r="S17" s="38">
        <v>7.6800000000000006</v>
      </c>
      <c r="T17" s="37">
        <f>SUMPRODUCT(LTA!J17:AN17,LTA!J$101:AN$101,LTA!J$103:AN$103)</f>
        <v>51.77</v>
      </c>
      <c r="U17" s="37">
        <f>SUMPRODUCT(LTA!J17:AN17,LTA!J$102:AN$102,LTA!J$103:AN$103)</f>
        <v>86.759999999999991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284.33999999999997</v>
      </c>
      <c r="AB17" s="75">
        <f>-STOA!N17</f>
        <v>0</v>
      </c>
      <c r="AC17">
        <f t="shared" si="0"/>
        <v>15.753741968374696</v>
      </c>
      <c r="AD17">
        <f t="shared" si="1"/>
        <v>1859.6917304571846</v>
      </c>
      <c r="AE17">
        <f>'IDT-1'!B17</f>
        <v>0</v>
      </c>
      <c r="AF17" s="24"/>
      <c r="AG17">
        <f t="shared" si="2"/>
        <v>1859.6917304571846</v>
      </c>
      <c r="AI17" s="34">
        <f>PXIL!H17</f>
        <v>0</v>
      </c>
      <c r="AJ17" s="34">
        <f>PXIL!N17</f>
        <v>0</v>
      </c>
      <c r="AK17" s="34">
        <f>RTM_IEX!H17</f>
        <v>10.64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5.4236000000000004</v>
      </c>
      <c r="E18">
        <f>GT_NG!P18</f>
        <v>14.48</v>
      </c>
      <c r="F18">
        <f>GT_Spot!P18</f>
        <v>0</v>
      </c>
      <c r="G18">
        <f>PPCL_NG!P18</f>
        <v>45</v>
      </c>
      <c r="H18">
        <f>PPCL_Spot!P18</f>
        <v>0</v>
      </c>
      <c r="I18">
        <f>Bawana_NG!P18</f>
        <v>99.608263499673129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1112.8288446676902</v>
      </c>
      <c r="P18" s="36">
        <v>118.60096614494078</v>
      </c>
      <c r="Q18" s="36">
        <v>38.31560751948647</v>
      </c>
      <c r="R18" s="38">
        <v>0</v>
      </c>
      <c r="S18" s="38">
        <v>7.6800000000000006</v>
      </c>
      <c r="T18" s="37">
        <f>SUMPRODUCT(LTA!J18:AN18,LTA!J$101:AN$101,LTA!J$103:AN$103)</f>
        <v>51.599999999999994</v>
      </c>
      <c r="U18" s="37">
        <f>SUMPRODUCT(LTA!J18:AN18,LTA!J$102:AN$102,LTA!J$103:AN$103)</f>
        <v>87.259999999999991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284.33999999999997</v>
      </c>
      <c r="AB18" s="75">
        <f>-STOA!N18</f>
        <v>0</v>
      </c>
      <c r="AC18">
        <f t="shared" si="0"/>
        <v>15.726451271461261</v>
      </c>
      <c r="AD18">
        <f t="shared" si="1"/>
        <v>1842.4108305603293</v>
      </c>
      <c r="AE18">
        <f>'IDT-1'!B18</f>
        <v>0</v>
      </c>
      <c r="AF18" s="24"/>
      <c r="AG18">
        <f t="shared" si="2"/>
        <v>1842.4108305603293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-7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5.4236000000000004</v>
      </c>
      <c r="E19">
        <f>GT_NG!P19</f>
        <v>14.48</v>
      </c>
      <c r="F19">
        <f>GT_Spot!P19</f>
        <v>0</v>
      </c>
      <c r="G19">
        <f>PPCL_NG!P19</f>
        <v>45</v>
      </c>
      <c r="H19">
        <f>PPCL_Spot!P19</f>
        <v>0</v>
      </c>
      <c r="I19">
        <f>Bawana_NG!P19</f>
        <v>99.607200393479474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1101.5275670670108</v>
      </c>
      <c r="P19" s="36">
        <v>118.60096614494078</v>
      </c>
      <c r="Q19" s="36">
        <v>38.31560751948647</v>
      </c>
      <c r="R19" s="38">
        <v>0</v>
      </c>
      <c r="S19" s="38">
        <v>7.6800000000000006</v>
      </c>
      <c r="T19" s="37">
        <f>SUMPRODUCT(LTA!J19:AN19,LTA!J$101:AN$101,LTA!J$103:AN$103)</f>
        <v>51.67</v>
      </c>
      <c r="U19" s="37">
        <f>SUMPRODUCT(LTA!J19:AN19,LTA!J$102:AN$102,LTA!J$103:AN$103)</f>
        <v>86.75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284.33999999999997</v>
      </c>
      <c r="AB19" s="75">
        <f>-STOA!N19</f>
        <v>0</v>
      </c>
      <c r="AC19">
        <f t="shared" si="0"/>
        <v>15.771825290846643</v>
      </c>
      <c r="AD19">
        <f t="shared" si="1"/>
        <v>1813.6231158340709</v>
      </c>
      <c r="AE19">
        <f>'IDT-1'!B19</f>
        <v>0</v>
      </c>
      <c r="AF19" s="24"/>
      <c r="AG19">
        <f t="shared" si="2"/>
        <v>1813.6231158340709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-24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5.4236000000000004</v>
      </c>
      <c r="E20">
        <f>GT_NG!P20</f>
        <v>13.925855400178518</v>
      </c>
      <c r="F20">
        <f>GT_Spot!P20</f>
        <v>0</v>
      </c>
      <c r="G20">
        <f>PPCL_NG!P20</f>
        <v>45</v>
      </c>
      <c r="H20">
        <f>PPCL_Spot!P20</f>
        <v>0</v>
      </c>
      <c r="I20">
        <f>Bawana_NG!P20</f>
        <v>99.607200393479474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1101.5275670670108</v>
      </c>
      <c r="P20" s="36">
        <v>118.60096614494078</v>
      </c>
      <c r="Q20" s="36">
        <v>38.31560751948647</v>
      </c>
      <c r="R20" s="38">
        <v>0</v>
      </c>
      <c r="S20" s="38">
        <v>7.6800000000000006</v>
      </c>
      <c r="T20" s="37">
        <f>SUMPRODUCT(LTA!J20:AN20,LTA!J$101:AN$101,LTA!J$103:AN$103)</f>
        <v>52.4</v>
      </c>
      <c r="U20" s="37">
        <f>SUMPRODUCT(LTA!J20:AN20,LTA!J$102:AN$102,LTA!J$103:AN$103)</f>
        <v>87.25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284.33999999999997</v>
      </c>
      <c r="AB20" s="75">
        <f>-STOA!N20</f>
        <v>0</v>
      </c>
      <c r="AC20">
        <f t="shared" si="0"/>
        <v>15.887627526631702</v>
      </c>
      <c r="AD20">
        <f t="shared" si="1"/>
        <v>1801.1831689984645</v>
      </c>
      <c r="AE20">
        <f>'IDT-1'!B20</f>
        <v>0</v>
      </c>
      <c r="AF20" s="24"/>
      <c r="AG20">
        <f t="shared" si="2"/>
        <v>1801.1831689984645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-37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5.4236000000000004</v>
      </c>
      <c r="E21">
        <f>GT_NG!P21</f>
        <v>13.925855400178518</v>
      </c>
      <c r="F21">
        <f>GT_Spot!P21</f>
        <v>0</v>
      </c>
      <c r="G21">
        <f>PPCL_NG!P21</f>
        <v>45</v>
      </c>
      <c r="H21">
        <f>PPCL_Spot!P21</f>
        <v>0</v>
      </c>
      <c r="I21">
        <f>Bawana_NG!P21</f>
        <v>99.607200393479474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1101.3980029367701</v>
      </c>
      <c r="P21" s="36">
        <v>118.60096614494078</v>
      </c>
      <c r="Q21" s="36">
        <v>38.31560751948647</v>
      </c>
      <c r="R21" s="38">
        <v>0</v>
      </c>
      <c r="S21" s="38">
        <v>7.6800000000000006</v>
      </c>
      <c r="T21" s="37">
        <f>SUMPRODUCT(LTA!J21:AN21,LTA!J$101:AN$101,LTA!J$103:AN$103)</f>
        <v>58.300000000000004</v>
      </c>
      <c r="U21" s="37">
        <f>SUMPRODUCT(LTA!J21:AN21,LTA!J$102:AN$102,LTA!J$103:AN$103)</f>
        <v>93.05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284.33999999999997</v>
      </c>
      <c r="AB21" s="75">
        <f>-STOA!N21</f>
        <v>0</v>
      </c>
      <c r="AC21">
        <f t="shared" si="0"/>
        <v>16.15424234243546</v>
      </c>
      <c r="AD21">
        <f t="shared" si="1"/>
        <v>1792.4869900524197</v>
      </c>
      <c r="AE21">
        <f>'IDT-1'!B21</f>
        <v>0</v>
      </c>
      <c r="AF21" s="24"/>
      <c r="AG21">
        <f t="shared" si="2"/>
        <v>1792.4869900524197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-57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5.4236000000000004</v>
      </c>
      <c r="E22">
        <f>GT_NG!P22</f>
        <v>13.925855400178518</v>
      </c>
      <c r="F22">
        <f>GT_Spot!P22</f>
        <v>0</v>
      </c>
      <c r="G22">
        <f>PPCL_NG!P22</f>
        <v>45</v>
      </c>
      <c r="H22">
        <f>PPCL_Spot!P22</f>
        <v>0</v>
      </c>
      <c r="I22">
        <f>Bawana_NG!P22</f>
        <v>99.607200393479474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1101.3980029367701</v>
      </c>
      <c r="P22" s="36">
        <v>118.60096614494078</v>
      </c>
      <c r="Q22" s="36">
        <v>38.31560751948647</v>
      </c>
      <c r="R22" s="38">
        <v>0</v>
      </c>
      <c r="S22" s="38">
        <v>7.6800000000000006</v>
      </c>
      <c r="T22" s="37">
        <f>SUMPRODUCT(LTA!J22:AN22,LTA!J$101:AN$101,LTA!J$103:AN$103)</f>
        <v>58.51</v>
      </c>
      <c r="U22" s="37">
        <f>SUMPRODUCT(LTA!J22:AN22,LTA!J$102:AN$102,LTA!J$103:AN$103)</f>
        <v>92.85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284.33999999999997</v>
      </c>
      <c r="AB22" s="75">
        <f>-STOA!N22</f>
        <v>0</v>
      </c>
      <c r="AC22">
        <f t="shared" si="0"/>
        <v>16.281393708308794</v>
      </c>
      <c r="AD22">
        <f t="shared" si="1"/>
        <v>1777.3698386865465</v>
      </c>
      <c r="AE22">
        <f>'IDT-1'!B22</f>
        <v>0</v>
      </c>
      <c r="AF22" s="24"/>
      <c r="AG22">
        <f t="shared" si="2"/>
        <v>1777.3698386865465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-72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7.5096000000000007</v>
      </c>
      <c r="E23">
        <f>GT_NG!P23</f>
        <v>13.925855400178518</v>
      </c>
      <c r="F23">
        <f>GT_Spot!P23</f>
        <v>0</v>
      </c>
      <c r="G23">
        <f>PPCL_NG!P23</f>
        <v>45</v>
      </c>
      <c r="H23">
        <f>PPCL_Spot!P23</f>
        <v>0</v>
      </c>
      <c r="I23">
        <f>Bawana_NG!P23</f>
        <v>99.608263499673129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1106.5015388208185</v>
      </c>
      <c r="P23" s="36">
        <v>118.60474898176022</v>
      </c>
      <c r="Q23" s="36">
        <v>38.314382878921137</v>
      </c>
      <c r="R23" s="38">
        <v>0</v>
      </c>
      <c r="S23" s="38">
        <v>7.6800000000000006</v>
      </c>
      <c r="T23" s="37">
        <f>SUMPRODUCT(LTA!J23:AN23,LTA!J$101:AN$101,LTA!J$103:AN$103)</f>
        <v>56.269999999999996</v>
      </c>
      <c r="U23" s="37">
        <f>SUMPRODUCT(LTA!J23:AN23,LTA!J$102:AN$102,LTA!J$103:AN$103)</f>
        <v>93.149999999999991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284.33999999999997</v>
      </c>
      <c r="AB23" s="75">
        <f>-STOA!N23</f>
        <v>0</v>
      </c>
      <c r="AC23">
        <f t="shared" si="0"/>
        <v>16.647424222221151</v>
      </c>
      <c r="AD23">
        <f t="shared" si="1"/>
        <v>1744.2569653591304</v>
      </c>
      <c r="AE23">
        <f>'IDT-1'!B23</f>
        <v>0</v>
      </c>
      <c r="AF23" s="24"/>
      <c r="AG23">
        <f t="shared" si="2"/>
        <v>1744.2569653591304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-110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7.5096000000000007</v>
      </c>
      <c r="E24">
        <f>GT_NG!P24</f>
        <v>13.925855400178518</v>
      </c>
      <c r="F24">
        <f>GT_Spot!P24</f>
        <v>0</v>
      </c>
      <c r="G24">
        <f>PPCL_NG!P24</f>
        <v>45</v>
      </c>
      <c r="H24">
        <f>PPCL_Spot!P24</f>
        <v>0</v>
      </c>
      <c r="I24">
        <f>Bawana_NG!P24</f>
        <v>99.608263499673129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1106.4874864209435</v>
      </c>
      <c r="P24" s="36">
        <v>118.60474898176022</v>
      </c>
      <c r="Q24" s="36">
        <v>38.314382878921137</v>
      </c>
      <c r="R24" s="38">
        <v>0</v>
      </c>
      <c r="S24" s="38">
        <v>7.6800000000000006</v>
      </c>
      <c r="T24" s="37">
        <f>SUMPRODUCT(LTA!J24:AN24,LTA!J$101:AN$101,LTA!J$103:AN$103)</f>
        <v>56.519999999999996</v>
      </c>
      <c r="U24" s="37">
        <f>SUMPRODUCT(LTA!J24:AN24,LTA!J$102:AN$102,LTA!J$103:AN$103)</f>
        <v>93.25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284.33999999999997</v>
      </c>
      <c r="AB24" s="75">
        <f>-STOA!N24</f>
        <v>0</v>
      </c>
      <c r="AC24">
        <f t="shared" si="0"/>
        <v>16.794255863385313</v>
      </c>
      <c r="AD24">
        <f t="shared" si="1"/>
        <v>1727.446081318091</v>
      </c>
      <c r="AE24">
        <f>'IDT-1'!B24</f>
        <v>0</v>
      </c>
      <c r="AF24" s="24"/>
      <c r="AG24">
        <f t="shared" si="2"/>
        <v>1727.446081318091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-127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10.43</v>
      </c>
      <c r="E25">
        <f>GT_NG!P25</f>
        <v>13.925855400178518</v>
      </c>
      <c r="F25">
        <f>GT_Spot!P25</f>
        <v>0</v>
      </c>
      <c r="G25">
        <f>PPCL_NG!P25</f>
        <v>45</v>
      </c>
      <c r="H25">
        <f>PPCL_Spot!P25</f>
        <v>0</v>
      </c>
      <c r="I25">
        <f>Bawana_NG!P25</f>
        <v>99.607200393479474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1081.7352167817378</v>
      </c>
      <c r="P25" s="36">
        <v>118.60096614494078</v>
      </c>
      <c r="Q25" s="36">
        <v>38.31560751948647</v>
      </c>
      <c r="R25" s="38">
        <v>0</v>
      </c>
      <c r="S25" s="38">
        <v>7.6800000000000006</v>
      </c>
      <c r="T25" s="37">
        <f>SUMPRODUCT(LTA!J25:AN25,LTA!J$101:AN$101,LTA!J$103:AN$103)</f>
        <v>56.980000000000004</v>
      </c>
      <c r="U25" s="37">
        <f>SUMPRODUCT(LTA!J25:AN25,LTA!J$102:AN$102,LTA!J$103:AN$103)</f>
        <v>92.84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284.33999999999997</v>
      </c>
      <c r="AB25" s="75">
        <f>-STOA!N25</f>
        <v>0</v>
      </c>
      <c r="AC25">
        <f t="shared" si="0"/>
        <v>16.543488477676309</v>
      </c>
      <c r="AD25">
        <f t="shared" si="1"/>
        <v>1713.9113577621465</v>
      </c>
      <c r="AE25">
        <f>'IDT-1'!B25</f>
        <v>0</v>
      </c>
      <c r="AF25" s="24"/>
      <c r="AG25">
        <f t="shared" si="2"/>
        <v>1713.9113577621465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-119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10.43</v>
      </c>
      <c r="E26">
        <f>GT_NG!P26</f>
        <v>13.925855400178518</v>
      </c>
      <c r="F26">
        <f>GT_Spot!P26</f>
        <v>0</v>
      </c>
      <c r="G26">
        <f>PPCL_NG!P26</f>
        <v>45</v>
      </c>
      <c r="H26">
        <f>PPCL_Spot!P26</f>
        <v>0</v>
      </c>
      <c r="I26">
        <f>Bawana_NG!P26</f>
        <v>99.607200393479474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1035.3145895098603</v>
      </c>
      <c r="P26" s="36">
        <v>118.60096614494078</v>
      </c>
      <c r="Q26" s="36">
        <v>38.31560751948647</v>
      </c>
      <c r="R26" s="38">
        <v>0</v>
      </c>
      <c r="S26" s="38">
        <v>7.6800000000000006</v>
      </c>
      <c r="T26" s="37">
        <f>SUMPRODUCT(LTA!J26:AN26,LTA!J$101:AN$101,LTA!J$103:AN$103)</f>
        <v>58.17</v>
      </c>
      <c r="U26" s="37">
        <f>SUMPRODUCT(LTA!J26:AN26,LTA!J$102:AN$102,LTA!J$103:AN$103)</f>
        <v>92.940000000000012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284.33999999999997</v>
      </c>
      <c r="AB26" s="75">
        <f>-STOA!N26</f>
        <v>0</v>
      </c>
      <c r="AC26">
        <f t="shared" si="0"/>
        <v>15.944141107745427</v>
      </c>
      <c r="AD26">
        <f t="shared" si="1"/>
        <v>1695.3800778602001</v>
      </c>
      <c r="AE26">
        <f>'IDT-1'!B26</f>
        <v>0</v>
      </c>
      <c r="AF26" s="24"/>
      <c r="AG26">
        <f t="shared" si="2"/>
        <v>1695.3800778602001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-93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10.43</v>
      </c>
      <c r="E27">
        <f>GT_NG!P27</f>
        <v>13.925855400178518</v>
      </c>
      <c r="F27">
        <f>GT_Spot!P27</f>
        <v>0</v>
      </c>
      <c r="G27">
        <f>PPCL_NG!P27</f>
        <v>45</v>
      </c>
      <c r="H27">
        <f>PPCL_Spot!P27</f>
        <v>0</v>
      </c>
      <c r="I27">
        <f>Bawana_NG!P27</f>
        <v>99.607200393479474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994.32262664297161</v>
      </c>
      <c r="P27" s="36">
        <v>118.60096614494078</v>
      </c>
      <c r="Q27" s="36">
        <v>38.31560751948647</v>
      </c>
      <c r="R27" s="38">
        <v>6.31</v>
      </c>
      <c r="S27" s="38">
        <v>7.6800000000000006</v>
      </c>
      <c r="T27" s="37">
        <f>SUMPRODUCT(LTA!J27:AN27,LTA!J$101:AN$101,LTA!J$103:AN$103)</f>
        <v>64.759999999999991</v>
      </c>
      <c r="U27" s="37">
        <f>SUMPRODUCT(LTA!J27:AN27,LTA!J$102:AN$102,LTA!J$103:AN$103)</f>
        <v>92.54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284.33999999999997</v>
      </c>
      <c r="AB27" s="75">
        <f>-STOA!N27</f>
        <v>0</v>
      </c>
      <c r="AC27">
        <f t="shared" si="0"/>
        <v>15.459145045641774</v>
      </c>
      <c r="AD27">
        <f t="shared" si="1"/>
        <v>1696.3731110554149</v>
      </c>
      <c r="AE27">
        <f>'IDT-1'!B27</f>
        <v>0</v>
      </c>
      <c r="AF27" s="24"/>
      <c r="AG27">
        <f t="shared" si="2"/>
        <v>1696.3731110554149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-64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10.43</v>
      </c>
      <c r="E28">
        <f>GT_NG!P28</f>
        <v>13.925855400178518</v>
      </c>
      <c r="F28">
        <f>GT_Spot!P28</f>
        <v>0</v>
      </c>
      <c r="G28">
        <f>PPCL_NG!P28</f>
        <v>45</v>
      </c>
      <c r="H28">
        <f>PPCL_Spot!P28</f>
        <v>0</v>
      </c>
      <c r="I28">
        <f>Bawana_NG!P28</f>
        <v>99.607200393479474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981.65690110361584</v>
      </c>
      <c r="P28" s="36">
        <v>118.60096614494078</v>
      </c>
      <c r="Q28" s="36">
        <v>38.31560751948647</v>
      </c>
      <c r="R28" s="38">
        <v>12.409999999999998</v>
      </c>
      <c r="S28" s="38">
        <v>7.6800000000000006</v>
      </c>
      <c r="T28" s="37">
        <f>SUMPRODUCT(LTA!J28:AN28,LTA!J$101:AN$101,LTA!J$103:AN$103)</f>
        <v>72.23</v>
      </c>
      <c r="U28" s="37">
        <f>SUMPRODUCT(LTA!J28:AN28,LTA!J$102:AN$102,LTA!J$103:AN$103)</f>
        <v>92.64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284.33999999999997</v>
      </c>
      <c r="AB28" s="75">
        <f>-STOA!N28</f>
        <v>0</v>
      </c>
      <c r="AC28">
        <f t="shared" si="0"/>
        <v>15.611590632434304</v>
      </c>
      <c r="AD28">
        <f t="shared" si="1"/>
        <v>1680.2249399292668</v>
      </c>
      <c r="AE28">
        <f>'IDT-1'!B28</f>
        <v>0</v>
      </c>
      <c r="AF28" s="24"/>
      <c r="AG28">
        <f t="shared" si="2"/>
        <v>1680.2249399292668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-81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10.43</v>
      </c>
      <c r="E29">
        <f>GT_NG!P29</f>
        <v>13.925855400178518</v>
      </c>
      <c r="F29">
        <f>GT_Spot!P29</f>
        <v>0</v>
      </c>
      <c r="G29">
        <f>PPCL_NG!P29</f>
        <v>45</v>
      </c>
      <c r="H29">
        <f>PPCL_Spot!P29</f>
        <v>0</v>
      </c>
      <c r="I29">
        <f>Bawana_NG!P29</f>
        <v>99.608263499673129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975.39875566092132</v>
      </c>
      <c r="P29" s="36">
        <v>118.60474898176022</v>
      </c>
      <c r="Q29" s="36">
        <v>38.314382878921137</v>
      </c>
      <c r="R29" s="38">
        <v>20.95</v>
      </c>
      <c r="S29" s="38">
        <v>7.6800000000000006</v>
      </c>
      <c r="T29" s="37">
        <f>SUMPRODUCT(LTA!J29:AN29,LTA!J$101:AN$101,LTA!J$103:AN$103)</f>
        <v>83.009999999999991</v>
      </c>
      <c r="U29" s="37">
        <f>SUMPRODUCT(LTA!J29:AN29,LTA!J$102:AN$102,LTA!J$103:AN$103)</f>
        <v>92.240000000000009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284.33999999999997</v>
      </c>
      <c r="AB29" s="75">
        <f>-STOA!N29</f>
        <v>0</v>
      </c>
      <c r="AC29">
        <f t="shared" si="0"/>
        <v>16.150009673625572</v>
      </c>
      <c r="AD29">
        <f t="shared" si="1"/>
        <v>1641.3519967478287</v>
      </c>
      <c r="AE29">
        <f>'IDT-1'!B29</f>
        <v>0</v>
      </c>
      <c r="AF29" s="24"/>
      <c r="AG29">
        <f t="shared" si="2"/>
        <v>1641.3519967478287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-132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10.43</v>
      </c>
      <c r="E30">
        <f>GT_NG!P30</f>
        <v>13.925855400178518</v>
      </c>
      <c r="F30">
        <f>GT_Spot!P30</f>
        <v>0</v>
      </c>
      <c r="G30">
        <f>PPCL_NG!P30</f>
        <v>45</v>
      </c>
      <c r="H30">
        <f>PPCL_Spot!P30</f>
        <v>0</v>
      </c>
      <c r="I30">
        <f>Bawana_NG!P30</f>
        <v>99.608263499673129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935.86902839219169</v>
      </c>
      <c r="P30" s="36">
        <v>118.59425749285818</v>
      </c>
      <c r="Q30" s="36">
        <v>38.314382878921137</v>
      </c>
      <c r="R30" s="38">
        <v>24.500000000000004</v>
      </c>
      <c r="S30" s="38">
        <v>7.6800000000000006</v>
      </c>
      <c r="T30" s="37">
        <f>SUMPRODUCT(LTA!J30:AN30,LTA!J$101:AN$101,LTA!J$103:AN$103)</f>
        <v>100.97</v>
      </c>
      <c r="U30" s="37">
        <f>SUMPRODUCT(LTA!J30:AN30,LTA!J$102:AN$102,LTA!J$103:AN$103)</f>
        <v>92.64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284.33999999999997</v>
      </c>
      <c r="AB30" s="75">
        <f>-STOA!N30</f>
        <v>0</v>
      </c>
      <c r="AC30">
        <f t="shared" si="0"/>
        <v>16.010386993786355</v>
      </c>
      <c r="AD30">
        <f t="shared" si="1"/>
        <v>1622.8614006700363</v>
      </c>
      <c r="AE30">
        <f>'IDT-1'!B30</f>
        <v>0</v>
      </c>
      <c r="AF30" s="24"/>
      <c r="AG30">
        <f t="shared" si="2"/>
        <v>1622.8614006700363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-133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11.0558</v>
      </c>
      <c r="E31">
        <f>GT_NG!P31</f>
        <v>13.925855400178518</v>
      </c>
      <c r="F31">
        <f>GT_Spot!P31</f>
        <v>0</v>
      </c>
      <c r="G31">
        <f>PPCL_NG!P31</f>
        <v>45</v>
      </c>
      <c r="H31">
        <f>PPCL_Spot!P31</f>
        <v>0</v>
      </c>
      <c r="I31">
        <f>Bawana_NG!P31</f>
        <v>83.996077515759978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912.97619709223272</v>
      </c>
      <c r="P31" s="36">
        <v>118.59425749285818</v>
      </c>
      <c r="Q31" s="36">
        <v>38.314382878921137</v>
      </c>
      <c r="R31" s="38">
        <v>24.5</v>
      </c>
      <c r="S31" s="38">
        <v>7.68</v>
      </c>
      <c r="T31" s="37">
        <f>SUMPRODUCT(LTA!J31:AN31,LTA!J$101:AN$101,LTA!J$103:AN$103)</f>
        <v>131.04</v>
      </c>
      <c r="U31" s="37">
        <f>SUMPRODUCT(LTA!J31:AN31,LTA!J$102:AN$102,LTA!J$103:AN$103)</f>
        <v>92.54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284.49</v>
      </c>
      <c r="AB31" s="75">
        <f>-STOA!N31</f>
        <v>0</v>
      </c>
      <c r="AC31">
        <f t="shared" si="0"/>
        <v>16.258642404422723</v>
      </c>
      <c r="AD31">
        <f t="shared" si="1"/>
        <v>1577.8539279755278</v>
      </c>
      <c r="AE31">
        <f>'IDT-1'!B31</f>
        <v>0</v>
      </c>
      <c r="AF31" s="24"/>
      <c r="AG31">
        <f t="shared" si="2"/>
        <v>1577.8539279755278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-170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11.0558</v>
      </c>
      <c r="E32">
        <f>GT_NG!P32</f>
        <v>13.925855400178518</v>
      </c>
      <c r="F32">
        <f>GT_Spot!P32</f>
        <v>0</v>
      </c>
      <c r="G32">
        <f>PPCL_NG!P32</f>
        <v>45</v>
      </c>
      <c r="H32">
        <f>PPCL_Spot!P32</f>
        <v>0</v>
      </c>
      <c r="I32">
        <f>Bawana_NG!P32</f>
        <v>83.996077515759978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912.5231272372946</v>
      </c>
      <c r="P32" s="36">
        <v>118.59425749285818</v>
      </c>
      <c r="Q32" s="36">
        <v>38.314382878921137</v>
      </c>
      <c r="R32" s="38">
        <v>25.000000000000004</v>
      </c>
      <c r="S32" s="38">
        <v>7.68</v>
      </c>
      <c r="T32" s="37">
        <f>SUMPRODUCT(LTA!J32:AN32,LTA!J$101:AN$101,LTA!J$103:AN$103)</f>
        <v>166.04999999999998</v>
      </c>
      <c r="U32" s="37">
        <f>SUMPRODUCT(LTA!J32:AN32,LTA!J$102:AN$102,LTA!J$103:AN$103)</f>
        <v>92.13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-48</v>
      </c>
      <c r="AA32" s="75">
        <f>STOA!H32</f>
        <v>284.49</v>
      </c>
      <c r="AB32" s="75">
        <f>-STOA!N32</f>
        <v>0</v>
      </c>
      <c r="AC32">
        <f t="shared" si="0"/>
        <v>16.939349872986146</v>
      </c>
      <c r="AD32">
        <f t="shared" si="1"/>
        <v>1565.8201506520263</v>
      </c>
      <c r="AE32">
        <f>'IDT-1'!B32</f>
        <v>0</v>
      </c>
      <c r="AF32" s="24"/>
      <c r="AG32">
        <f t="shared" si="2"/>
        <v>1565.8201506520263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-168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11.0558</v>
      </c>
      <c r="E33">
        <f>GT_NG!P33</f>
        <v>13.925855400178518</v>
      </c>
      <c r="F33">
        <f>GT_Spot!P33</f>
        <v>0</v>
      </c>
      <c r="G33">
        <f>PPCL_NG!P33</f>
        <v>45</v>
      </c>
      <c r="H33">
        <f>PPCL_Spot!P33</f>
        <v>0</v>
      </c>
      <c r="I33">
        <f>Bawana_NG!P33</f>
        <v>83.996163858062744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891.90234538624622</v>
      </c>
      <c r="P33" s="36">
        <v>118.59425749285818</v>
      </c>
      <c r="Q33" s="36">
        <v>38.314382878921137</v>
      </c>
      <c r="R33" s="38">
        <v>26.000000000000004</v>
      </c>
      <c r="S33" s="38">
        <v>7.68</v>
      </c>
      <c r="T33" s="37">
        <f>SUMPRODUCT(LTA!J33:AN33,LTA!J$101:AN$101,LTA!J$103:AN$103)</f>
        <v>204.37</v>
      </c>
      <c r="U33" s="37">
        <f>SUMPRODUCT(LTA!J33:AN33,LTA!J$102:AN$102,LTA!J$103:AN$103)</f>
        <v>91.22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-94</v>
      </c>
      <c r="AA33" s="75">
        <f>STOA!H33</f>
        <v>284.49</v>
      </c>
      <c r="AB33" s="75">
        <f>-STOA!N33</f>
        <v>0</v>
      </c>
      <c r="AC33">
        <f t="shared" si="0"/>
        <v>17.478453286057576</v>
      </c>
      <c r="AD33">
        <f t="shared" si="1"/>
        <v>1537.070351730209</v>
      </c>
      <c r="AE33">
        <f>'IDT-1'!B33</f>
        <v>0</v>
      </c>
      <c r="AF33" s="24"/>
      <c r="AG33">
        <f t="shared" si="2"/>
        <v>1537.070351730209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-168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11.0558</v>
      </c>
      <c r="E34">
        <f>GT_NG!P34</f>
        <v>13.925855400178518</v>
      </c>
      <c r="F34">
        <f>GT_Spot!P34</f>
        <v>0</v>
      </c>
      <c r="G34">
        <f>PPCL_NG!P34</f>
        <v>45</v>
      </c>
      <c r="H34">
        <f>PPCL_Spot!P34</f>
        <v>0</v>
      </c>
      <c r="I34">
        <f>Bawana_NG!P34</f>
        <v>83.996163858062744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891.90234538624622</v>
      </c>
      <c r="P34" s="36">
        <v>118.59425749285818</v>
      </c>
      <c r="Q34" s="36">
        <v>38.314382878921137</v>
      </c>
      <c r="R34" s="38">
        <v>27.000000000000004</v>
      </c>
      <c r="S34" s="38">
        <v>7.68</v>
      </c>
      <c r="T34" s="37">
        <f>SUMPRODUCT(LTA!J34:AN34,LTA!J$101:AN$101,LTA!J$103:AN$103)</f>
        <v>248.32000000000002</v>
      </c>
      <c r="U34" s="37">
        <f>SUMPRODUCT(LTA!J34:AN34,LTA!J$102:AN$102,LTA!J$103:AN$103)</f>
        <v>91.72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-165</v>
      </c>
      <c r="AA34" s="75">
        <f>STOA!H34</f>
        <v>284.49</v>
      </c>
      <c r="AB34" s="75">
        <f>-STOA!N34</f>
        <v>0</v>
      </c>
      <c r="AC34">
        <f t="shared" si="0"/>
        <v>18.300733487751806</v>
      </c>
      <c r="AD34">
        <f t="shared" si="1"/>
        <v>1529.6980715285149</v>
      </c>
      <c r="AE34">
        <f>'IDT-1'!B34</f>
        <v>0</v>
      </c>
      <c r="AF34" s="24"/>
      <c r="AG34">
        <f t="shared" si="2"/>
        <v>1529.6980715285149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-149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11.0558</v>
      </c>
      <c r="E35">
        <f>GT_NG!P35</f>
        <v>13.925855400178518</v>
      </c>
      <c r="F35">
        <f>GT_Spot!P35</f>
        <v>0</v>
      </c>
      <c r="G35">
        <f>PPCL_NG!P35</f>
        <v>45</v>
      </c>
      <c r="H35">
        <f>PPCL_Spot!P35</f>
        <v>0</v>
      </c>
      <c r="I35">
        <f>Bawana_NG!P35</f>
        <v>84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885.56021303570947</v>
      </c>
      <c r="P35" s="36">
        <v>72.53</v>
      </c>
      <c r="Q35" s="36">
        <v>14.506732717856337</v>
      </c>
      <c r="R35" s="38">
        <v>27.5</v>
      </c>
      <c r="S35" s="38">
        <v>7.68</v>
      </c>
      <c r="T35" s="37">
        <f>SUMPRODUCT(LTA!J35:AN35,LTA!J$101:AN$101,LTA!J$103:AN$103)</f>
        <v>294.74</v>
      </c>
      <c r="U35" s="37">
        <f>SUMPRODUCT(LTA!J35:AN35,LTA!J$102:AN$102,LTA!J$103:AN$103)</f>
        <v>92.22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-203</v>
      </c>
      <c r="AA35" s="75">
        <f>STOA!H35</f>
        <v>284.83</v>
      </c>
      <c r="AB35" s="75">
        <f>-STOA!N35</f>
        <v>0</v>
      </c>
      <c r="AC35">
        <f t="shared" si="0"/>
        <v>17.883857463083949</v>
      </c>
      <c r="AD35">
        <f t="shared" si="1"/>
        <v>1522.6647436906601</v>
      </c>
      <c r="AE35">
        <f>'IDT-1'!B35</f>
        <v>0</v>
      </c>
      <c r="AF35" s="24"/>
      <c r="AG35">
        <f t="shared" si="2"/>
        <v>1522.6647436906601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-90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11.247712</v>
      </c>
      <c r="E36">
        <f>GT_NG!P36</f>
        <v>13.925855400178518</v>
      </c>
      <c r="F36">
        <f>GT_Spot!P36</f>
        <v>0</v>
      </c>
      <c r="G36">
        <f>PPCL_NG!P36</f>
        <v>45</v>
      </c>
      <c r="H36">
        <f>PPCL_Spot!P36</f>
        <v>0</v>
      </c>
      <c r="I36">
        <f>Bawana_NG!P36</f>
        <v>84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875.17542736386304</v>
      </c>
      <c r="P36" s="36">
        <v>72.53</v>
      </c>
      <c r="Q36" s="36">
        <v>14.506732717856337</v>
      </c>
      <c r="R36" s="38">
        <v>30.500000000000007</v>
      </c>
      <c r="S36" s="38">
        <v>7.68</v>
      </c>
      <c r="T36" s="37">
        <f>SUMPRODUCT(LTA!J36:AN36,LTA!J$101:AN$101,LTA!J$103:AN$103)</f>
        <v>335.86</v>
      </c>
      <c r="U36" s="37">
        <f>SUMPRODUCT(LTA!J36:AN36,LTA!J$102:AN$102,LTA!J$103:AN$103)</f>
        <v>92.710000000000008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-233</v>
      </c>
      <c r="AA36" s="75">
        <f>STOA!H36</f>
        <v>284.83</v>
      </c>
      <c r="AB36" s="75">
        <f>-STOA!N36</f>
        <v>0</v>
      </c>
      <c r="AC36">
        <f t="shared" si="0"/>
        <v>18.545692264135557</v>
      </c>
      <c r="AD36">
        <f t="shared" si="1"/>
        <v>1512.4200352177622</v>
      </c>
      <c r="AE36">
        <f>'IDT-1'!B36</f>
        <v>0</v>
      </c>
      <c r="AF36" s="24"/>
      <c r="AG36">
        <f t="shared" si="2"/>
        <v>1512.4200352177622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-104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11.247712</v>
      </c>
      <c r="E37">
        <f>GT_NG!P37</f>
        <v>13.925855400178518</v>
      </c>
      <c r="F37">
        <f>GT_Spot!P37</f>
        <v>0</v>
      </c>
      <c r="G37">
        <f>PPCL_NG!P37</f>
        <v>45</v>
      </c>
      <c r="H37">
        <f>PPCL_Spot!P37</f>
        <v>0</v>
      </c>
      <c r="I37">
        <f>Bawana_NG!P37</f>
        <v>84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846.28981134774108</v>
      </c>
      <c r="P37" s="36">
        <v>67.699999999999989</v>
      </c>
      <c r="Q37" s="36">
        <v>14.506732717856337</v>
      </c>
      <c r="R37" s="38">
        <v>33</v>
      </c>
      <c r="S37" s="38">
        <v>3.72</v>
      </c>
      <c r="T37" s="37">
        <f>SUMPRODUCT(LTA!J37:AN37,LTA!J$101:AN$101,LTA!J$103:AN$103)</f>
        <v>366.91</v>
      </c>
      <c r="U37" s="37">
        <f>SUMPRODUCT(LTA!J37:AN37,LTA!J$102:AN$102,LTA!J$103:AN$103)</f>
        <v>93.710000000000008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-270</v>
      </c>
      <c r="AA37" s="75">
        <f>STOA!H37</f>
        <v>284.83</v>
      </c>
      <c r="AB37" s="75">
        <f>-STOA!N37</f>
        <v>0</v>
      </c>
      <c r="AC37">
        <f t="shared" si="0"/>
        <v>18.468610143250796</v>
      </c>
      <c r="AD37">
        <f t="shared" si="1"/>
        <v>1515.3715013225251</v>
      </c>
      <c r="AE37">
        <f>'IDT-1'!B37</f>
        <v>0</v>
      </c>
      <c r="AF37" s="24"/>
      <c r="AG37">
        <f t="shared" si="2"/>
        <v>1515.3715013225251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-61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11.247712</v>
      </c>
      <c r="E38">
        <f>GT_NG!P38</f>
        <v>13.925855400178518</v>
      </c>
      <c r="F38">
        <f>GT_Spot!P38</f>
        <v>0</v>
      </c>
      <c r="G38">
        <f>PPCL_NG!P38</f>
        <v>45</v>
      </c>
      <c r="H38">
        <f>PPCL_Spot!P38</f>
        <v>0</v>
      </c>
      <c r="I38">
        <f>Bawana_NG!P38</f>
        <v>84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841.31432389481358</v>
      </c>
      <c r="P38" s="36">
        <v>58.023975606413593</v>
      </c>
      <c r="Q38" s="36">
        <v>14.506732717856337</v>
      </c>
      <c r="R38" s="38">
        <v>33</v>
      </c>
      <c r="S38" s="38">
        <v>3.72</v>
      </c>
      <c r="T38" s="37">
        <f>SUMPRODUCT(LTA!J38:AN38,LTA!J$101:AN$101,LTA!J$103:AN$103)</f>
        <v>406.89</v>
      </c>
      <c r="U38" s="37">
        <f>SUMPRODUCT(LTA!J38:AN38,LTA!J$102:AN$102,LTA!J$103:AN$103)</f>
        <v>94.210000000000008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-285</v>
      </c>
      <c r="AA38" s="75">
        <f>STOA!H38</f>
        <v>284.83</v>
      </c>
      <c r="AB38" s="75">
        <f>-STOA!N38</f>
        <v>0</v>
      </c>
      <c r="AC38">
        <f t="shared" si="0"/>
        <v>18.897348386862305</v>
      </c>
      <c r="AD38">
        <f t="shared" si="1"/>
        <v>1515.7712512323994</v>
      </c>
      <c r="AE38">
        <f>'IDT-1'!B38</f>
        <v>0</v>
      </c>
      <c r="AF38" s="24"/>
      <c r="AG38">
        <f t="shared" si="2"/>
        <v>1515.7712512323994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-71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11.135068</v>
      </c>
      <c r="E39">
        <f>GT_NG!P39</f>
        <v>13.925855400178518</v>
      </c>
      <c r="F39">
        <f>GT_Spot!P39</f>
        <v>0</v>
      </c>
      <c r="G39">
        <f>PPCL_NG!P39</f>
        <v>45</v>
      </c>
      <c r="H39">
        <f>PPCL_Spot!P39</f>
        <v>0</v>
      </c>
      <c r="I39">
        <f>Bawana_NG!P39</f>
        <v>84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804.40489018529945</v>
      </c>
      <c r="P39" s="36">
        <v>58.023975606413593</v>
      </c>
      <c r="Q39" s="36">
        <v>14.506732717856337</v>
      </c>
      <c r="R39" s="38">
        <v>35.5</v>
      </c>
      <c r="S39" s="38">
        <v>3.72</v>
      </c>
      <c r="T39" s="37">
        <f>SUMPRODUCT(LTA!J39:AN39,LTA!J$101:AN$101,LTA!J$103:AN$103)</f>
        <v>449.98</v>
      </c>
      <c r="U39" s="37">
        <f>SUMPRODUCT(LTA!J39:AN39,LTA!J$102:AN$102,LTA!J$103:AN$103)</f>
        <v>108.71000000000001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-322</v>
      </c>
      <c r="AA39" s="75">
        <f>STOA!H39</f>
        <v>284.83</v>
      </c>
      <c r="AB39" s="75">
        <f>-STOA!N39</f>
        <v>0</v>
      </c>
      <c r="AC39">
        <f t="shared" si="0"/>
        <v>19.328311350399286</v>
      </c>
      <c r="AD39">
        <f t="shared" si="1"/>
        <v>1510.4082105593486</v>
      </c>
      <c r="AE39">
        <f>'IDT-1'!B39</f>
        <v>0</v>
      </c>
      <c r="AF39" s="24"/>
      <c r="AG39">
        <f t="shared" si="2"/>
        <v>1510.4082105593486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-62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11.135068</v>
      </c>
      <c r="E40">
        <f>GT_NG!P40</f>
        <v>13.88</v>
      </c>
      <c r="F40">
        <f>GT_Spot!P40</f>
        <v>0</v>
      </c>
      <c r="G40">
        <f>PPCL_NG!P40</f>
        <v>45</v>
      </c>
      <c r="H40">
        <f>PPCL_Spot!P40</f>
        <v>0</v>
      </c>
      <c r="I40">
        <f>Bawana_NG!P40</f>
        <v>84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804.40489018529945</v>
      </c>
      <c r="P40" s="36">
        <v>58.023975606413593</v>
      </c>
      <c r="Q40" s="36">
        <v>14.506732717856337</v>
      </c>
      <c r="R40" s="38">
        <v>36.499999999999993</v>
      </c>
      <c r="S40" s="38">
        <v>3.72</v>
      </c>
      <c r="T40" s="37">
        <f>SUMPRODUCT(LTA!J40:AN40,LTA!J$101:AN$101,LTA!J$103:AN$103)</f>
        <v>489.18</v>
      </c>
      <c r="U40" s="37">
        <f>SUMPRODUCT(LTA!J40:AN40,LTA!J$102:AN$102,LTA!J$103:AN$103)</f>
        <v>109.2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-345</v>
      </c>
      <c r="AA40" s="75">
        <f>STOA!H40</f>
        <v>284.83</v>
      </c>
      <c r="AB40" s="75">
        <f>-STOA!N40</f>
        <v>0</v>
      </c>
      <c r="AC40">
        <f t="shared" si="0"/>
        <v>19.856087634985343</v>
      </c>
      <c r="AD40">
        <f t="shared" si="1"/>
        <v>1528.524578874584</v>
      </c>
      <c r="AE40">
        <f>'IDT-1'!B40</f>
        <v>0</v>
      </c>
      <c r="AF40" s="24"/>
      <c r="AG40">
        <f t="shared" si="2"/>
        <v>1528.524578874584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-61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10.0128</v>
      </c>
      <c r="E41">
        <f>GT_NG!P41</f>
        <v>12.82</v>
      </c>
      <c r="F41">
        <f>GT_Spot!P41</f>
        <v>0</v>
      </c>
      <c r="G41">
        <f>PPCL_NG!P41</f>
        <v>41.73</v>
      </c>
      <c r="H41">
        <f>PPCL_Spot!P41</f>
        <v>0</v>
      </c>
      <c r="I41">
        <f>Bawana_NG!P41</f>
        <v>84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804.17940146555327</v>
      </c>
      <c r="P41" s="36">
        <v>58.276007125239786</v>
      </c>
      <c r="Q41" s="36">
        <v>14.62</v>
      </c>
      <c r="R41" s="38">
        <v>37.999999999999993</v>
      </c>
      <c r="S41" s="38">
        <v>3.72</v>
      </c>
      <c r="T41" s="37">
        <f>SUMPRODUCT(LTA!J41:AN41,LTA!J$101:AN$101,LTA!J$103:AN$103)</f>
        <v>530.63</v>
      </c>
      <c r="U41" s="37">
        <f>SUMPRODUCT(LTA!J41:AN41,LTA!J$102:AN$102,LTA!J$103:AN$103)</f>
        <v>110.2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-361</v>
      </c>
      <c r="AA41" s="75">
        <f>STOA!H41</f>
        <v>284.83</v>
      </c>
      <c r="AB41" s="75">
        <f>-STOA!N41</f>
        <v>0</v>
      </c>
      <c r="AC41">
        <f t="shared" si="0"/>
        <v>20.256883407991623</v>
      </c>
      <c r="AD41">
        <f t="shared" si="1"/>
        <v>1557.7613251828013</v>
      </c>
      <c r="AE41">
        <f>'IDT-1'!B41</f>
        <v>0</v>
      </c>
      <c r="AF41" s="24"/>
      <c r="AG41">
        <f t="shared" si="2"/>
        <v>1557.7613251828013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-54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10.0128</v>
      </c>
      <c r="E42">
        <f>GT_NG!P42</f>
        <v>12.82</v>
      </c>
      <c r="F42">
        <f>GT_Spot!P42</f>
        <v>0</v>
      </c>
      <c r="G42">
        <f>PPCL_NG!P42</f>
        <v>41.73</v>
      </c>
      <c r="H42">
        <f>PPCL_Spot!P42</f>
        <v>0</v>
      </c>
      <c r="I42">
        <f>Bawana_NG!P42</f>
        <v>84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798.70938702378123</v>
      </c>
      <c r="P42" s="36">
        <v>58.276007125239786</v>
      </c>
      <c r="Q42" s="36">
        <v>14.62</v>
      </c>
      <c r="R42" s="38">
        <v>37.999999999999993</v>
      </c>
      <c r="S42" s="38">
        <v>3.72</v>
      </c>
      <c r="T42" s="37">
        <f>SUMPRODUCT(LTA!J42:AN42,LTA!J$101:AN$101,LTA!J$103:AN$103)</f>
        <v>560.76</v>
      </c>
      <c r="U42" s="37">
        <f>SUMPRODUCT(LTA!J42:AN42,LTA!J$102:AN$102,LTA!J$103:AN$103)</f>
        <v>110.7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-365</v>
      </c>
      <c r="AA42" s="75">
        <f>STOA!H42</f>
        <v>284.83</v>
      </c>
      <c r="AB42" s="75">
        <f>-STOA!N42</f>
        <v>0</v>
      </c>
      <c r="AC42">
        <f t="shared" si="0"/>
        <v>20.535996548479851</v>
      </c>
      <c r="AD42">
        <f t="shared" si="1"/>
        <v>1574.6421976005411</v>
      </c>
      <c r="AE42">
        <f>'IDT-1'!B42</f>
        <v>0</v>
      </c>
      <c r="AF42" s="24"/>
      <c r="AG42">
        <f t="shared" si="2"/>
        <v>1574.6421976005411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-58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10.0128</v>
      </c>
      <c r="E43">
        <f>GT_NG!P43</f>
        <v>12.82</v>
      </c>
      <c r="F43">
        <f>GT_Spot!P43</f>
        <v>0</v>
      </c>
      <c r="G43">
        <f>PPCL_NG!P43</f>
        <v>41</v>
      </c>
      <c r="H43">
        <f>PPCL_Spot!P43</f>
        <v>0</v>
      </c>
      <c r="I43">
        <f>Bawana_NG!P43</f>
        <v>84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776.86007665368595</v>
      </c>
      <c r="P43" s="36">
        <v>56.85610441216771</v>
      </c>
      <c r="Q43" s="36">
        <v>14.506732717856337</v>
      </c>
      <c r="R43" s="38">
        <v>38.5</v>
      </c>
      <c r="S43" s="38">
        <v>3.72</v>
      </c>
      <c r="T43" s="37">
        <f>SUMPRODUCT(LTA!J43:AN43,LTA!J$101:AN$101,LTA!J$103:AN$103)</f>
        <v>584.01</v>
      </c>
      <c r="U43" s="37">
        <f>SUMPRODUCT(LTA!J43:AN43,LTA!J$102:AN$102,LTA!J$103:AN$103)</f>
        <v>122.7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-372</v>
      </c>
      <c r="AA43" s="75">
        <f>STOA!H43</f>
        <v>284.83</v>
      </c>
      <c r="AB43" s="75">
        <f>-STOA!N43</f>
        <v>0</v>
      </c>
      <c r="AC43">
        <f t="shared" si="0"/>
        <v>20.396559297114344</v>
      </c>
      <c r="AD43">
        <f t="shared" si="1"/>
        <v>1614.4191544865955</v>
      </c>
      <c r="AE43">
        <f>'IDT-1'!B43</f>
        <v>0</v>
      </c>
      <c r="AF43" s="24"/>
      <c r="AG43">
        <f t="shared" si="2"/>
        <v>1614.4191544865955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-23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10.0128</v>
      </c>
      <c r="E44">
        <f>GT_NG!P44</f>
        <v>12.82</v>
      </c>
      <c r="F44">
        <f>GT_Spot!P44</f>
        <v>0</v>
      </c>
      <c r="G44">
        <f>PPCL_NG!P44</f>
        <v>41</v>
      </c>
      <c r="H44">
        <f>PPCL_Spot!P44</f>
        <v>0</v>
      </c>
      <c r="I44">
        <f>Bawana_NG!P44</f>
        <v>84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779.43928391084182</v>
      </c>
      <c r="P44" s="36">
        <v>56.85610441216771</v>
      </c>
      <c r="Q44" s="36">
        <v>14.506732717856337</v>
      </c>
      <c r="R44" s="38">
        <v>38.5</v>
      </c>
      <c r="S44" s="38">
        <v>3.72</v>
      </c>
      <c r="T44" s="37">
        <f>SUMPRODUCT(LTA!J44:AN44,LTA!J$101:AN$101,LTA!J$103:AN$103)</f>
        <v>603.98</v>
      </c>
      <c r="U44" s="37">
        <f>SUMPRODUCT(LTA!J44:AN44,LTA!J$102:AN$102,LTA!J$103:AN$103)</f>
        <v>122.7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-377</v>
      </c>
      <c r="AA44" s="75">
        <f>STOA!H44</f>
        <v>284.83</v>
      </c>
      <c r="AB44" s="75">
        <f>-STOA!N44</f>
        <v>0</v>
      </c>
      <c r="AC44">
        <f t="shared" si="0"/>
        <v>20.645270742148679</v>
      </c>
      <c r="AD44">
        <f t="shared" si="1"/>
        <v>1629.7196502987174</v>
      </c>
      <c r="AE44">
        <f>'IDT-1'!B44</f>
        <v>0</v>
      </c>
      <c r="AF44" s="24"/>
      <c r="AG44">
        <f t="shared" si="2"/>
        <v>1629.7196502987174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-25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10.0128</v>
      </c>
      <c r="E45">
        <f>GT_NG!P45</f>
        <v>12.82</v>
      </c>
      <c r="F45">
        <f>GT_Spot!P45</f>
        <v>0</v>
      </c>
      <c r="G45">
        <f>PPCL_NG!P45</f>
        <v>41</v>
      </c>
      <c r="H45">
        <f>PPCL_Spot!P45</f>
        <v>0</v>
      </c>
      <c r="I45">
        <f>Bawana_NG!P45</f>
        <v>84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779.98337424679869</v>
      </c>
      <c r="P45" s="36">
        <v>56.11</v>
      </c>
      <c r="Q45" s="36">
        <v>14.506732717856337</v>
      </c>
      <c r="R45" s="38">
        <v>38.499999999999993</v>
      </c>
      <c r="S45" s="38">
        <v>3.72</v>
      </c>
      <c r="T45" s="37">
        <f>SUMPRODUCT(LTA!J45:AN45,LTA!J$101:AN$101,LTA!J$103:AN$103)</f>
        <v>604.5</v>
      </c>
      <c r="U45" s="37">
        <f>SUMPRODUCT(LTA!J45:AN45,LTA!J$102:AN$102,LTA!J$103:AN$103)</f>
        <v>107.7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-368</v>
      </c>
      <c r="AA45" s="75">
        <f>STOA!H45</f>
        <v>284.83</v>
      </c>
      <c r="AB45" s="75">
        <f>-STOA!N45</f>
        <v>0</v>
      </c>
      <c r="AC45">
        <f t="shared" si="0"/>
        <v>20.615124558882286</v>
      </c>
      <c r="AD45">
        <f t="shared" si="1"/>
        <v>1604.0677824057727</v>
      </c>
      <c r="AE45">
        <f>'IDT-1'!B45</f>
        <v>0</v>
      </c>
      <c r="AF45" s="24"/>
      <c r="AG45">
        <f t="shared" si="2"/>
        <v>1604.0677824057727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-45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10.0128</v>
      </c>
      <c r="E46">
        <f>GT_NG!P46</f>
        <v>12.82</v>
      </c>
      <c r="F46">
        <f>GT_Spot!P46</f>
        <v>0</v>
      </c>
      <c r="G46">
        <f>PPCL_NG!P46</f>
        <v>41</v>
      </c>
      <c r="H46">
        <f>PPCL_Spot!P46</f>
        <v>0</v>
      </c>
      <c r="I46">
        <f>Bawana_NG!P46</f>
        <v>84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775.30857296804732</v>
      </c>
      <c r="P46" s="36">
        <v>56.11</v>
      </c>
      <c r="Q46" s="36">
        <v>14.506732717856337</v>
      </c>
      <c r="R46" s="38">
        <v>38.499999999999993</v>
      </c>
      <c r="S46" s="38">
        <v>3.72</v>
      </c>
      <c r="T46" s="37">
        <f>SUMPRODUCT(LTA!J46:AN46,LTA!J$101:AN$101,LTA!J$103:AN$103)</f>
        <v>608.79</v>
      </c>
      <c r="U46" s="37">
        <f>SUMPRODUCT(LTA!J46:AN46,LTA!J$102:AN$102,LTA!J$103:AN$103)</f>
        <v>108.7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-356</v>
      </c>
      <c r="AA46" s="75">
        <f>STOA!H46</f>
        <v>284.83</v>
      </c>
      <c r="AB46" s="75">
        <f>-STOA!N46</f>
        <v>0</v>
      </c>
      <c r="AC46">
        <f t="shared" si="0"/>
        <v>20.433926758193216</v>
      </c>
      <c r="AD46">
        <f t="shared" si="1"/>
        <v>1626.8641789277106</v>
      </c>
      <c r="AE46">
        <f>'IDT-1'!B46</f>
        <v>0</v>
      </c>
      <c r="AF46" s="24"/>
      <c r="AG46">
        <f t="shared" si="2"/>
        <v>1626.8641789277106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-35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10.0128</v>
      </c>
      <c r="E47">
        <f>GT_NG!P47</f>
        <v>10.94</v>
      </c>
      <c r="F47">
        <f>GT_Spot!P47</f>
        <v>0</v>
      </c>
      <c r="G47">
        <f>PPCL_NG!P47</f>
        <v>41</v>
      </c>
      <c r="H47">
        <f>PPCL_Spot!P47</f>
        <v>0</v>
      </c>
      <c r="I47">
        <f>Bawana_NG!P47</f>
        <v>84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764.58674004034992</v>
      </c>
      <c r="P47" s="36">
        <v>56.11</v>
      </c>
      <c r="Q47" s="36">
        <v>14.506732717856337</v>
      </c>
      <c r="R47" s="38">
        <v>39</v>
      </c>
      <c r="S47" s="38">
        <v>3.72</v>
      </c>
      <c r="T47" s="37">
        <f>SUMPRODUCT(LTA!J47:AN47,LTA!J$101:AN$101,LTA!J$103:AN$103)</f>
        <v>608.33999999999992</v>
      </c>
      <c r="U47" s="37">
        <f>SUMPRODUCT(LTA!J47:AN47,LTA!J$102:AN$102,LTA!J$103:AN$103)</f>
        <v>110.2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-337</v>
      </c>
      <c r="AA47" s="75">
        <f>STOA!H47</f>
        <v>284.83</v>
      </c>
      <c r="AB47" s="75">
        <f>-STOA!N47</f>
        <v>0</v>
      </c>
      <c r="AC47">
        <f t="shared" si="0"/>
        <v>19.964876844456548</v>
      </c>
      <c r="AD47">
        <f t="shared" si="1"/>
        <v>1679.9513959137498</v>
      </c>
      <c r="AE47">
        <f>'IDT-1'!B47</f>
        <v>0</v>
      </c>
      <c r="AF47" s="24"/>
      <c r="AG47">
        <f t="shared" si="2"/>
        <v>1679.9513959137498</v>
      </c>
      <c r="AI47" s="34">
        <f>PXIL!H47</f>
        <v>0</v>
      </c>
      <c r="AJ47" s="34">
        <f>PXIL!N47</f>
        <v>0</v>
      </c>
      <c r="AK47" s="34">
        <f>RTM_IEX!H47</f>
        <v>9.67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10.0128</v>
      </c>
      <c r="E48">
        <f>GT_NG!P48</f>
        <v>10.94</v>
      </c>
      <c r="F48">
        <f>GT_Spot!P48</f>
        <v>0</v>
      </c>
      <c r="G48">
        <f>PPCL_NG!P48</f>
        <v>41</v>
      </c>
      <c r="H48">
        <f>PPCL_Spot!P48</f>
        <v>0</v>
      </c>
      <c r="I48">
        <f>Bawana_NG!P48</f>
        <v>84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764.58674004034992</v>
      </c>
      <c r="P48" s="36">
        <v>56.11</v>
      </c>
      <c r="Q48" s="36">
        <v>14.506732717856337</v>
      </c>
      <c r="R48" s="38">
        <v>39.499999999999993</v>
      </c>
      <c r="S48" s="38">
        <v>3.72</v>
      </c>
      <c r="T48" s="37">
        <f>SUMPRODUCT(LTA!J48:AN48,LTA!J$101:AN$101,LTA!J$103:AN$103)</f>
        <v>611.53</v>
      </c>
      <c r="U48" s="37">
        <f>SUMPRODUCT(LTA!J48:AN48,LTA!J$102:AN$102,LTA!J$103:AN$103)</f>
        <v>111.7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-350</v>
      </c>
      <c r="AA48" s="75">
        <f>STOA!H48</f>
        <v>284.83</v>
      </c>
      <c r="AB48" s="75">
        <f>-STOA!N48</f>
        <v>0</v>
      </c>
      <c r="AC48">
        <f t="shared" si="0"/>
        <v>20.240481894880105</v>
      </c>
      <c r="AD48">
        <f t="shared" si="1"/>
        <v>1686.3757908633263</v>
      </c>
      <c r="AE48">
        <f>'IDT-1'!B48</f>
        <v>0</v>
      </c>
      <c r="AF48" s="24"/>
      <c r="AG48">
        <f t="shared" si="2"/>
        <v>1686.3757908633263</v>
      </c>
      <c r="AI48" s="34">
        <f>PXIL!H48</f>
        <v>0</v>
      </c>
      <c r="AJ48" s="34">
        <f>PXIL!N48</f>
        <v>0</v>
      </c>
      <c r="AK48" s="34">
        <f>RTM_IEX!H48</f>
        <v>24.18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11.176787999999998</v>
      </c>
      <c r="E49">
        <f>GT_NG!P49</f>
        <v>10.94</v>
      </c>
      <c r="F49">
        <f>GT_Spot!P49</f>
        <v>0</v>
      </c>
      <c r="G49">
        <f>PPCL_NG!P49</f>
        <v>41</v>
      </c>
      <c r="H49">
        <f>PPCL_Spot!P49</f>
        <v>0</v>
      </c>
      <c r="I49">
        <f>Bawana_NG!P49</f>
        <v>84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769.19978518386779</v>
      </c>
      <c r="P49" s="36">
        <v>56.11</v>
      </c>
      <c r="Q49" s="36">
        <v>14.506732717856337</v>
      </c>
      <c r="R49" s="38">
        <v>39.5</v>
      </c>
      <c r="S49" s="38">
        <v>3.72</v>
      </c>
      <c r="T49" s="37">
        <f>SUMPRODUCT(LTA!J49:AN49,LTA!J$101:AN$101,LTA!J$103:AN$103)</f>
        <v>607.96</v>
      </c>
      <c r="U49" s="37">
        <f>SUMPRODUCT(LTA!J49:AN49,LTA!J$102:AN$102,LTA!J$103:AN$103)</f>
        <v>98.2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-338</v>
      </c>
      <c r="AA49" s="75">
        <f>STOA!H49</f>
        <v>284.83</v>
      </c>
      <c r="AB49" s="75">
        <f>-STOA!N49</f>
        <v>0</v>
      </c>
      <c r="AC49">
        <f t="shared" si="0"/>
        <v>20.287651080586986</v>
      </c>
      <c r="AD49">
        <f t="shared" si="1"/>
        <v>1716.0456548211373</v>
      </c>
      <c r="AE49">
        <f>'IDT-1'!B49</f>
        <v>0</v>
      </c>
      <c r="AF49" s="24"/>
      <c r="AG49">
        <f t="shared" si="2"/>
        <v>1716.0456548211373</v>
      </c>
      <c r="AI49" s="34">
        <f>PXIL!H49</f>
        <v>0</v>
      </c>
      <c r="AJ49" s="34">
        <f>PXIL!N49</f>
        <v>0</v>
      </c>
      <c r="AK49" s="34">
        <f>RTM_IEX!H49</f>
        <v>53.19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11.176787999999998</v>
      </c>
      <c r="E50">
        <f>GT_NG!P50</f>
        <v>10.94</v>
      </c>
      <c r="F50">
        <f>GT_Spot!P50</f>
        <v>0</v>
      </c>
      <c r="G50">
        <f>PPCL_NG!P50</f>
        <v>41</v>
      </c>
      <c r="H50">
        <f>PPCL_Spot!P50</f>
        <v>0</v>
      </c>
      <c r="I50">
        <f>Bawana_NG!P50</f>
        <v>84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769.19978518386779</v>
      </c>
      <c r="P50" s="36">
        <v>56.11</v>
      </c>
      <c r="Q50" s="36">
        <v>14.506732717856337</v>
      </c>
      <c r="R50" s="38">
        <v>39.5</v>
      </c>
      <c r="S50" s="38">
        <v>3.72</v>
      </c>
      <c r="T50" s="37">
        <f>SUMPRODUCT(LTA!J50:AN50,LTA!J$101:AN$101,LTA!J$103:AN$103)</f>
        <v>608.14</v>
      </c>
      <c r="U50" s="37">
        <f>SUMPRODUCT(LTA!J50:AN50,LTA!J$102:AN$102,LTA!J$103:AN$103)</f>
        <v>98.2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-321</v>
      </c>
      <c r="AA50" s="75">
        <f>STOA!H50</f>
        <v>284.83</v>
      </c>
      <c r="AB50" s="75">
        <f>-STOA!N50</f>
        <v>0</v>
      </c>
      <c r="AC50">
        <f t="shared" si="0"/>
        <v>20.112645399263869</v>
      </c>
      <c r="AD50">
        <f t="shared" si="1"/>
        <v>1729.5306605024603</v>
      </c>
      <c r="AE50">
        <f>'IDT-1'!B50</f>
        <v>0</v>
      </c>
      <c r="AF50" s="24"/>
      <c r="AG50">
        <f t="shared" si="2"/>
        <v>1729.5306605024603</v>
      </c>
      <c r="AI50" s="34">
        <f>PXIL!H50</f>
        <v>0</v>
      </c>
      <c r="AJ50" s="34">
        <f>PXIL!N50</f>
        <v>0</v>
      </c>
      <c r="AK50" s="34">
        <f>RTM_IEX!H50</f>
        <v>49.32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11.176787999999998</v>
      </c>
      <c r="E51">
        <f>GT_NG!P51</f>
        <v>10.94</v>
      </c>
      <c r="F51">
        <f>GT_Spot!P51</f>
        <v>0</v>
      </c>
      <c r="G51">
        <f>PPCL_NG!P51</f>
        <v>41</v>
      </c>
      <c r="H51">
        <f>PPCL_Spot!P51</f>
        <v>0</v>
      </c>
      <c r="I51">
        <f>Bawana_NG!P51</f>
        <v>84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817.47226636997675</v>
      </c>
      <c r="P51" s="36">
        <v>56.11</v>
      </c>
      <c r="Q51" s="36">
        <v>14.505666069295099</v>
      </c>
      <c r="R51" s="38">
        <v>39.499999999999993</v>
      </c>
      <c r="S51" s="38">
        <v>3.72</v>
      </c>
      <c r="T51" s="37">
        <f>SUMPRODUCT(LTA!J51:AN51,LTA!J$101:AN$101,LTA!J$103:AN$103)</f>
        <v>614.55999999999995</v>
      </c>
      <c r="U51" s="37">
        <f>SUMPRODUCT(LTA!J51:AN51,LTA!J$102:AN$102,LTA!J$103:AN$103)</f>
        <v>98.2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-302</v>
      </c>
      <c r="AA51" s="75">
        <f>STOA!H51</f>
        <v>284.83</v>
      </c>
      <c r="AB51" s="75">
        <f>-STOA!N51</f>
        <v>0</v>
      </c>
      <c r="AC51">
        <f t="shared" si="0"/>
        <v>20.159269284606381</v>
      </c>
      <c r="AD51">
        <f t="shared" si="1"/>
        <v>1773.1954511546653</v>
      </c>
      <c r="AE51">
        <f>'IDT-1'!B51</f>
        <v>0</v>
      </c>
      <c r="AF51" s="24"/>
      <c r="AG51">
        <f t="shared" si="2"/>
        <v>1773.1954511546653</v>
      </c>
      <c r="AI51" s="34">
        <f>PXIL!H51</f>
        <v>0</v>
      </c>
      <c r="AJ51" s="34">
        <f>PXIL!N51</f>
        <v>0</v>
      </c>
      <c r="AK51" s="34">
        <f>RTM_IEX!H51</f>
        <v>19.34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11.176787999999998</v>
      </c>
      <c r="E52">
        <f>GT_NG!P52</f>
        <v>10.94</v>
      </c>
      <c r="F52">
        <f>GT_Spot!P52</f>
        <v>0</v>
      </c>
      <c r="G52">
        <f>PPCL_NG!P52</f>
        <v>41</v>
      </c>
      <c r="H52">
        <f>PPCL_Spot!P52</f>
        <v>0</v>
      </c>
      <c r="I52">
        <f>Bawana_NG!P52</f>
        <v>84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819.71720590058021</v>
      </c>
      <c r="P52" s="36">
        <v>56.11</v>
      </c>
      <c r="Q52" s="36">
        <v>14.505666069295099</v>
      </c>
      <c r="R52" s="38">
        <v>40.5</v>
      </c>
      <c r="S52" s="38">
        <v>3.72</v>
      </c>
      <c r="T52" s="37">
        <f>SUMPRODUCT(LTA!J52:AN52,LTA!J$101:AN$101,LTA!J$103:AN$103)</f>
        <v>614.52</v>
      </c>
      <c r="U52" s="37">
        <f>SUMPRODUCT(LTA!J52:AN52,LTA!J$102:AN$102,LTA!J$103:AN$103)</f>
        <v>98.2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-301</v>
      </c>
      <c r="AA52" s="75">
        <f>STOA!H52</f>
        <v>284.83</v>
      </c>
      <c r="AB52" s="75">
        <f>-STOA!N52</f>
        <v>0</v>
      </c>
      <c r="AC52">
        <f t="shared" si="0"/>
        <v>20.22643961893856</v>
      </c>
      <c r="AD52">
        <f t="shared" si="1"/>
        <v>1783.1332203509369</v>
      </c>
      <c r="AE52">
        <f>'IDT-1'!B52</f>
        <v>0</v>
      </c>
      <c r="AF52" s="24"/>
      <c r="AG52">
        <f t="shared" si="2"/>
        <v>1783.1332203509369</v>
      </c>
      <c r="AI52" s="34">
        <f>PXIL!H52</f>
        <v>0</v>
      </c>
      <c r="AJ52" s="34">
        <f>PXIL!N52</f>
        <v>0</v>
      </c>
      <c r="AK52" s="34">
        <f>RTM_IEX!H52</f>
        <v>25.14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11.176787999999998</v>
      </c>
      <c r="E53">
        <f>GT_NG!P53</f>
        <v>10.94</v>
      </c>
      <c r="F53">
        <f>GT_Spot!P53</f>
        <v>0</v>
      </c>
      <c r="G53">
        <f>PPCL_NG!P53</f>
        <v>41</v>
      </c>
      <c r="H53">
        <f>PPCL_Spot!P53</f>
        <v>0</v>
      </c>
      <c r="I53">
        <f>Bawana_NG!P53</f>
        <v>84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812.7454931963855</v>
      </c>
      <c r="P53" s="36">
        <v>56.11</v>
      </c>
      <c r="Q53" s="36">
        <v>14.505666069295099</v>
      </c>
      <c r="R53" s="38">
        <v>40.5</v>
      </c>
      <c r="S53" s="38">
        <v>3.72</v>
      </c>
      <c r="T53" s="37">
        <f>SUMPRODUCT(LTA!J53:AN53,LTA!J$101:AN$101,LTA!J$103:AN$103)</f>
        <v>621.80999999999995</v>
      </c>
      <c r="U53" s="37">
        <f>SUMPRODUCT(LTA!J53:AN53,LTA!J$102:AN$102,LTA!J$103:AN$103)</f>
        <v>114.41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-285</v>
      </c>
      <c r="AA53" s="75">
        <f>STOA!H53</f>
        <v>284.83</v>
      </c>
      <c r="AB53" s="75">
        <f>-STOA!N53</f>
        <v>0</v>
      </c>
      <c r="AC53">
        <f t="shared" si="0"/>
        <v>20.587158708625097</v>
      </c>
      <c r="AD53">
        <f t="shared" si="1"/>
        <v>1857.8507885570555</v>
      </c>
      <c r="AE53">
        <f>'IDT-1'!B53</f>
        <v>0</v>
      </c>
      <c r="AF53" s="24"/>
      <c r="AG53">
        <f t="shared" si="2"/>
        <v>1857.8507885570555</v>
      </c>
      <c r="AI53" s="34">
        <f>PXIL!H53</f>
        <v>0</v>
      </c>
      <c r="AJ53" s="34">
        <f>PXIL!N53</f>
        <v>0</v>
      </c>
      <c r="AK53" s="34">
        <f>RTM_IEX!H53</f>
        <v>67.69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11.176787999999998</v>
      </c>
      <c r="E54">
        <f>GT_NG!P54</f>
        <v>10.94</v>
      </c>
      <c r="F54">
        <f>GT_Spot!P54</f>
        <v>0</v>
      </c>
      <c r="G54">
        <f>PPCL_NG!P54</f>
        <v>41</v>
      </c>
      <c r="H54">
        <f>PPCL_Spot!P54</f>
        <v>0</v>
      </c>
      <c r="I54">
        <f>Bawana_NG!P54</f>
        <v>84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815.32470045354137</v>
      </c>
      <c r="P54" s="36">
        <v>56.11</v>
      </c>
      <c r="Q54" s="36">
        <v>14.505666069295099</v>
      </c>
      <c r="R54" s="38">
        <v>40.499999999999993</v>
      </c>
      <c r="S54" s="38">
        <v>3.72</v>
      </c>
      <c r="T54" s="37">
        <f>SUMPRODUCT(LTA!J54:AN54,LTA!J$101:AN$101,LTA!J$103:AN$103)</f>
        <v>621.75</v>
      </c>
      <c r="U54" s="37">
        <f>SUMPRODUCT(LTA!J54:AN54,LTA!J$102:AN$102,LTA!J$103:AN$103)</f>
        <v>115.61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-280</v>
      </c>
      <c r="AA54" s="75">
        <f>STOA!H54</f>
        <v>284.83</v>
      </c>
      <c r="AB54" s="75">
        <f>-STOA!N54</f>
        <v>0</v>
      </c>
      <c r="AC54">
        <f t="shared" si="0"/>
        <v>20.624848260960761</v>
      </c>
      <c r="AD54">
        <f t="shared" si="1"/>
        <v>1872.3423062618754</v>
      </c>
      <c r="AE54">
        <f>'IDT-1'!B54</f>
        <v>0</v>
      </c>
      <c r="AF54" s="24"/>
      <c r="AG54">
        <f t="shared" si="2"/>
        <v>1872.3423062618754</v>
      </c>
      <c r="AI54" s="34">
        <f>PXIL!H54</f>
        <v>0</v>
      </c>
      <c r="AJ54" s="34">
        <f>PXIL!N54</f>
        <v>0</v>
      </c>
      <c r="AK54" s="34">
        <f>RTM_IEX!H54</f>
        <v>73.5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11.176787999999998</v>
      </c>
      <c r="E55">
        <f>GT_NG!P55</f>
        <v>10.94</v>
      </c>
      <c r="F55">
        <f>GT_Spot!P55</f>
        <v>0</v>
      </c>
      <c r="G55">
        <f>PPCL_NG!P55</f>
        <v>41</v>
      </c>
      <c r="H55">
        <f>PPCL_Spot!P55</f>
        <v>0</v>
      </c>
      <c r="I55">
        <f>Bawana_NG!P55</f>
        <v>84</v>
      </c>
      <c r="J55">
        <f>Bawana_RLNG!P55</f>
        <v>0</v>
      </c>
      <c r="K55">
        <f>Bawana_Spot!P55</f>
        <v>9.3361099541857548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807.36139262602978</v>
      </c>
      <c r="P55" s="36">
        <v>56.11</v>
      </c>
      <c r="Q55" s="36">
        <v>14.505666069295099</v>
      </c>
      <c r="R55" s="38">
        <v>40.499999999999993</v>
      </c>
      <c r="S55" s="38">
        <v>7.68</v>
      </c>
      <c r="T55" s="37">
        <f>SUMPRODUCT(LTA!J55:AN55,LTA!J$101:AN$101,LTA!J$103:AN$103)</f>
        <v>624.97</v>
      </c>
      <c r="U55" s="37">
        <f>SUMPRODUCT(LTA!J55:AN55,LTA!J$102:AN$102,LTA!J$103:AN$103)</f>
        <v>116.81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-279</v>
      </c>
      <c r="AA55" s="75">
        <f>STOA!H55</f>
        <v>284.83</v>
      </c>
      <c r="AB55" s="75">
        <f>-STOA!N55</f>
        <v>0</v>
      </c>
      <c r="AC55">
        <f t="shared" si="0"/>
        <v>20.324584641099939</v>
      </c>
      <c r="AD55">
        <f t="shared" si="1"/>
        <v>1838.9053720084105</v>
      </c>
      <c r="AE55">
        <f>'IDT-1'!B55</f>
        <v>0</v>
      </c>
      <c r="AF55" s="24"/>
      <c r="AG55">
        <f t="shared" si="2"/>
        <v>1838.9053720084105</v>
      </c>
      <c r="AI55" s="34">
        <f>PXIL!H55</f>
        <v>0</v>
      </c>
      <c r="AJ55" s="34">
        <f>PXIL!N55</f>
        <v>0</v>
      </c>
      <c r="AK55" s="34">
        <f>RTM_IEX!H55</f>
        <v>29.01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11.176787999999998</v>
      </c>
      <c r="E56">
        <f>GT_NG!P56</f>
        <v>10.94</v>
      </c>
      <c r="F56">
        <f>GT_Spot!P56</f>
        <v>0</v>
      </c>
      <c r="G56">
        <f>PPCL_NG!P56</f>
        <v>41</v>
      </c>
      <c r="H56">
        <f>PPCL_Spot!P56</f>
        <v>0</v>
      </c>
      <c r="I56">
        <f>Bawana_NG!P56</f>
        <v>84</v>
      </c>
      <c r="J56">
        <f>Bawana_RLNG!P56</f>
        <v>0</v>
      </c>
      <c r="K56">
        <f>Bawana_Spot!P56</f>
        <v>9.3361099541857548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807.3778349473215</v>
      </c>
      <c r="P56" s="36">
        <v>56.11</v>
      </c>
      <c r="Q56" s="36">
        <v>14.505666069295099</v>
      </c>
      <c r="R56" s="38">
        <v>40.499999999999993</v>
      </c>
      <c r="S56" s="38">
        <v>7.68</v>
      </c>
      <c r="T56" s="37">
        <f>SUMPRODUCT(LTA!J56:AN56,LTA!J$101:AN$101,LTA!J$103:AN$103)</f>
        <v>624.97</v>
      </c>
      <c r="U56" s="37">
        <f>SUMPRODUCT(LTA!J56:AN56,LTA!J$102:AN$102,LTA!J$103:AN$103)</f>
        <v>117.41000000000001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-279</v>
      </c>
      <c r="AA56" s="75">
        <f>STOA!H56</f>
        <v>284.83</v>
      </c>
      <c r="AB56" s="75">
        <f>-STOA!N56</f>
        <v>0</v>
      </c>
      <c r="AC56">
        <f t="shared" si="0"/>
        <v>20.402926756598788</v>
      </c>
      <c r="AD56">
        <f t="shared" si="1"/>
        <v>1848.1534722142035</v>
      </c>
      <c r="AE56">
        <f>'IDT-1'!B56</f>
        <v>0</v>
      </c>
      <c r="AF56" s="24"/>
      <c r="AG56">
        <f t="shared" si="2"/>
        <v>1848.1534722142035</v>
      </c>
      <c r="AI56" s="34">
        <f>PXIL!H56</f>
        <v>0</v>
      </c>
      <c r="AJ56" s="34">
        <f>PXIL!N56</f>
        <v>0</v>
      </c>
      <c r="AK56" s="34">
        <f>RTM_IEX!H56</f>
        <v>37.72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11.176787999999998</v>
      </c>
      <c r="E57">
        <f>GT_NG!P57</f>
        <v>10.94</v>
      </c>
      <c r="F57">
        <f>GT_Spot!P57</f>
        <v>0</v>
      </c>
      <c r="G57">
        <f>PPCL_NG!P57</f>
        <v>41</v>
      </c>
      <c r="H57">
        <f>PPCL_Spot!P57</f>
        <v>0</v>
      </c>
      <c r="I57">
        <f>Bawana_NG!P57</f>
        <v>84</v>
      </c>
      <c r="J57">
        <f>Bawana_RLNG!P57</f>
        <v>0</v>
      </c>
      <c r="K57">
        <f>Bawana_Spot!P57</f>
        <v>9.3361099541857548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807.27306233408569</v>
      </c>
      <c r="P57" s="36">
        <v>110.48425727650726</v>
      </c>
      <c r="Q57" s="36">
        <v>32.380000000000003</v>
      </c>
      <c r="R57" s="38">
        <v>40.5</v>
      </c>
      <c r="S57" s="38">
        <v>7.68</v>
      </c>
      <c r="T57" s="37">
        <f>SUMPRODUCT(LTA!J57:AN57,LTA!J$101:AN$101,LTA!J$103:AN$103)</f>
        <v>628.21</v>
      </c>
      <c r="U57" s="37">
        <f>SUMPRODUCT(LTA!J57:AN57,LTA!J$102:AN$102,LTA!J$103:AN$103)</f>
        <v>129.21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-259</v>
      </c>
      <c r="AA57" s="75">
        <f>STOA!H57</f>
        <v>284.83</v>
      </c>
      <c r="AB57" s="75">
        <f>-STOA!N57</f>
        <v>0</v>
      </c>
      <c r="AC57">
        <f t="shared" si="0"/>
        <v>20.996317145010863</v>
      </c>
      <c r="AD57">
        <f t="shared" si="1"/>
        <v>1876.0239004197681</v>
      </c>
      <c r="AE57">
        <f>'IDT-1'!B57</f>
        <v>0</v>
      </c>
      <c r="AF57" s="24"/>
      <c r="AG57">
        <f t="shared" si="2"/>
        <v>1876.0239004197681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-41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11.176787999999998</v>
      </c>
      <c r="E58">
        <f>GT_NG!P58</f>
        <v>10.576426882809862</v>
      </c>
      <c r="F58">
        <f>GT_Spot!P58</f>
        <v>0</v>
      </c>
      <c r="G58">
        <f>PPCL_NG!P58</f>
        <v>41</v>
      </c>
      <c r="H58">
        <f>PPCL_Spot!P58</f>
        <v>0</v>
      </c>
      <c r="I58">
        <f>Bawana_NG!P58</f>
        <v>84</v>
      </c>
      <c r="J58">
        <f>Bawana_RLNG!P58</f>
        <v>0</v>
      </c>
      <c r="K58">
        <f>Bawana_Spot!P58</f>
        <v>9.3361099541857548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817.36701461366215</v>
      </c>
      <c r="P58" s="36">
        <v>118.59425749285818</v>
      </c>
      <c r="Q58" s="36">
        <v>38.314382878921137</v>
      </c>
      <c r="R58" s="38">
        <v>41.499999999999993</v>
      </c>
      <c r="S58" s="38">
        <v>7.68</v>
      </c>
      <c r="T58" s="37">
        <f>SUMPRODUCT(LTA!J58:AN58,LTA!J$101:AN$101,LTA!J$103:AN$103)</f>
        <v>627.98</v>
      </c>
      <c r="U58" s="37">
        <f>SUMPRODUCT(LTA!J58:AN58,LTA!J$102:AN$102,LTA!J$103:AN$103)</f>
        <v>130.6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-247</v>
      </c>
      <c r="AA58" s="75">
        <f>STOA!H58</f>
        <v>284.83</v>
      </c>
      <c r="AB58" s="75">
        <f>-STOA!N58</f>
        <v>0</v>
      </c>
      <c r="AC58">
        <f t="shared" si="0"/>
        <v>21.188755674800525</v>
      </c>
      <c r="AD58">
        <f t="shared" si="1"/>
        <v>1904.7662241476364</v>
      </c>
      <c r="AE58">
        <f>'IDT-1'!B58</f>
        <v>0</v>
      </c>
      <c r="AF58" s="24"/>
      <c r="AG58">
        <f t="shared" si="2"/>
        <v>1904.7662241476364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-50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11.176787999999998</v>
      </c>
      <c r="E59">
        <f>GT_NG!P59</f>
        <v>10.576426882809862</v>
      </c>
      <c r="F59">
        <f>GT_Spot!P59</f>
        <v>0</v>
      </c>
      <c r="G59">
        <f>PPCL_NG!P59</f>
        <v>40.992970505109064</v>
      </c>
      <c r="H59">
        <f>PPCL_Spot!P59</f>
        <v>0</v>
      </c>
      <c r="I59">
        <f>Bawana_NG!P59</f>
        <v>84</v>
      </c>
      <c r="J59">
        <f>Bawana_RLNG!P59</f>
        <v>0</v>
      </c>
      <c r="K59">
        <f>Bawana_Spot!P59</f>
        <v>9.3361099541857548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827.02351494934771</v>
      </c>
      <c r="P59" s="36">
        <v>118.59425749285818</v>
      </c>
      <c r="Q59" s="36">
        <v>38.314382878921137</v>
      </c>
      <c r="R59" s="38">
        <v>41.5</v>
      </c>
      <c r="S59" s="38">
        <v>7.68</v>
      </c>
      <c r="T59" s="37">
        <f>SUMPRODUCT(LTA!J59:AN59,LTA!J$101:AN$101,LTA!J$103:AN$103)</f>
        <v>634.25</v>
      </c>
      <c r="U59" s="37">
        <f>SUMPRODUCT(LTA!J59:AN59,LTA!J$102:AN$102,LTA!J$103:AN$103)</f>
        <v>133.4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-226</v>
      </c>
      <c r="AA59" s="75">
        <f>STOA!H59</f>
        <v>284.83</v>
      </c>
      <c r="AB59" s="75">
        <f>-STOA!N59</f>
        <v>0</v>
      </c>
      <c r="AC59">
        <f t="shared" si="0"/>
        <v>21.015624078592523</v>
      </c>
      <c r="AD59">
        <f t="shared" si="1"/>
        <v>1962.6588265846392</v>
      </c>
      <c r="AE59">
        <f>'IDT-1'!B59</f>
        <v>0</v>
      </c>
      <c r="AF59" s="24"/>
      <c r="AG59">
        <f t="shared" si="2"/>
        <v>1962.6588265846392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-32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11.176787999999998</v>
      </c>
      <c r="E60">
        <f>GT_NG!P60</f>
        <v>10.576426882809862</v>
      </c>
      <c r="F60">
        <f>GT_Spot!P60</f>
        <v>0</v>
      </c>
      <c r="G60">
        <f>PPCL_NG!P60</f>
        <v>40.992970505109064</v>
      </c>
      <c r="H60">
        <f>PPCL_Spot!P60</f>
        <v>0</v>
      </c>
      <c r="I60">
        <f>Bawana_NG!P60</f>
        <v>84</v>
      </c>
      <c r="J60">
        <f>Bawana_RLNG!P60</f>
        <v>0</v>
      </c>
      <c r="K60">
        <f>Bawana_Spot!P60</f>
        <v>9.3361099541857548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827.02351494934771</v>
      </c>
      <c r="P60" s="36">
        <v>118.59425749285818</v>
      </c>
      <c r="Q60" s="36">
        <v>38.314382878921137</v>
      </c>
      <c r="R60" s="38">
        <v>41.5</v>
      </c>
      <c r="S60" s="38">
        <v>7.68</v>
      </c>
      <c r="T60" s="37">
        <f>SUMPRODUCT(LTA!J60:AN60,LTA!J$101:AN$101,LTA!J$103:AN$103)</f>
        <v>630.86</v>
      </c>
      <c r="U60" s="37">
        <f>SUMPRODUCT(LTA!J60:AN60,LTA!J$102:AN$102,LTA!J$103:AN$103)</f>
        <v>136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-200</v>
      </c>
      <c r="AA60" s="75">
        <f>STOA!H60</f>
        <v>284.83</v>
      </c>
      <c r="AB60" s="75">
        <f>-STOA!N60</f>
        <v>0</v>
      </c>
      <c r="AC60">
        <f t="shared" si="0"/>
        <v>20.746382189120965</v>
      </c>
      <c r="AD60">
        <f t="shared" si="1"/>
        <v>1993.1380684741107</v>
      </c>
      <c r="AE60">
        <f>'IDT-1'!B60</f>
        <v>0</v>
      </c>
      <c r="AF60" s="24"/>
      <c r="AG60">
        <f t="shared" si="2"/>
        <v>1993.1380684741107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-27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11.176787999999998</v>
      </c>
      <c r="E61">
        <f>GT_NG!P61</f>
        <v>10.576426882809862</v>
      </c>
      <c r="F61">
        <f>GT_Spot!P61</f>
        <v>0</v>
      </c>
      <c r="G61">
        <f>PPCL_NG!P61</f>
        <v>40.992970505109064</v>
      </c>
      <c r="H61">
        <f>PPCL_Spot!P61</f>
        <v>0</v>
      </c>
      <c r="I61">
        <f>Bawana_NG!P61</f>
        <v>84</v>
      </c>
      <c r="J61">
        <f>Bawana_RLNG!P61</f>
        <v>0</v>
      </c>
      <c r="K61">
        <f>Bawana_Spot!P61</f>
        <v>9.3361099541857548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828.17432277075488</v>
      </c>
      <c r="P61" s="36">
        <v>122.61406284801241</v>
      </c>
      <c r="Q61" s="36">
        <v>39.61999999999999</v>
      </c>
      <c r="R61" s="38">
        <v>41.5</v>
      </c>
      <c r="S61" s="38">
        <v>7.68</v>
      </c>
      <c r="T61" s="37">
        <f>SUMPRODUCT(LTA!J61:AN61,LTA!J$101:AN$101,LTA!J$103:AN$103)</f>
        <v>623.72</v>
      </c>
      <c r="U61" s="37">
        <f>SUMPRODUCT(LTA!J61:AN61,LTA!J$102:AN$102,LTA!J$103:AN$103)</f>
        <v>140.21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-172</v>
      </c>
      <c r="AA61" s="75">
        <f>STOA!H61</f>
        <v>284.83</v>
      </c>
      <c r="AB61" s="75">
        <f>-STOA!N61</f>
        <v>0</v>
      </c>
      <c r="AC61">
        <f t="shared" si="0"/>
        <v>20.496622318699803</v>
      </c>
      <c r="AD61">
        <f t="shared" si="1"/>
        <v>2029.9340586421722</v>
      </c>
      <c r="AE61">
        <f>'IDT-1'!B61</f>
        <v>0</v>
      </c>
      <c r="AF61" s="24"/>
      <c r="AG61">
        <f t="shared" si="2"/>
        <v>2029.9340586421722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-22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11.176787999999998</v>
      </c>
      <c r="E62">
        <f>GT_NG!P62</f>
        <v>10.576426882809862</v>
      </c>
      <c r="F62">
        <f>GT_Spot!P62</f>
        <v>0</v>
      </c>
      <c r="G62">
        <f>PPCL_NG!P62</f>
        <v>40.992970505109064</v>
      </c>
      <c r="H62">
        <f>PPCL_Spot!P62</f>
        <v>0</v>
      </c>
      <c r="I62">
        <f>Bawana_NG!P62</f>
        <v>84</v>
      </c>
      <c r="J62">
        <f>Bawana_RLNG!P62</f>
        <v>0</v>
      </c>
      <c r="K62">
        <f>Bawana_Spot!P62</f>
        <v>9.3361099541857548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828.17432277075488</v>
      </c>
      <c r="P62" s="36">
        <v>122.61406284801241</v>
      </c>
      <c r="Q62" s="36">
        <v>39.61999999999999</v>
      </c>
      <c r="R62" s="38">
        <v>41.5</v>
      </c>
      <c r="S62" s="38">
        <v>7.68</v>
      </c>
      <c r="T62" s="37">
        <f>SUMPRODUCT(LTA!J62:AN62,LTA!J$101:AN$101,LTA!J$103:AN$103)</f>
        <v>610.71</v>
      </c>
      <c r="U62" s="37">
        <f>SUMPRODUCT(LTA!J62:AN62,LTA!J$102:AN$102,LTA!J$103:AN$103)</f>
        <v>141.21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-146</v>
      </c>
      <c r="AA62" s="75">
        <f>STOA!H62</f>
        <v>284.83</v>
      </c>
      <c r="AB62" s="75">
        <f>-STOA!N62</f>
        <v>0</v>
      </c>
      <c r="AC62">
        <f t="shared" si="0"/>
        <v>20.158545902402913</v>
      </c>
      <c r="AD62">
        <f t="shared" si="1"/>
        <v>2046.2621350584693</v>
      </c>
      <c r="AE62">
        <f>'IDT-1'!B62</f>
        <v>0</v>
      </c>
      <c r="AF62" s="24"/>
      <c r="AG62">
        <f t="shared" si="2"/>
        <v>2046.2621350584693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-20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11.176787999999998</v>
      </c>
      <c r="E63">
        <f>GT_NG!P63</f>
        <v>10.576426882809862</v>
      </c>
      <c r="F63">
        <f>GT_Spot!P63</f>
        <v>0</v>
      </c>
      <c r="G63">
        <f>PPCL_NG!P63</f>
        <v>40.992970505109064</v>
      </c>
      <c r="H63">
        <f>PPCL_Spot!P63</f>
        <v>0</v>
      </c>
      <c r="I63">
        <f>Bawana_NG!P63</f>
        <v>84</v>
      </c>
      <c r="J63">
        <f>Bawana_RLNG!P63</f>
        <v>0</v>
      </c>
      <c r="K63">
        <f>Bawana_Spot!P63</f>
        <v>9.3361099541857548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827.166909421073</v>
      </c>
      <c r="P63" s="36">
        <v>108.44474894688423</v>
      </c>
      <c r="Q63" s="36">
        <v>39.61999999999999</v>
      </c>
      <c r="R63" s="38">
        <v>41.5</v>
      </c>
      <c r="S63" s="38">
        <v>7.68</v>
      </c>
      <c r="T63" s="37">
        <f>SUMPRODUCT(LTA!J63:AN63,LTA!J$101:AN$101,LTA!J$103:AN$103)</f>
        <v>590.29999999999995</v>
      </c>
      <c r="U63" s="37">
        <f>SUMPRODUCT(LTA!J63:AN63,LTA!J$102:AN$102,LTA!J$103:AN$103)</f>
        <v>144.72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-114</v>
      </c>
      <c r="AA63" s="75">
        <f>STOA!H63</f>
        <v>284.59000000000003</v>
      </c>
      <c r="AB63" s="75">
        <f>-STOA!N63</f>
        <v>0</v>
      </c>
      <c r="AC63">
        <f t="shared" si="0"/>
        <v>19.91249886667077</v>
      </c>
      <c r="AD63">
        <f t="shared" si="1"/>
        <v>2011.1914548433911</v>
      </c>
      <c r="AE63">
        <f>'IDT-1'!B63</f>
        <v>0</v>
      </c>
      <c r="AF63" s="24"/>
      <c r="AG63">
        <f t="shared" si="2"/>
        <v>2011.1914548433911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-55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11.176787999999998</v>
      </c>
      <c r="E64">
        <f>GT_NG!P64</f>
        <v>10.576426882809862</v>
      </c>
      <c r="F64">
        <f>GT_Spot!P64</f>
        <v>0</v>
      </c>
      <c r="G64">
        <f>PPCL_NG!P64</f>
        <v>40.992970505109064</v>
      </c>
      <c r="H64">
        <f>PPCL_Spot!P64</f>
        <v>0</v>
      </c>
      <c r="I64">
        <f>Bawana_NG!P64</f>
        <v>84</v>
      </c>
      <c r="J64">
        <f>Bawana_RLNG!P64</f>
        <v>0</v>
      </c>
      <c r="K64">
        <f>Bawana_Spot!P64</f>
        <v>9.3361099541857548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827.166909421073</v>
      </c>
      <c r="P64" s="36">
        <v>93.285482980680783</v>
      </c>
      <c r="Q64" s="36">
        <v>34.85489006156552</v>
      </c>
      <c r="R64" s="38">
        <v>41.5</v>
      </c>
      <c r="S64" s="38">
        <v>7.68</v>
      </c>
      <c r="T64" s="37">
        <f>SUMPRODUCT(LTA!J64:AN64,LTA!J$101:AN$101,LTA!J$103:AN$103)</f>
        <v>564.79</v>
      </c>
      <c r="U64" s="37">
        <f>SUMPRODUCT(LTA!J64:AN64,LTA!J$102:AN$102,LTA!J$103:AN$103)</f>
        <v>144.72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-85</v>
      </c>
      <c r="AA64" s="75">
        <f>STOA!H64</f>
        <v>284.59000000000003</v>
      </c>
      <c r="AB64" s="75">
        <f>-STOA!N64</f>
        <v>0</v>
      </c>
      <c r="AC64">
        <f t="shared" si="0"/>
        <v>19.225888430975807</v>
      </c>
      <c r="AD64">
        <f t="shared" si="1"/>
        <v>2002.4436893744482</v>
      </c>
      <c r="AE64">
        <f>'IDT-1'!B64</f>
        <v>0</v>
      </c>
      <c r="AF64" s="24"/>
      <c r="AG64">
        <f t="shared" si="2"/>
        <v>2002.4436893744482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-48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11.176787999999998</v>
      </c>
      <c r="E65">
        <f>GT_NG!P65</f>
        <v>10.576426882809862</v>
      </c>
      <c r="F65">
        <f>GT_Spot!P65</f>
        <v>0</v>
      </c>
      <c r="G65">
        <f>PPCL_NG!P65</f>
        <v>40.992970505109064</v>
      </c>
      <c r="H65">
        <f>PPCL_Spot!P65</f>
        <v>0</v>
      </c>
      <c r="I65">
        <f>Bawana_NG!P65</f>
        <v>84</v>
      </c>
      <c r="J65">
        <f>Bawana_RLNG!P65</f>
        <v>0</v>
      </c>
      <c r="K65">
        <f>Bawana_Spot!P65</f>
        <v>9.3361099541857548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825.35431744275263</v>
      </c>
      <c r="P65" s="36">
        <v>118.60096614494078</v>
      </c>
      <c r="Q65" s="36">
        <v>38.31560751948647</v>
      </c>
      <c r="R65" s="38">
        <v>41.5</v>
      </c>
      <c r="S65" s="38">
        <v>7.68</v>
      </c>
      <c r="T65" s="37">
        <f>SUMPRODUCT(LTA!J65:AN65,LTA!J$101:AN$101,LTA!J$103:AN$103)</f>
        <v>537.29</v>
      </c>
      <c r="U65" s="37">
        <f>SUMPRODUCT(LTA!J65:AN65,LTA!J$102:AN$102,LTA!J$103:AN$103)</f>
        <v>147.63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-48</v>
      </c>
      <c r="AA65" s="75">
        <f>STOA!H65</f>
        <v>284.59000000000003</v>
      </c>
      <c r="AB65" s="75">
        <f>-STOA!N65</f>
        <v>0</v>
      </c>
      <c r="AC65">
        <f t="shared" si="0"/>
        <v>18.974749696387789</v>
      </c>
      <c r="AD65">
        <f t="shared" si="1"/>
        <v>2037.068436752897</v>
      </c>
      <c r="AE65">
        <f>'IDT-1'!B65</f>
        <v>0</v>
      </c>
      <c r="AF65" s="24"/>
      <c r="AG65">
        <f t="shared" si="2"/>
        <v>2037.068436752897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-53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11.176787999999998</v>
      </c>
      <c r="E66">
        <f>GT_NG!P66</f>
        <v>10.576426882809862</v>
      </c>
      <c r="F66">
        <f>GT_Spot!P66</f>
        <v>0</v>
      </c>
      <c r="G66">
        <f>PPCL_NG!P66</f>
        <v>40.992970505109064</v>
      </c>
      <c r="H66">
        <f>PPCL_Spot!P66</f>
        <v>0</v>
      </c>
      <c r="I66">
        <f>Bawana_NG!P66</f>
        <v>84</v>
      </c>
      <c r="J66">
        <f>Bawana_RLNG!P66</f>
        <v>0</v>
      </c>
      <c r="K66">
        <f>Bawana_Spot!P66</f>
        <v>9.3361099541857548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822.82616627606615</v>
      </c>
      <c r="P66" s="36">
        <v>118.60096614494078</v>
      </c>
      <c r="Q66" s="36">
        <v>38.31560751948647</v>
      </c>
      <c r="R66" s="38">
        <v>42.499999999999993</v>
      </c>
      <c r="S66" s="38">
        <v>7.68</v>
      </c>
      <c r="T66" s="37">
        <f>SUMPRODUCT(LTA!J66:AN66,LTA!J$101:AN$101,LTA!J$103:AN$103)</f>
        <v>506.36</v>
      </c>
      <c r="U66" s="37">
        <f>SUMPRODUCT(LTA!J66:AN66,LTA!J$102:AN$102,LTA!J$103:AN$103)</f>
        <v>147.43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-12</v>
      </c>
      <c r="AA66" s="75">
        <f>STOA!H66</f>
        <v>284.59000000000003</v>
      </c>
      <c r="AB66" s="75">
        <f>-STOA!N66</f>
        <v>0</v>
      </c>
      <c r="AC66">
        <f t="shared" si="0"/>
        <v>18.395459548491612</v>
      </c>
      <c r="AD66">
        <f t="shared" si="1"/>
        <v>2040.9895757341064</v>
      </c>
      <c r="AE66">
        <f>'IDT-1'!B66</f>
        <v>0</v>
      </c>
      <c r="AF66" s="24"/>
      <c r="AG66">
        <f t="shared" si="2"/>
        <v>2040.9895757341064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-53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11.176787999999998</v>
      </c>
      <c r="E67">
        <f>GT_NG!P67</f>
        <v>10.576426882809862</v>
      </c>
      <c r="F67">
        <f>GT_Spot!P67</f>
        <v>0</v>
      </c>
      <c r="G67">
        <f>PPCL_NG!P67</f>
        <v>40.992970505109064</v>
      </c>
      <c r="H67">
        <f>PPCL_Spot!P67</f>
        <v>0</v>
      </c>
      <c r="I67">
        <f>Bawana_NG!P67</f>
        <v>84</v>
      </c>
      <c r="J67">
        <f>Bawana_RLNG!P67</f>
        <v>0</v>
      </c>
      <c r="K67">
        <f>Bawana_Spot!P67</f>
        <v>9.3361099541857548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837.10748500989735</v>
      </c>
      <c r="P67" s="36">
        <v>118.60096614494078</v>
      </c>
      <c r="Q67" s="36">
        <v>38.31560751948647</v>
      </c>
      <c r="R67" s="38">
        <v>42.499999999999993</v>
      </c>
      <c r="S67" s="38">
        <v>7.68</v>
      </c>
      <c r="T67" s="37">
        <f>SUMPRODUCT(LTA!J67:AN67,LTA!J$101:AN$101,LTA!J$103:AN$103)</f>
        <v>470.85</v>
      </c>
      <c r="U67" s="37">
        <f>SUMPRODUCT(LTA!J67:AN67,LTA!J$102:AN$102,LTA!J$103:AN$103)</f>
        <v>151.03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284.58999999999997</v>
      </c>
      <c r="AB67" s="75">
        <f>-STOA!N67</f>
        <v>0</v>
      </c>
      <c r="AC67">
        <f t="shared" si="0"/>
        <v>17.696753373738005</v>
      </c>
      <c r="AD67">
        <f t="shared" si="1"/>
        <v>2089.0596006426913</v>
      </c>
      <c r="AE67">
        <f>'IDT-1'!B67</f>
        <v>0</v>
      </c>
      <c r="AF67" s="24"/>
      <c r="AG67">
        <f t="shared" si="2"/>
        <v>2089.0596006426913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11.176787999999998</v>
      </c>
      <c r="E68">
        <f>GT_NG!P68</f>
        <v>10.576426882809862</v>
      </c>
      <c r="F68">
        <f>GT_Spot!P68</f>
        <v>0</v>
      </c>
      <c r="G68">
        <f>PPCL_NG!P68</f>
        <v>40.992970505109064</v>
      </c>
      <c r="H68">
        <f>PPCL_Spot!P68</f>
        <v>0</v>
      </c>
      <c r="I68">
        <f>Bawana_NG!P68</f>
        <v>84</v>
      </c>
      <c r="J68">
        <f>Bawana_RLNG!P68</f>
        <v>0</v>
      </c>
      <c r="K68">
        <f>Bawana_Spot!P68</f>
        <v>9.3361099541857548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855.04440577724517</v>
      </c>
      <c r="P68" s="36">
        <v>118.60096614494078</v>
      </c>
      <c r="Q68" s="36">
        <v>38.31560751948647</v>
      </c>
      <c r="R68" s="38">
        <v>42.499999999999993</v>
      </c>
      <c r="S68" s="38">
        <v>7.68</v>
      </c>
      <c r="T68" s="37">
        <f>SUMPRODUCT(LTA!J68:AN68,LTA!J$101:AN$101,LTA!J$103:AN$103)</f>
        <v>434.30999999999995</v>
      </c>
      <c r="U68" s="37">
        <f>SUMPRODUCT(LTA!J68:AN68,LTA!J$102:AN$102,LTA!J$103:AN$103)</f>
        <v>150.83000000000001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284.58999999999997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17.538807508183726</v>
      </c>
      <c r="AD68">
        <f t="shared" ref="AD68:AD98" si="4">SUM(B68:AB68,AI68:AV68)-AC68</f>
        <v>2070.4144672755933</v>
      </c>
      <c r="AE68">
        <f>'IDT-1'!B68</f>
        <v>0</v>
      </c>
      <c r="AF68" s="24"/>
      <c r="AG68">
        <f t="shared" ref="AG68:AG98" si="5">SUM(AD68:AF68)</f>
        <v>2070.4144672755933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11.176787999999998</v>
      </c>
      <c r="E69">
        <f>GT_NG!P69</f>
        <v>10.576426882809862</v>
      </c>
      <c r="F69">
        <f>GT_Spot!P69</f>
        <v>0</v>
      </c>
      <c r="G69">
        <f>PPCL_NG!P69</f>
        <v>40.992970505109064</v>
      </c>
      <c r="H69">
        <f>PPCL_Spot!P69</f>
        <v>0</v>
      </c>
      <c r="I69">
        <f>Bawana_NG!P69</f>
        <v>84</v>
      </c>
      <c r="J69">
        <f>Bawana_RLNG!P69</f>
        <v>0</v>
      </c>
      <c r="K69">
        <f>Bawana_Spot!P69</f>
        <v>9.3361099541857548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860.13073289406157</v>
      </c>
      <c r="P69" s="36">
        <v>118.60096614494078</v>
      </c>
      <c r="Q69" s="36">
        <v>38.31560751948647</v>
      </c>
      <c r="R69" s="38">
        <v>42.499999999999993</v>
      </c>
      <c r="S69" s="38">
        <v>7.68</v>
      </c>
      <c r="T69" s="37">
        <f>SUMPRODUCT(LTA!J69:AN69,LTA!J$101:AN$101,LTA!J$103:AN$103)</f>
        <v>396.66</v>
      </c>
      <c r="U69" s="37">
        <f>SUMPRODUCT(LTA!J69:AN69,LTA!J$102:AN$102,LTA!J$103:AN$103)</f>
        <v>153.63000000000002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284.58999999999997</v>
      </c>
      <c r="AB69" s="75">
        <f>-STOA!N69</f>
        <v>0</v>
      </c>
      <c r="AC69">
        <f t="shared" si="3"/>
        <v>17.390446548663657</v>
      </c>
      <c r="AD69">
        <f t="shared" si="4"/>
        <v>2028.7991553519303</v>
      </c>
      <c r="AE69">
        <f>'IDT-1'!B69</f>
        <v>0</v>
      </c>
      <c r="AF69" s="24"/>
      <c r="AG69">
        <f t="shared" si="5"/>
        <v>2028.7991553519303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-12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11.176787999999998</v>
      </c>
      <c r="E70">
        <f>GT_NG!P70</f>
        <v>10.576426882809862</v>
      </c>
      <c r="F70">
        <f>GT_Spot!P70</f>
        <v>0</v>
      </c>
      <c r="G70">
        <f>PPCL_NG!P70</f>
        <v>40.992970505109064</v>
      </c>
      <c r="H70">
        <f>PPCL_Spot!P70</f>
        <v>0</v>
      </c>
      <c r="I70">
        <f>Bawana_NG!P70</f>
        <v>99.614502158272202</v>
      </c>
      <c r="J70">
        <f>Bawana_RLNG!P70</f>
        <v>0</v>
      </c>
      <c r="K70">
        <f>Bawana_Spot!P70</f>
        <v>9.3361099541857548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884.7864082291444</v>
      </c>
      <c r="P70" s="36">
        <v>118.60096614494078</v>
      </c>
      <c r="Q70" s="36">
        <v>38.31560751948647</v>
      </c>
      <c r="R70" s="38">
        <v>42.499999999999993</v>
      </c>
      <c r="S70" s="38">
        <v>7.68</v>
      </c>
      <c r="T70" s="37">
        <f>SUMPRODUCT(LTA!J70:AN70,LTA!J$101:AN$101,LTA!J$103:AN$103)</f>
        <v>356.7</v>
      </c>
      <c r="U70" s="37">
        <f>SUMPRODUCT(LTA!J70:AN70,LTA!J$102:AN$102,LTA!J$103:AN$103)</f>
        <v>154.24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284.58999999999997</v>
      </c>
      <c r="AB70" s="75">
        <f>-STOA!N70</f>
        <v>0</v>
      </c>
      <c r="AC70">
        <f t="shared" si="3"/>
        <v>17.550656878655836</v>
      </c>
      <c r="AD70">
        <f t="shared" si="4"/>
        <v>2011.5591225152925</v>
      </c>
      <c r="AE70">
        <f>'IDT-1'!B70</f>
        <v>0</v>
      </c>
      <c r="AF70" s="24"/>
      <c r="AG70">
        <f t="shared" si="5"/>
        <v>2011.5591225152925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-30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11.176787999999998</v>
      </c>
      <c r="E71">
        <f>GT_NG!P71</f>
        <v>10.576426882809862</v>
      </c>
      <c r="F71">
        <f>GT_Spot!P71</f>
        <v>0</v>
      </c>
      <c r="G71">
        <f>PPCL_NG!P71</f>
        <v>40.992970505109064</v>
      </c>
      <c r="H71">
        <f>PPCL_Spot!P71</f>
        <v>0</v>
      </c>
      <c r="I71">
        <f>Bawana_NG!P71</f>
        <v>99.61</v>
      </c>
      <c r="J71">
        <f>Bawana_RLNG!P71</f>
        <v>0</v>
      </c>
      <c r="K71">
        <f>Bawana_Spot!P71</f>
        <v>9.3361099541857548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898.96077449437951</v>
      </c>
      <c r="P71" s="36">
        <v>118.60096614494078</v>
      </c>
      <c r="Q71" s="36">
        <v>38.31560751948647</v>
      </c>
      <c r="R71" s="38">
        <v>37.76</v>
      </c>
      <c r="S71" s="38">
        <v>7.6800000000000006</v>
      </c>
      <c r="T71" s="37">
        <f>SUMPRODUCT(LTA!J71:AN71,LTA!J$101:AN$101,LTA!J$103:AN$103)</f>
        <v>313.16999999999996</v>
      </c>
      <c r="U71" s="37">
        <f>SUMPRODUCT(LTA!J71:AN71,LTA!J$102:AN$102,LTA!J$103:AN$103)</f>
        <v>163.64000000000001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284.53999999999996</v>
      </c>
      <c r="AB71" s="75">
        <f>-STOA!N71</f>
        <v>0</v>
      </c>
      <c r="AC71">
        <f t="shared" si="3"/>
        <v>17.410524998953441</v>
      </c>
      <c r="AD71">
        <f t="shared" si="4"/>
        <v>1978.9491185019581</v>
      </c>
      <c r="AE71">
        <f>'IDT-1'!B71</f>
        <v>0</v>
      </c>
      <c r="AF71" s="24"/>
      <c r="AG71">
        <f t="shared" si="5"/>
        <v>1978.9491185019581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-38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11.176787999999998</v>
      </c>
      <c r="E72">
        <f>GT_NG!P72</f>
        <v>10.576426882809862</v>
      </c>
      <c r="F72">
        <f>GT_Spot!P72</f>
        <v>0</v>
      </c>
      <c r="G72">
        <f>PPCL_NG!P72</f>
        <v>40.992970505109064</v>
      </c>
      <c r="H72">
        <f>PPCL_Spot!P72</f>
        <v>0</v>
      </c>
      <c r="I72">
        <f>Bawana_NG!P72</f>
        <v>99.605677587329126</v>
      </c>
      <c r="J72">
        <f>Bawana_RLNG!P72</f>
        <v>0</v>
      </c>
      <c r="K72">
        <f>Bawana_Spot!P72</f>
        <v>9.3361099541857548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952.06831158820194</v>
      </c>
      <c r="P72" s="36">
        <v>118.60096614494078</v>
      </c>
      <c r="Q72" s="36">
        <v>38.31560751948647</v>
      </c>
      <c r="R72" s="38">
        <v>30.27</v>
      </c>
      <c r="S72" s="38">
        <v>7.6800000000000006</v>
      </c>
      <c r="T72" s="37">
        <f>SUMPRODUCT(LTA!J72:AN72,LTA!J$101:AN$101,LTA!J$103:AN$103)</f>
        <v>268.2</v>
      </c>
      <c r="U72" s="37">
        <f>SUMPRODUCT(LTA!J72:AN72,LTA!J$102:AN$102,LTA!J$103:AN$103)</f>
        <v>163.04999999999998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284.53999999999996</v>
      </c>
      <c r="AB72" s="75">
        <f>-STOA!N72</f>
        <v>0</v>
      </c>
      <c r="AC72">
        <f t="shared" si="3"/>
        <v>17.334731582751111</v>
      </c>
      <c r="AD72">
        <f t="shared" si="4"/>
        <v>1988.0781265993119</v>
      </c>
      <c r="AE72">
        <f>'IDT-1'!B72</f>
        <v>0</v>
      </c>
      <c r="AF72" s="24"/>
      <c r="AG72">
        <f t="shared" si="5"/>
        <v>1988.0781265993119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-29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10.847200000000001</v>
      </c>
      <c r="E73">
        <f>GT_NG!P73</f>
        <v>10.576426882809862</v>
      </c>
      <c r="F73">
        <f>GT_Spot!P73</f>
        <v>0</v>
      </c>
      <c r="G73">
        <f>PPCL_NG!P73</f>
        <v>40.992970505109064</v>
      </c>
      <c r="H73">
        <f>PPCL_Spot!P73</f>
        <v>0</v>
      </c>
      <c r="I73">
        <f>Bawana_NG!P73</f>
        <v>99.605677587329126</v>
      </c>
      <c r="J73">
        <f>Bawana_RLNG!P73</f>
        <v>0</v>
      </c>
      <c r="K73">
        <f>Bawana_Spot!P73</f>
        <v>9.3361099541857548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979.8560403516866</v>
      </c>
      <c r="P73" s="36">
        <v>118.60096614494078</v>
      </c>
      <c r="Q73" s="36">
        <v>38.31560751948647</v>
      </c>
      <c r="R73" s="38">
        <v>20.640000000000004</v>
      </c>
      <c r="S73" s="38">
        <v>7.6800000000000006</v>
      </c>
      <c r="T73" s="37">
        <f>SUMPRODUCT(LTA!J73:AN73,LTA!J$101:AN$101,LTA!J$103:AN$103)</f>
        <v>227.97</v>
      </c>
      <c r="U73" s="37">
        <f>SUMPRODUCT(LTA!J73:AN73,LTA!J$102:AN$102,LTA!J$103:AN$103)</f>
        <v>160.75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284.53999999999996</v>
      </c>
      <c r="AB73" s="75">
        <f>-STOA!N73</f>
        <v>0</v>
      </c>
      <c r="AC73">
        <f t="shared" si="3"/>
        <v>17.415255327810613</v>
      </c>
      <c r="AD73">
        <f t="shared" si="4"/>
        <v>1929.2957436177371</v>
      </c>
      <c r="AE73">
        <f>'IDT-1'!B73</f>
        <v>0</v>
      </c>
      <c r="AF73" s="24"/>
      <c r="AG73">
        <f t="shared" si="5"/>
        <v>1929.2957436177371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-63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10.847200000000001</v>
      </c>
      <c r="E74">
        <f>GT_NG!P74</f>
        <v>10.576426882809862</v>
      </c>
      <c r="F74">
        <f>GT_Spot!P74</f>
        <v>0</v>
      </c>
      <c r="G74">
        <f>PPCL_NG!P74</f>
        <v>40.992970505109064</v>
      </c>
      <c r="H74">
        <f>PPCL_Spot!P74</f>
        <v>0</v>
      </c>
      <c r="I74">
        <f>Bawana_NG!P74</f>
        <v>99.605677587329126</v>
      </c>
      <c r="J74">
        <f>Bawana_RLNG!P74</f>
        <v>0</v>
      </c>
      <c r="K74">
        <f>Bawana_Spot!P74</f>
        <v>9.3361099541857548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1006.881337108974</v>
      </c>
      <c r="P74" s="36">
        <v>118.60096614494078</v>
      </c>
      <c r="Q74" s="36">
        <v>38.31560751948647</v>
      </c>
      <c r="R74" s="38">
        <v>9.5799999999999983</v>
      </c>
      <c r="S74" s="38">
        <v>7.6800000000000006</v>
      </c>
      <c r="T74" s="37">
        <f>SUMPRODUCT(LTA!J74:AN74,LTA!J$101:AN$101,LTA!J$103:AN$103)</f>
        <v>188.46999999999997</v>
      </c>
      <c r="U74" s="37">
        <f>SUMPRODUCT(LTA!J74:AN74,LTA!J$102:AN$102,LTA!J$103:AN$103)</f>
        <v>156.15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284.53999999999996</v>
      </c>
      <c r="AB74" s="75">
        <f>-STOA!N74</f>
        <v>0</v>
      </c>
      <c r="AC74">
        <f t="shared" si="3"/>
        <v>17.187394978296712</v>
      </c>
      <c r="AD74">
        <f t="shared" si="4"/>
        <v>1900.3889007245384</v>
      </c>
      <c r="AE74">
        <f>'IDT-1'!B74</f>
        <v>0</v>
      </c>
      <c r="AF74" s="24"/>
      <c r="AG74">
        <f t="shared" si="5"/>
        <v>1900.3889007245384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-64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10.847200000000001</v>
      </c>
      <c r="E75">
        <f>GT_NG!P75</f>
        <v>10.94</v>
      </c>
      <c r="F75">
        <f>GT_Spot!P75</f>
        <v>0</v>
      </c>
      <c r="G75">
        <f>PPCL_NG!P75</f>
        <v>40.992970505109064</v>
      </c>
      <c r="H75">
        <f>PPCL_Spot!P75</f>
        <v>0</v>
      </c>
      <c r="I75">
        <f>Bawana_NG!P75</f>
        <v>99.605677587329126</v>
      </c>
      <c r="J75">
        <f>Bawana_RLNG!P75</f>
        <v>0</v>
      </c>
      <c r="K75">
        <f>Bawana_Spot!P75</f>
        <v>24.900000000000002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1038.5951826660646</v>
      </c>
      <c r="P75" s="36">
        <v>118.60096614494078</v>
      </c>
      <c r="Q75" s="36">
        <v>38.31560751948647</v>
      </c>
      <c r="R75" s="38">
        <v>0</v>
      </c>
      <c r="S75" s="38">
        <v>7.6800000000000006</v>
      </c>
      <c r="T75" s="37">
        <f>SUMPRODUCT(LTA!J75:AN75,LTA!J$101:AN$101,LTA!J$103:AN$103)</f>
        <v>158.09</v>
      </c>
      <c r="U75" s="37">
        <f>SUMPRODUCT(LTA!J75:AN75,LTA!J$102:AN$102,LTA!J$103:AN$103)</f>
        <v>152.76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284.53999999999996</v>
      </c>
      <c r="AB75" s="75">
        <f>-STOA!N75</f>
        <v>0</v>
      </c>
      <c r="AC75">
        <f t="shared" si="3"/>
        <v>17.443692072392626</v>
      </c>
      <c r="AD75">
        <f t="shared" si="4"/>
        <v>1878.4239123505372</v>
      </c>
      <c r="AE75">
        <f>'IDT-1'!B75</f>
        <v>0</v>
      </c>
      <c r="AF75" s="24"/>
      <c r="AG75">
        <f t="shared" si="5"/>
        <v>1878.4239123505372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-90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10.847200000000001</v>
      </c>
      <c r="E76">
        <f>GT_NG!P76</f>
        <v>10.94</v>
      </c>
      <c r="F76">
        <f>GT_Spot!P76</f>
        <v>0</v>
      </c>
      <c r="G76">
        <f>PPCL_NG!P76</f>
        <v>41</v>
      </c>
      <c r="H76">
        <f>PPCL_Spot!P76</f>
        <v>0</v>
      </c>
      <c r="I76">
        <f>Bawana_NG!P76</f>
        <v>99.605677587329126</v>
      </c>
      <c r="J76">
        <f>Bawana_RLNG!P76</f>
        <v>0</v>
      </c>
      <c r="K76">
        <f>Bawana_Spot!P76</f>
        <v>46.69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1064.3538882269313</v>
      </c>
      <c r="P76" s="36">
        <v>118.60096614494078</v>
      </c>
      <c r="Q76" s="36">
        <v>38.31560751948647</v>
      </c>
      <c r="R76" s="38">
        <v>0</v>
      </c>
      <c r="S76" s="38">
        <v>7.6800000000000006</v>
      </c>
      <c r="T76" s="37">
        <f>SUMPRODUCT(LTA!J76:AN76,LTA!J$101:AN$101,LTA!J$103:AN$103)</f>
        <v>135.22</v>
      </c>
      <c r="U76" s="37">
        <f>SUMPRODUCT(LTA!J76:AN76,LTA!J$102:AN$102,LTA!J$103:AN$103)</f>
        <v>146.25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284.53999999999996</v>
      </c>
      <c r="AB76" s="75">
        <f>-STOA!N76</f>
        <v>0</v>
      </c>
      <c r="AC76">
        <f t="shared" si="3"/>
        <v>18.197820445328116</v>
      </c>
      <c r="AD76">
        <f t="shared" si="4"/>
        <v>1824.8455190333598</v>
      </c>
      <c r="AE76">
        <f>'IDT-1'!B76</f>
        <v>0</v>
      </c>
      <c r="AF76" s="24"/>
      <c r="AG76">
        <f t="shared" si="5"/>
        <v>1824.8455190333598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-161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10.847200000000001</v>
      </c>
      <c r="E77">
        <f>GT_NG!P77</f>
        <v>10.94</v>
      </c>
      <c r="F77">
        <f>GT_Spot!P77</f>
        <v>0</v>
      </c>
      <c r="G77">
        <f>PPCL_NG!P77</f>
        <v>40.25714488334161</v>
      </c>
      <c r="H77">
        <f>PPCL_Spot!P77</f>
        <v>0</v>
      </c>
      <c r="I77">
        <f>Bawana_NG!P77</f>
        <v>99.605909408237864</v>
      </c>
      <c r="J77">
        <f>Bawana_RLNG!P77</f>
        <v>0</v>
      </c>
      <c r="K77">
        <f>Bawana_Spot!P77</f>
        <v>150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1050.4000227791614</v>
      </c>
      <c r="P77" s="36">
        <v>118.60096614494078</v>
      </c>
      <c r="Q77" s="36">
        <v>38.31560751948647</v>
      </c>
      <c r="R77" s="38">
        <v>0</v>
      </c>
      <c r="S77" s="38">
        <v>7.6800000000000006</v>
      </c>
      <c r="T77" s="37">
        <f>SUMPRODUCT(LTA!J77:AN77,LTA!J$101:AN$101,LTA!J$103:AN$103)</f>
        <v>121.82</v>
      </c>
      <c r="U77" s="37">
        <f>SUMPRODUCT(LTA!J77:AN77,LTA!J$102:AN$102,LTA!J$103:AN$103)</f>
        <v>140.77000000000001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284.53999999999996</v>
      </c>
      <c r="AB77" s="75">
        <f>-STOA!N77</f>
        <v>0</v>
      </c>
      <c r="AC77">
        <f t="shared" si="3"/>
        <v>18.563331839035435</v>
      </c>
      <c r="AD77">
        <f t="shared" si="4"/>
        <v>1920.2135188961324</v>
      </c>
      <c r="AE77">
        <f>'IDT-1'!B77</f>
        <v>0</v>
      </c>
      <c r="AF77" s="24"/>
      <c r="AG77">
        <f t="shared" si="5"/>
        <v>1920.2135188961324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-135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10.847200000000001</v>
      </c>
      <c r="E78">
        <f>GT_NG!P78</f>
        <v>10.94</v>
      </c>
      <c r="F78">
        <f>GT_Spot!P78</f>
        <v>0</v>
      </c>
      <c r="G78">
        <f>PPCL_NG!P78</f>
        <v>40.549999999999997</v>
      </c>
      <c r="H78">
        <f>PPCL_Spot!P78</f>
        <v>0</v>
      </c>
      <c r="I78">
        <f>Bawana_NG!P78</f>
        <v>99.605909408237864</v>
      </c>
      <c r="J78">
        <f>Bawana_RLNG!P78</f>
        <v>0</v>
      </c>
      <c r="K78">
        <f>Bawana_Spot!P78</f>
        <v>150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1116.7534134216696</v>
      </c>
      <c r="P78" s="36">
        <v>118.60096614494078</v>
      </c>
      <c r="Q78" s="36">
        <v>38.31560751948647</v>
      </c>
      <c r="R78" s="38">
        <v>0</v>
      </c>
      <c r="S78" s="38">
        <v>7.6800000000000006</v>
      </c>
      <c r="T78" s="37">
        <f>SUMPRODUCT(LTA!J78:AN78,LTA!J$101:AN$101,LTA!J$103:AN$103)</f>
        <v>99.35</v>
      </c>
      <c r="U78" s="37">
        <f>SUMPRODUCT(LTA!J78:AN78,LTA!J$102:AN$102,LTA!J$103:AN$103)</f>
        <v>136.26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284.53999999999996</v>
      </c>
      <c r="AB78" s="75">
        <f>-STOA!N78</f>
        <v>0</v>
      </c>
      <c r="AC78">
        <f t="shared" si="3"/>
        <v>19.108307246534661</v>
      </c>
      <c r="AD78">
        <f t="shared" si="4"/>
        <v>1934.3347892478002</v>
      </c>
      <c r="AE78">
        <f>'IDT-1'!B78</f>
        <v>0</v>
      </c>
      <c r="AF78" s="24"/>
      <c r="AG78">
        <f t="shared" si="5"/>
        <v>1934.3347892478002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-160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10.847200000000001</v>
      </c>
      <c r="E79">
        <f>GT_NG!P79</f>
        <v>10.576426882809862</v>
      </c>
      <c r="F79">
        <f>GT_Spot!P79</f>
        <v>0</v>
      </c>
      <c r="G79">
        <f>PPCL_NG!P79</f>
        <v>40.549999999999997</v>
      </c>
      <c r="H79">
        <f>PPCL_Spot!P79</f>
        <v>0</v>
      </c>
      <c r="I79">
        <f>Bawana_NG!P79</f>
        <v>99.605861997341307</v>
      </c>
      <c r="J79">
        <f>Bawana_RLNG!P79</f>
        <v>0</v>
      </c>
      <c r="K79">
        <f>Bawana_Spot!P79</f>
        <v>150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1067.681771381142</v>
      </c>
      <c r="P79" s="36">
        <v>118.60096614494078</v>
      </c>
      <c r="Q79" s="36">
        <v>38.31560751948647</v>
      </c>
      <c r="R79" s="38">
        <v>0</v>
      </c>
      <c r="S79" s="38">
        <v>7.6800000000000006</v>
      </c>
      <c r="T79" s="37">
        <f>SUMPRODUCT(LTA!J79:AN79,LTA!J$101:AN$101,LTA!J$103:AN$103)</f>
        <v>97.67</v>
      </c>
      <c r="U79" s="37">
        <f>SUMPRODUCT(LTA!J79:AN79,LTA!J$102:AN$102,LTA!J$103:AN$103)</f>
        <v>124.76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284.53999999999996</v>
      </c>
      <c r="AB79" s="75">
        <f>-STOA!N79</f>
        <v>0</v>
      </c>
      <c r="AC79">
        <f t="shared" si="3"/>
        <v>18.463742832809853</v>
      </c>
      <c r="AD79">
        <f t="shared" si="4"/>
        <v>1886.3640910929105</v>
      </c>
      <c r="AE79">
        <f>'IDT-1'!B79</f>
        <v>0</v>
      </c>
      <c r="AF79" s="24"/>
      <c r="AG79">
        <f t="shared" si="5"/>
        <v>1886.3640910929105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-146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10.847200000000001</v>
      </c>
      <c r="E80">
        <f>GT_NG!P80</f>
        <v>10.576426882809862</v>
      </c>
      <c r="F80">
        <f>GT_Spot!P80</f>
        <v>0</v>
      </c>
      <c r="G80">
        <f>PPCL_NG!P80</f>
        <v>40.549999999999997</v>
      </c>
      <c r="H80">
        <f>PPCL_Spot!P80</f>
        <v>0</v>
      </c>
      <c r="I80">
        <f>Bawana_NG!P80</f>
        <v>99.605861997341307</v>
      </c>
      <c r="J80">
        <f>Bawana_RLNG!P80</f>
        <v>0</v>
      </c>
      <c r="K80">
        <f>Bawana_Spot!P80</f>
        <v>150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1064.6520683370325</v>
      </c>
      <c r="P80" s="36">
        <v>118.60096614494078</v>
      </c>
      <c r="Q80" s="36">
        <v>38.31560751948647</v>
      </c>
      <c r="R80" s="38">
        <v>0</v>
      </c>
      <c r="S80" s="38">
        <v>7.6800000000000006</v>
      </c>
      <c r="T80" s="37">
        <f>SUMPRODUCT(LTA!J80:AN80,LTA!J$101:AN$101,LTA!J$103:AN$103)</f>
        <v>96.33</v>
      </c>
      <c r="U80" s="37">
        <f>SUMPRODUCT(LTA!J80:AN80,LTA!J$102:AN$102,LTA!J$103:AN$103)</f>
        <v>121.97000000000001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284.53999999999996</v>
      </c>
      <c r="AB80" s="75">
        <f>-STOA!N80</f>
        <v>0</v>
      </c>
      <c r="AC80">
        <f t="shared" si="3"/>
        <v>18.132524280042887</v>
      </c>
      <c r="AD80">
        <f t="shared" si="4"/>
        <v>1911.5356066015681</v>
      </c>
      <c r="AE80">
        <f>'IDT-1'!B80</f>
        <v>0</v>
      </c>
      <c r="AF80" s="24"/>
      <c r="AG80">
        <f t="shared" si="5"/>
        <v>1911.5356066015681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-114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11.180960000000001</v>
      </c>
      <c r="E81">
        <f>GT_NG!P81</f>
        <v>10.576426882809862</v>
      </c>
      <c r="F81">
        <f>GT_Spot!P81</f>
        <v>0</v>
      </c>
      <c r="G81">
        <f>PPCL_NG!P81</f>
        <v>40.549999999999997</v>
      </c>
      <c r="H81">
        <f>PPCL_Spot!P81</f>
        <v>0</v>
      </c>
      <c r="I81">
        <f>Bawana_NG!P81</f>
        <v>99.606109136361866</v>
      </c>
      <c r="J81">
        <f>Bawana_RLNG!P81</f>
        <v>0</v>
      </c>
      <c r="K81">
        <f>Bawana_Spot!P81</f>
        <v>150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1120.6891783323535</v>
      </c>
      <c r="P81" s="36">
        <v>118.60096614494078</v>
      </c>
      <c r="Q81" s="36">
        <v>38.31560751948647</v>
      </c>
      <c r="R81" s="38">
        <v>0</v>
      </c>
      <c r="S81" s="38">
        <v>7.6800000000000006</v>
      </c>
      <c r="T81" s="37">
        <f>SUMPRODUCT(LTA!J81:AN81,LTA!J$101:AN$101,LTA!J$103:AN$103)</f>
        <v>94.33</v>
      </c>
      <c r="U81" s="37">
        <f>SUMPRODUCT(LTA!J81:AN81,LTA!J$102:AN$102,LTA!J$103:AN$103)</f>
        <v>124.67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284.53999999999996</v>
      </c>
      <c r="AB81" s="75">
        <f>-STOA!N81</f>
        <v>0</v>
      </c>
      <c r="AC81">
        <f t="shared" si="3"/>
        <v>19.103248812014918</v>
      </c>
      <c r="AD81">
        <f t="shared" si="4"/>
        <v>1909.6359992039374</v>
      </c>
      <c r="AE81">
        <f>'IDT-1'!B81</f>
        <v>0</v>
      </c>
      <c r="AF81" s="24"/>
      <c r="AG81">
        <f t="shared" si="5"/>
        <v>1909.6359992039374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-172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11.180960000000001</v>
      </c>
      <c r="E82">
        <f>GT_NG!P82</f>
        <v>10.576426882809862</v>
      </c>
      <c r="F82">
        <f>GT_Spot!P82</f>
        <v>0</v>
      </c>
      <c r="G82">
        <f>PPCL_NG!P82</f>
        <v>40.549999999999997</v>
      </c>
      <c r="H82">
        <f>PPCL_Spot!P82</f>
        <v>0</v>
      </c>
      <c r="I82">
        <f>Bawana_NG!P82</f>
        <v>99.606109136361866</v>
      </c>
      <c r="J82">
        <f>Bawana_RLNG!P82</f>
        <v>0</v>
      </c>
      <c r="K82">
        <f>Bawana_Spot!P82</f>
        <v>150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1130.4110922912641</v>
      </c>
      <c r="P82" s="36">
        <v>118.60096614494078</v>
      </c>
      <c r="Q82" s="36">
        <v>38.31560751948647</v>
      </c>
      <c r="R82" s="38">
        <v>0</v>
      </c>
      <c r="S82" s="38">
        <v>7.6800000000000006</v>
      </c>
      <c r="T82" s="37">
        <f>SUMPRODUCT(LTA!J82:AN82,LTA!J$101:AN$101,LTA!J$103:AN$103)</f>
        <v>92.01</v>
      </c>
      <c r="U82" s="37">
        <f>SUMPRODUCT(LTA!J82:AN82,LTA!J$102:AN$102,LTA!J$103:AN$103)</f>
        <v>122.67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284.53999999999996</v>
      </c>
      <c r="AB82" s="75">
        <f>-STOA!N82</f>
        <v>0</v>
      </c>
      <c r="AC82">
        <f t="shared" si="3"/>
        <v>18.843663211173762</v>
      </c>
      <c r="AD82">
        <f t="shared" si="4"/>
        <v>1951.2974987636894</v>
      </c>
      <c r="AE82">
        <f>'IDT-1'!B82</f>
        <v>0</v>
      </c>
      <c r="AF82" s="24"/>
      <c r="AG82">
        <f t="shared" si="5"/>
        <v>1951.2974987636894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-136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11.180960000000001</v>
      </c>
      <c r="E83">
        <f>GT_NG!P83</f>
        <v>10.94</v>
      </c>
      <c r="F83">
        <f>GT_Spot!P83</f>
        <v>0</v>
      </c>
      <c r="G83">
        <f>PPCL_NG!P83</f>
        <v>40.549999999999997</v>
      </c>
      <c r="H83">
        <f>PPCL_Spot!P83</f>
        <v>0</v>
      </c>
      <c r="I83">
        <f>Bawana_NG!P83</f>
        <v>130.24522386417803</v>
      </c>
      <c r="J83">
        <f>Bawana_RLNG!P83</f>
        <v>0</v>
      </c>
      <c r="K83">
        <f>Bawana_Spot!P83</f>
        <v>150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1177.2961247436947</v>
      </c>
      <c r="P83" s="36">
        <v>118.60096614494078</v>
      </c>
      <c r="Q83" s="36">
        <v>38.31560751948647</v>
      </c>
      <c r="R83" s="38">
        <v>0</v>
      </c>
      <c r="S83" s="38">
        <v>7.6800000000000006</v>
      </c>
      <c r="T83" s="37">
        <f>SUMPRODUCT(LTA!J83:AN83,LTA!J$101:AN$101,LTA!J$103:AN$103)</f>
        <v>85.34</v>
      </c>
      <c r="U83" s="37">
        <f>SUMPRODUCT(LTA!J83:AN83,LTA!J$102:AN$102,LTA!J$103:AN$103)</f>
        <v>117.57000000000001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284.53999999999996</v>
      </c>
      <c r="AB83" s="75">
        <f>-STOA!N83</f>
        <v>0</v>
      </c>
      <c r="AC83">
        <f t="shared" si="3"/>
        <v>19.763311843842462</v>
      </c>
      <c r="AD83">
        <f t="shared" si="4"/>
        <v>1973.4955704284575</v>
      </c>
      <c r="AE83">
        <f>'IDT-1'!B83</f>
        <v>0</v>
      </c>
      <c r="AF83" s="24"/>
      <c r="AG83">
        <f t="shared" si="5"/>
        <v>1973.4955704284575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-179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11.180960000000001</v>
      </c>
      <c r="E84">
        <f>GT_NG!P84</f>
        <v>10.94</v>
      </c>
      <c r="F84">
        <f>GT_Spot!P84</f>
        <v>0</v>
      </c>
      <c r="G84">
        <f>PPCL_NG!P84</f>
        <v>40.549999999999997</v>
      </c>
      <c r="H84">
        <f>PPCL_Spot!P84</f>
        <v>0</v>
      </c>
      <c r="I84">
        <f>Bawana_NG!P84</f>
        <v>130.24522386417803</v>
      </c>
      <c r="J84">
        <f>Bawana_RLNG!P84</f>
        <v>0</v>
      </c>
      <c r="K84">
        <f>Bawana_Spot!P84</f>
        <v>150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1177.4020364931628</v>
      </c>
      <c r="P84" s="36">
        <v>118.60096614494078</v>
      </c>
      <c r="Q84" s="36">
        <v>38.31560751948647</v>
      </c>
      <c r="R84" s="38">
        <v>0</v>
      </c>
      <c r="S84" s="38">
        <v>7.6800000000000006</v>
      </c>
      <c r="T84" s="37">
        <f>SUMPRODUCT(LTA!J84:AN84,LTA!J$101:AN$101,LTA!J$103:AN$103)</f>
        <v>83.33</v>
      </c>
      <c r="U84" s="37">
        <f>SUMPRODUCT(LTA!J84:AN84,LTA!J$102:AN$102,LTA!J$103:AN$103)</f>
        <v>114.47000000000001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284.53999999999996</v>
      </c>
      <c r="AB84" s="75">
        <f>-STOA!N84</f>
        <v>0</v>
      </c>
      <c r="AC84">
        <f t="shared" si="3"/>
        <v>19.102882988621094</v>
      </c>
      <c r="AD84">
        <f t="shared" si="4"/>
        <v>2042.1519110331471</v>
      </c>
      <c r="AE84">
        <f>'IDT-1'!B84</f>
        <v>0</v>
      </c>
      <c r="AF84" s="24"/>
      <c r="AG84">
        <f t="shared" si="5"/>
        <v>2042.1519110331471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-106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11.180960000000001</v>
      </c>
      <c r="E85">
        <f>GT_NG!P85</f>
        <v>10.94</v>
      </c>
      <c r="F85">
        <f>GT_Spot!P85</f>
        <v>0</v>
      </c>
      <c r="G85">
        <f>PPCL_NG!P85</f>
        <v>40.549999999999997</v>
      </c>
      <c r="H85">
        <f>PPCL_Spot!P85</f>
        <v>0</v>
      </c>
      <c r="I85">
        <f>Bawana_NG!P85</f>
        <v>130.24522386417803</v>
      </c>
      <c r="J85">
        <f>Bawana_RLNG!P85</f>
        <v>0</v>
      </c>
      <c r="K85">
        <f>Bawana_Spot!P85</f>
        <v>150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1188.2980330685471</v>
      </c>
      <c r="P85" s="36">
        <v>118.60096614494078</v>
      </c>
      <c r="Q85" s="36">
        <v>38.31560751948647</v>
      </c>
      <c r="R85" s="38">
        <v>0</v>
      </c>
      <c r="S85" s="38">
        <v>7.6800000000000006</v>
      </c>
      <c r="T85" s="37">
        <f>SUMPRODUCT(LTA!J85:AN85,LTA!J$101:AN$101,LTA!J$103:AN$103)</f>
        <v>81.010000000000005</v>
      </c>
      <c r="U85" s="37">
        <f>SUMPRODUCT(LTA!J85:AN85,LTA!J$102:AN$102,LTA!J$103:AN$103)</f>
        <v>111.07000000000001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284.53999999999996</v>
      </c>
      <c r="AB85" s="75">
        <f>-STOA!N85</f>
        <v>0</v>
      </c>
      <c r="AC85">
        <f t="shared" si="3"/>
        <v>19.59533271927344</v>
      </c>
      <c r="AD85">
        <f t="shared" si="4"/>
        <v>1993.8354578778788</v>
      </c>
      <c r="AE85">
        <f>'IDT-1'!B85</f>
        <v>0</v>
      </c>
      <c r="AF85" s="24"/>
      <c r="AG85">
        <f t="shared" si="5"/>
        <v>1993.8354578778788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-159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11.180960000000001</v>
      </c>
      <c r="E86">
        <f>GT_NG!P86</f>
        <v>10.94</v>
      </c>
      <c r="F86">
        <f>GT_Spot!P86</f>
        <v>0</v>
      </c>
      <c r="G86">
        <f>PPCL_NG!P86</f>
        <v>40.549999999999997</v>
      </c>
      <c r="H86">
        <f>PPCL_Spot!P86</f>
        <v>0</v>
      </c>
      <c r="I86">
        <f>Bawana_NG!P86</f>
        <v>130.24522386417803</v>
      </c>
      <c r="J86">
        <f>Bawana_RLNG!P86</f>
        <v>0</v>
      </c>
      <c r="K86">
        <f>Bawana_Spot!P86</f>
        <v>150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1187.3768242352735</v>
      </c>
      <c r="P86" s="36">
        <v>118.60096614494078</v>
      </c>
      <c r="Q86" s="36">
        <v>38.31560751948647</v>
      </c>
      <c r="R86" s="38">
        <v>0</v>
      </c>
      <c r="S86" s="38">
        <v>7.6800000000000006</v>
      </c>
      <c r="T86" s="37">
        <f>SUMPRODUCT(LTA!J86:AN86,LTA!J$101:AN$101,LTA!J$103:AN$103)</f>
        <v>77.66</v>
      </c>
      <c r="U86" s="37">
        <f>SUMPRODUCT(LTA!J86:AN86,LTA!J$102:AN$102,LTA!J$103:AN$103)</f>
        <v>108.47000000000001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284.53999999999996</v>
      </c>
      <c r="AB86" s="75">
        <f>-STOA!N86</f>
        <v>0</v>
      </c>
      <c r="AC86">
        <f t="shared" si="3"/>
        <v>19.181825940628602</v>
      </c>
      <c r="AD86">
        <f t="shared" si="4"/>
        <v>2029.37775582325</v>
      </c>
      <c r="AE86">
        <f>'IDT-1'!B86</f>
        <v>0</v>
      </c>
      <c r="AF86" s="24"/>
      <c r="AG86">
        <f t="shared" si="5"/>
        <v>2029.37775582325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-117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11.180960000000001</v>
      </c>
      <c r="E87">
        <f>GT_NG!P87</f>
        <v>11.82</v>
      </c>
      <c r="F87">
        <f>GT_Spot!P87</f>
        <v>0</v>
      </c>
      <c r="G87">
        <f>PPCL_NG!P87</f>
        <v>41</v>
      </c>
      <c r="H87">
        <f>PPCL_Spot!P87</f>
        <v>0</v>
      </c>
      <c r="I87">
        <f>Bawana_NG!P87</f>
        <v>130.24522386417803</v>
      </c>
      <c r="J87">
        <f>Bawana_RLNG!P87</f>
        <v>0</v>
      </c>
      <c r="K87">
        <f>Bawana_Spot!P87</f>
        <v>170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1186.3930157224868</v>
      </c>
      <c r="P87" s="36">
        <v>118.60096614494078</v>
      </c>
      <c r="Q87" s="36">
        <v>38.31560751948647</v>
      </c>
      <c r="R87" s="38">
        <v>0</v>
      </c>
      <c r="S87" s="38">
        <v>7.6800000000000006</v>
      </c>
      <c r="T87" s="37">
        <f>SUMPRODUCT(LTA!J87:AN87,LTA!J$101:AN$101,LTA!J$103:AN$103)</f>
        <v>82.67</v>
      </c>
      <c r="U87" s="37">
        <f>SUMPRODUCT(LTA!J87:AN87,LTA!J$102:AN$102,LTA!J$103:AN$103)</f>
        <v>118.87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284.53999999999996</v>
      </c>
      <c r="AB87" s="75">
        <f>-STOA!N87</f>
        <v>0</v>
      </c>
      <c r="AC87">
        <f t="shared" si="3"/>
        <v>19.092504693776299</v>
      </c>
      <c r="AD87">
        <f t="shared" si="4"/>
        <v>2111.2232685573158</v>
      </c>
      <c r="AE87">
        <f>'IDT-1'!B87</f>
        <v>0</v>
      </c>
      <c r="AF87" s="24"/>
      <c r="AG87">
        <f t="shared" si="5"/>
        <v>2111.2232685573158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-71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11.180960000000001</v>
      </c>
      <c r="E88">
        <f>GT_NG!P88</f>
        <v>11.82</v>
      </c>
      <c r="F88">
        <f>GT_Spot!P88</f>
        <v>0</v>
      </c>
      <c r="G88">
        <f>PPCL_NG!P88</f>
        <v>41</v>
      </c>
      <c r="H88">
        <f>PPCL_Spot!P88</f>
        <v>0</v>
      </c>
      <c r="I88">
        <f>Bawana_NG!P88</f>
        <v>130.24522386417803</v>
      </c>
      <c r="J88">
        <f>Bawana_RLNG!P88</f>
        <v>0</v>
      </c>
      <c r="K88">
        <f>Bawana_Spot!P88</f>
        <v>170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1186.3930157224868</v>
      </c>
      <c r="P88" s="36">
        <v>118.60096614494078</v>
      </c>
      <c r="Q88" s="36">
        <v>38.31560751948647</v>
      </c>
      <c r="R88" s="38">
        <v>0</v>
      </c>
      <c r="S88" s="38">
        <v>7.6800000000000006</v>
      </c>
      <c r="T88" s="37">
        <f>SUMPRODUCT(LTA!J88:AN88,LTA!J$101:AN$101,LTA!J$103:AN$103)</f>
        <v>80.67</v>
      </c>
      <c r="U88" s="37">
        <f>SUMPRODUCT(LTA!J88:AN88,LTA!J$102:AN$102,LTA!J$103:AN$103)</f>
        <v>117.27000000000001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284.53999999999996</v>
      </c>
      <c r="AB88" s="75">
        <f>-STOA!N88</f>
        <v>0</v>
      </c>
      <c r="AC88">
        <f t="shared" si="3"/>
        <v>18.714947227055845</v>
      </c>
      <c r="AD88">
        <f t="shared" si="4"/>
        <v>2149.0008260240365</v>
      </c>
      <c r="AE88">
        <f>'IDT-1'!B88</f>
        <v>0</v>
      </c>
      <c r="AF88" s="24"/>
      <c r="AG88">
        <f t="shared" si="5"/>
        <v>2149.0008260240365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-30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11.180960000000001</v>
      </c>
      <c r="E89">
        <f>GT_NG!P89</f>
        <v>11.82</v>
      </c>
      <c r="F89">
        <f>GT_Spot!P89</f>
        <v>0</v>
      </c>
      <c r="G89">
        <f>PPCL_NG!P89</f>
        <v>41</v>
      </c>
      <c r="H89">
        <f>PPCL_Spot!P89</f>
        <v>0</v>
      </c>
      <c r="I89">
        <f>Bawana_NG!P89</f>
        <v>99.946147025943489</v>
      </c>
      <c r="J89">
        <f>Bawana_RLNG!P89</f>
        <v>0</v>
      </c>
      <c r="K89">
        <f>Bawana_Spot!P89</f>
        <v>240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1213.0905715148747</v>
      </c>
      <c r="P89" s="36">
        <v>118.60096614494078</v>
      </c>
      <c r="Q89" s="36">
        <v>38.31560751948647</v>
      </c>
      <c r="R89" s="38">
        <v>0</v>
      </c>
      <c r="S89" s="38">
        <v>7.6800000000000006</v>
      </c>
      <c r="T89" s="37">
        <f>SUMPRODUCT(LTA!J89:AN89,LTA!J$101:AN$101,LTA!J$103:AN$103)</f>
        <v>79.67</v>
      </c>
      <c r="U89" s="37">
        <f>SUMPRODUCT(LTA!J89:AN89,LTA!J$102:AN$102,LTA!J$103:AN$103)</f>
        <v>116.27000000000001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284.53999999999996</v>
      </c>
      <c r="AB89" s="75">
        <f>-STOA!N89</f>
        <v>0</v>
      </c>
      <c r="AC89">
        <f t="shared" si="3"/>
        <v>19.154240557572063</v>
      </c>
      <c r="AD89">
        <f t="shared" si="4"/>
        <v>2224.9600116476736</v>
      </c>
      <c r="AE89">
        <f>'IDT-1'!B89</f>
        <v>0</v>
      </c>
      <c r="AF89" s="24"/>
      <c r="AG89">
        <f t="shared" si="5"/>
        <v>2224.9600116476736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-18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11.180960000000001</v>
      </c>
      <c r="E90">
        <f>GT_NG!P90</f>
        <v>11.82</v>
      </c>
      <c r="F90">
        <f>GT_Spot!P90</f>
        <v>0</v>
      </c>
      <c r="G90">
        <f>PPCL_NG!P90</f>
        <v>41</v>
      </c>
      <c r="H90">
        <f>PPCL_Spot!P90</f>
        <v>0</v>
      </c>
      <c r="I90">
        <f>Bawana_NG!P90</f>
        <v>99.946147025943489</v>
      </c>
      <c r="J90">
        <f>Bawana_RLNG!P90</f>
        <v>0</v>
      </c>
      <c r="K90">
        <f>Bawana_Spot!P90</f>
        <v>260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1256.1607203400376</v>
      </c>
      <c r="P90" s="36">
        <v>118.60096614494078</v>
      </c>
      <c r="Q90" s="36">
        <v>38.31560751948647</v>
      </c>
      <c r="R90" s="38">
        <v>0</v>
      </c>
      <c r="S90" s="38">
        <v>7.6800000000000006</v>
      </c>
      <c r="T90" s="37">
        <f>SUMPRODUCT(LTA!J90:AN90,LTA!J$101:AN$101,LTA!J$103:AN$103)</f>
        <v>78.010000000000005</v>
      </c>
      <c r="U90" s="37">
        <f>SUMPRODUCT(LTA!J90:AN90,LTA!J$102:AN$102,LTA!J$103:AN$103)</f>
        <v>115.27000000000001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284.53999999999996</v>
      </c>
      <c r="AB90" s="75">
        <f>-STOA!N90</f>
        <v>0</v>
      </c>
      <c r="AC90">
        <f t="shared" si="3"/>
        <v>19.754868542677215</v>
      </c>
      <c r="AD90">
        <f t="shared" si="4"/>
        <v>2273.7695324877313</v>
      </c>
      <c r="AE90">
        <f>'IDT-1'!B90</f>
        <v>0</v>
      </c>
      <c r="AF90" s="24"/>
      <c r="AG90">
        <f t="shared" si="5"/>
        <v>2273.7695324877313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-29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11.180960000000001</v>
      </c>
      <c r="E91">
        <f>GT_NG!P91</f>
        <v>12.82</v>
      </c>
      <c r="F91">
        <f>GT_Spot!P91</f>
        <v>0</v>
      </c>
      <c r="G91">
        <f>PPCL_NG!P91</f>
        <v>41</v>
      </c>
      <c r="H91">
        <f>PPCL_Spot!P91</f>
        <v>0</v>
      </c>
      <c r="I91">
        <f>Bawana_NG!P91</f>
        <v>100.93999999999997</v>
      </c>
      <c r="J91">
        <f>Bawana_RLNG!P91</f>
        <v>0</v>
      </c>
      <c r="K91">
        <f>Bawana_Spot!P91</f>
        <v>220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1256.1607203400376</v>
      </c>
      <c r="P91" s="36">
        <v>118.60096614494078</v>
      </c>
      <c r="Q91" s="36">
        <v>38.31560751948647</v>
      </c>
      <c r="R91" s="38">
        <v>0</v>
      </c>
      <c r="S91" s="38">
        <v>7.6800000000000006</v>
      </c>
      <c r="T91" s="37">
        <f>SUMPRODUCT(LTA!J91:AN91,LTA!J$101:AN$101,LTA!J$103:AN$103)</f>
        <v>72</v>
      </c>
      <c r="U91" s="37">
        <f>SUMPRODUCT(LTA!J91:AN91,LTA!J$102:AN$102,LTA!J$103:AN$103)</f>
        <v>102.77000000000001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284.53999999999996</v>
      </c>
      <c r="AB91" s="75">
        <f>-STOA!N91</f>
        <v>0</v>
      </c>
      <c r="AC91">
        <f t="shared" si="3"/>
        <v>19.458027219881959</v>
      </c>
      <c r="AD91">
        <f t="shared" si="4"/>
        <v>2196.5502267845832</v>
      </c>
      <c r="AE91">
        <f>'IDT-1'!B91</f>
        <v>28</v>
      </c>
      <c r="AF91" s="24"/>
      <c r="AG91">
        <f t="shared" si="5"/>
        <v>2224.5502267845832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-50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11.180960000000001</v>
      </c>
      <c r="E92">
        <f>GT_NG!P92</f>
        <v>12.82</v>
      </c>
      <c r="F92">
        <f>GT_Spot!P92</f>
        <v>0</v>
      </c>
      <c r="G92">
        <f>PPCL_NG!P92</f>
        <v>41</v>
      </c>
      <c r="H92">
        <f>PPCL_Spot!P92</f>
        <v>0</v>
      </c>
      <c r="I92">
        <f>Bawana_NG!P92</f>
        <v>100.93999999999997</v>
      </c>
      <c r="J92">
        <f>Bawana_RLNG!P92</f>
        <v>0</v>
      </c>
      <c r="K92">
        <f>Bawana_Spot!P92</f>
        <v>220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1256.1607203400376</v>
      </c>
      <c r="P92" s="36">
        <v>118.60096614494078</v>
      </c>
      <c r="Q92" s="36">
        <v>38.31560751948647</v>
      </c>
      <c r="R92" s="38">
        <v>0</v>
      </c>
      <c r="S92" s="38">
        <v>7.6800000000000006</v>
      </c>
      <c r="T92" s="37">
        <f>SUMPRODUCT(LTA!J92:AN92,LTA!J$101:AN$101,LTA!J$103:AN$103)</f>
        <v>70.67</v>
      </c>
      <c r="U92" s="37">
        <f>SUMPRODUCT(LTA!J92:AN92,LTA!J$102:AN$102,LTA!J$103:AN$103)</f>
        <v>102.77000000000001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284.53999999999996</v>
      </c>
      <c r="AB92" s="75">
        <f>-STOA!N92</f>
        <v>0</v>
      </c>
      <c r="AC92">
        <f t="shared" si="3"/>
        <v>19.362143642633068</v>
      </c>
      <c r="AD92">
        <f t="shared" si="4"/>
        <v>2205.3161103618322</v>
      </c>
      <c r="AE92">
        <f>'IDT-1'!B92</f>
        <v>64</v>
      </c>
      <c r="AF92" s="24"/>
      <c r="AG92">
        <f t="shared" si="5"/>
        <v>2269.3161103618322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-40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11.180960000000001</v>
      </c>
      <c r="E93">
        <f>GT_NG!P93</f>
        <v>12.82</v>
      </c>
      <c r="F93">
        <f>GT_Spot!P93</f>
        <v>0</v>
      </c>
      <c r="G93">
        <f>PPCL_NG!P93</f>
        <v>41</v>
      </c>
      <c r="H93">
        <f>PPCL_Spot!P93</f>
        <v>0</v>
      </c>
      <c r="I93">
        <f>Bawana_NG!P93</f>
        <v>100.93999999999997</v>
      </c>
      <c r="J93">
        <f>Bawana_RLNG!P93</f>
        <v>0</v>
      </c>
      <c r="K93">
        <f>Bawana_Spot!P93</f>
        <v>220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1256.1607203400376</v>
      </c>
      <c r="P93" s="36">
        <v>118.60096614494078</v>
      </c>
      <c r="Q93" s="36">
        <v>38.31560751948647</v>
      </c>
      <c r="R93" s="38">
        <v>0</v>
      </c>
      <c r="S93" s="38">
        <v>7.6800000000000006</v>
      </c>
      <c r="T93" s="37">
        <f>SUMPRODUCT(LTA!J93:AN93,LTA!J$101:AN$101,LTA!J$103:AN$103)</f>
        <v>74</v>
      </c>
      <c r="U93" s="37">
        <f>SUMPRODUCT(LTA!J93:AN93,LTA!J$102:AN$102,LTA!J$103:AN$103)</f>
        <v>102.27000000000001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284.53999999999996</v>
      </c>
      <c r="AB93" s="75">
        <f>-STOA!N93</f>
        <v>0</v>
      </c>
      <c r="AC93">
        <f t="shared" si="3"/>
        <v>19.047069333637506</v>
      </c>
      <c r="AD93">
        <f t="shared" si="4"/>
        <v>2248.4611846708276</v>
      </c>
      <c r="AE93">
        <f>'IDT-1'!B93</f>
        <v>96</v>
      </c>
      <c r="AF93" s="24"/>
      <c r="AG93">
        <f t="shared" si="5"/>
        <v>2344.4611846708276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11.180960000000001</v>
      </c>
      <c r="E94">
        <f>GT_NG!P94</f>
        <v>12.82</v>
      </c>
      <c r="F94">
        <f>GT_Spot!P94</f>
        <v>0</v>
      </c>
      <c r="G94">
        <f>PPCL_NG!P94</f>
        <v>41</v>
      </c>
      <c r="H94">
        <f>PPCL_Spot!P94</f>
        <v>0</v>
      </c>
      <c r="I94">
        <f>Bawana_NG!P94</f>
        <v>100.93999999999997</v>
      </c>
      <c r="J94">
        <f>Bawana_RLNG!P94</f>
        <v>0</v>
      </c>
      <c r="K94">
        <f>Bawana_Spot!P94</f>
        <v>220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1213.0646336028969</v>
      </c>
      <c r="P94" s="36">
        <v>118.60096614494078</v>
      </c>
      <c r="Q94" s="36">
        <v>38.31560751948647</v>
      </c>
      <c r="R94" s="38">
        <v>0</v>
      </c>
      <c r="S94" s="38">
        <v>7.6800000000000006</v>
      </c>
      <c r="T94" s="37">
        <f>SUMPRODUCT(LTA!J94:AN94,LTA!J$101:AN$101,LTA!J$103:AN$103)</f>
        <v>74.33</v>
      </c>
      <c r="U94" s="37">
        <f>SUMPRODUCT(LTA!J94:AN94,LTA!J$102:AN$102,LTA!J$103:AN$103)</f>
        <v>102.27000000000001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284.53999999999996</v>
      </c>
      <c r="AB94" s="75">
        <f>-STOA!N94</f>
        <v>0</v>
      </c>
      <c r="AC94">
        <f t="shared" si="3"/>
        <v>18.687834205045522</v>
      </c>
      <c r="AD94">
        <f t="shared" si="4"/>
        <v>2206.0543330622786</v>
      </c>
      <c r="AE94">
        <f>'IDT-1'!B94</f>
        <v>172</v>
      </c>
      <c r="AF94" s="24"/>
      <c r="AG94">
        <f t="shared" si="5"/>
        <v>2378.0543330622786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11.180960000000001</v>
      </c>
      <c r="E95">
        <f>GT_NG!P95</f>
        <v>12.82</v>
      </c>
      <c r="F95">
        <f>GT_Spot!P95</f>
        <v>0</v>
      </c>
      <c r="G95">
        <f>PPCL_NG!P95</f>
        <v>41</v>
      </c>
      <c r="H95">
        <f>PPCL_Spot!P95</f>
        <v>0</v>
      </c>
      <c r="I95">
        <f>Bawana_NG!P95</f>
        <v>100.93999999999997</v>
      </c>
      <c r="J95">
        <f>Bawana_RLNG!P95</f>
        <v>0</v>
      </c>
      <c r="K95">
        <f>Bawana_Spot!P95</f>
        <v>250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1194.0775067623963</v>
      </c>
      <c r="P95" s="36">
        <v>118.60096614494078</v>
      </c>
      <c r="Q95" s="36">
        <v>38.31560751948647</v>
      </c>
      <c r="R95" s="38">
        <v>0</v>
      </c>
      <c r="S95" s="38">
        <v>7.6800000000000006</v>
      </c>
      <c r="T95" s="37">
        <f>SUMPRODUCT(LTA!J95:AN95,LTA!J$101:AN$101,LTA!J$103:AN$103)</f>
        <v>73.34</v>
      </c>
      <c r="U95" s="37">
        <f>SUMPRODUCT(LTA!J95:AN95,LTA!J$102:AN$102,LTA!J$103:AN$103)</f>
        <v>104.26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284.49</v>
      </c>
      <c r="AB95" s="75">
        <f>-STOA!N95</f>
        <v>0</v>
      </c>
      <c r="AC95">
        <f t="shared" si="3"/>
        <v>18.788322339585317</v>
      </c>
      <c r="AD95">
        <f t="shared" si="4"/>
        <v>2217.9167180872382</v>
      </c>
      <c r="AE95">
        <f>'IDT-1'!B95</f>
        <v>202</v>
      </c>
      <c r="AF95" s="24"/>
      <c r="AG95">
        <f t="shared" si="5"/>
        <v>2419.9167180872382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11.180960000000001</v>
      </c>
      <c r="E96">
        <f>GT_NG!P96</f>
        <v>12.82</v>
      </c>
      <c r="F96">
        <f>GT_Spot!P96</f>
        <v>0</v>
      </c>
      <c r="G96">
        <f>PPCL_NG!P96</f>
        <v>41</v>
      </c>
      <c r="H96">
        <f>PPCL_Spot!P96</f>
        <v>0</v>
      </c>
      <c r="I96">
        <f>Bawana_NG!P96</f>
        <v>100.93999999999997</v>
      </c>
      <c r="J96">
        <f>Bawana_RLNG!P96</f>
        <v>0</v>
      </c>
      <c r="K96">
        <f>Bawana_Spot!P96</f>
        <v>250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1180.1103682009634</v>
      </c>
      <c r="P96" s="36">
        <v>118.60096614494078</v>
      </c>
      <c r="Q96" s="36">
        <v>38.31560751948647</v>
      </c>
      <c r="R96" s="38">
        <v>0</v>
      </c>
      <c r="S96" s="38">
        <v>7.6800000000000006</v>
      </c>
      <c r="T96" s="37">
        <f>SUMPRODUCT(LTA!J96:AN96,LTA!J$101:AN$101,LTA!J$103:AN$103)</f>
        <v>73.34</v>
      </c>
      <c r="U96" s="37">
        <f>SUMPRODUCT(LTA!J96:AN96,LTA!J$102:AN$102,LTA!J$103:AN$103)</f>
        <v>104.76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0.43</v>
      </c>
      <c r="Z96" s="34">
        <f>IEX!N96</f>
        <v>0</v>
      </c>
      <c r="AA96" s="75">
        <f>STOA!H96</f>
        <v>284.49</v>
      </c>
      <c r="AB96" s="75">
        <f>-STOA!N96</f>
        <v>0</v>
      </c>
      <c r="AC96">
        <f t="shared" si="3"/>
        <v>18.724170375669278</v>
      </c>
      <c r="AD96">
        <f t="shared" si="4"/>
        <v>2210.343731489721</v>
      </c>
      <c r="AE96">
        <f>'IDT-1'!B96</f>
        <v>209.851</v>
      </c>
      <c r="AF96" s="24"/>
      <c r="AG96">
        <f t="shared" si="5"/>
        <v>2420.1947314897211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5.4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11.180960000000001</v>
      </c>
      <c r="E97">
        <f>GT_NG!P97</f>
        <v>12.82</v>
      </c>
      <c r="F97">
        <f>GT_Spot!P97</f>
        <v>0</v>
      </c>
      <c r="G97">
        <f>PPCL_NG!P97</f>
        <v>41</v>
      </c>
      <c r="H97">
        <f>PPCL_Spot!P97</f>
        <v>0</v>
      </c>
      <c r="I97">
        <f>Bawana_NG!P97</f>
        <v>100.93999999999997</v>
      </c>
      <c r="J97">
        <f>Bawana_RLNG!P97</f>
        <v>0</v>
      </c>
      <c r="K97">
        <f>Bawana_Spot!P97</f>
        <v>300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1164.6776470554696</v>
      </c>
      <c r="P97" s="36">
        <v>118.60096614494078</v>
      </c>
      <c r="Q97" s="36">
        <v>38.31560751948647</v>
      </c>
      <c r="R97" s="38">
        <v>0</v>
      </c>
      <c r="S97" s="38">
        <v>7.6800000000000006</v>
      </c>
      <c r="T97" s="37">
        <f>SUMPRODUCT(LTA!J97:AN97,LTA!J$101:AN$101,LTA!J$103:AN$103)</f>
        <v>73.34</v>
      </c>
      <c r="U97" s="37">
        <f>SUMPRODUCT(LTA!J97:AN97,LTA!J$102:AN$102,LTA!J$103:AN$103)</f>
        <v>105.25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2.66</v>
      </c>
      <c r="Z97" s="34">
        <f>IEX!N97</f>
        <v>0</v>
      </c>
      <c r="AA97" s="75">
        <f>STOA!H97</f>
        <v>284.49</v>
      </c>
      <c r="AB97" s="75">
        <f>-STOA!N97</f>
        <v>0</v>
      </c>
      <c r="AC97">
        <f t="shared" si="3"/>
        <v>19.344444145719581</v>
      </c>
      <c r="AD97">
        <f t="shared" si="4"/>
        <v>2237.3707365741775</v>
      </c>
      <c r="AE97">
        <f>'IDT-1'!B97</f>
        <v>182.011</v>
      </c>
      <c r="AF97" s="24"/>
      <c r="AG97">
        <f t="shared" si="5"/>
        <v>2419.3817365741775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-23</v>
      </c>
      <c r="AM97" s="34">
        <f>RTM_PXI!H97</f>
        <v>0</v>
      </c>
      <c r="AN97" s="34">
        <f>RTM_PXI!N97</f>
        <v>0</v>
      </c>
      <c r="AO97" s="148">
        <f>GDAM_IEX!H97</f>
        <v>18.760000000000002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11.180960000000001</v>
      </c>
      <c r="E98">
        <f>GT_NG!P98</f>
        <v>12.82</v>
      </c>
      <c r="F98">
        <f>GT_Spot!P98</f>
        <v>0</v>
      </c>
      <c r="G98">
        <f>PPCL_NG!P98</f>
        <v>41</v>
      </c>
      <c r="H98">
        <f>PPCL_Spot!P98</f>
        <v>0</v>
      </c>
      <c r="I98">
        <f>Bawana_NG!P98</f>
        <v>100.93999999999997</v>
      </c>
      <c r="J98">
        <f>Bawana_RLNG!P98</f>
        <v>0</v>
      </c>
      <c r="K98">
        <f>Bawana_Spot!P98</f>
        <v>300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1154.5100313173989</v>
      </c>
      <c r="P98" s="36">
        <v>118.60096614494078</v>
      </c>
      <c r="Q98" s="36">
        <v>38.31560751948647</v>
      </c>
      <c r="R98" s="38">
        <v>0</v>
      </c>
      <c r="S98" s="38">
        <v>7.6800000000000006</v>
      </c>
      <c r="T98" s="37">
        <f>SUMPRODUCT(LTA!J98:AN98,LTA!J$101:AN$101,LTA!J$103:AN$103)</f>
        <v>73</v>
      </c>
      <c r="U98" s="37">
        <f>SUMPRODUCT(LTA!J98:AN98,LTA!J$102:AN$102,LTA!J$103:AN$103)</f>
        <v>106.25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2.4700000000000002</v>
      </c>
      <c r="Z98" s="34">
        <f>IEX!N98</f>
        <v>0</v>
      </c>
      <c r="AA98" s="75">
        <f>STOA!H98</f>
        <v>284.49</v>
      </c>
      <c r="AB98" s="75">
        <f>-STOA!N98</f>
        <v>0</v>
      </c>
      <c r="AC98">
        <f t="shared" si="3"/>
        <v>19.197709227170453</v>
      </c>
      <c r="AD98">
        <f t="shared" si="4"/>
        <v>2232.0998557546559</v>
      </c>
      <c r="AE98">
        <f>'IDT-1'!B98</f>
        <v>175.548</v>
      </c>
      <c r="AF98" s="24"/>
      <c r="AG98">
        <f t="shared" si="5"/>
        <v>2407.6478557546561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-17</v>
      </c>
      <c r="AM98" s="34">
        <f>RTM_PXI!H98</f>
        <v>0</v>
      </c>
      <c r="AN98" s="34">
        <f>RTM_PXI!N98</f>
        <v>0</v>
      </c>
      <c r="AO98" s="148">
        <f>GDAM_IEX!H98</f>
        <v>17.04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0.23468751600000018</v>
      </c>
      <c r="E99">
        <f t="shared" si="6"/>
        <v>0.29753224678783141</v>
      </c>
      <c r="F99">
        <f t="shared" si="6"/>
        <v>0</v>
      </c>
      <c r="G99">
        <f t="shared" si="6"/>
        <v>1.0211369108675492</v>
      </c>
      <c r="H99">
        <f t="shared" si="6"/>
        <v>0</v>
      </c>
      <c r="I99">
        <f t="shared" si="6"/>
        <v>2.293469323247511</v>
      </c>
      <c r="J99">
        <f t="shared" si="6"/>
        <v>0</v>
      </c>
      <c r="K99">
        <f t="shared" si="6"/>
        <v>1.1445780497709288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23.867725010822063</v>
      </c>
      <c r="P99" s="36">
        <f t="shared" si="6"/>
        <v>2.5078207770222143</v>
      </c>
      <c r="Q99" s="36">
        <f t="shared" si="6"/>
        <v>0.78730664808141837</v>
      </c>
      <c r="R99" s="38">
        <f t="shared" si="6"/>
        <v>0.41885500000000003</v>
      </c>
      <c r="S99" s="38">
        <f t="shared" si="6"/>
        <v>0.16649999999999995</v>
      </c>
      <c r="T99" s="37">
        <f t="shared" si="6"/>
        <v>6.2658599999999991</v>
      </c>
      <c r="U99" s="37">
        <f t="shared" si="6"/>
        <v>2.6452024999999999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1.3900000000000002E-3</v>
      </c>
      <c r="Z99" s="34">
        <f t="shared" si="6"/>
        <v>-2.1862499999999998</v>
      </c>
      <c r="AA99" s="75">
        <f t="shared" si="6"/>
        <v>6.8296400000000084</v>
      </c>
      <c r="AB99" s="75">
        <f t="shared" si="6"/>
        <v>0</v>
      </c>
      <c r="AC99">
        <f t="shared" si="6"/>
        <v>0.44185246829167396</v>
      </c>
      <c r="AD99">
        <f t="shared" si="6"/>
        <v>45.263044014307852</v>
      </c>
      <c r="AE99">
        <f t="shared" si="6"/>
        <v>0.39385249999999999</v>
      </c>
      <c r="AG99">
        <f t="shared" si="6"/>
        <v>45.656896514307846</v>
      </c>
      <c r="AI99">
        <f t="shared" si="6"/>
        <v>0</v>
      </c>
      <c r="AJ99">
        <f t="shared" si="6"/>
        <v>0</v>
      </c>
      <c r="AK99">
        <f t="shared" si="6"/>
        <v>0.64664250000000001</v>
      </c>
      <c r="AL99">
        <f t="shared" si="6"/>
        <v>-1.2475000000000001</v>
      </c>
      <c r="AM99">
        <f t="shared" si="6"/>
        <v>0</v>
      </c>
      <c r="AN99">
        <f t="shared" si="6"/>
        <v>0</v>
      </c>
      <c r="AO99">
        <f t="shared" si="6"/>
        <v>1.03E-2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90">
        <f>Allocation_SG!A1</f>
        <v>45417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TWEPL!Q3</f>
        <v>3.0328999999999997</v>
      </c>
      <c r="E3">
        <f>GT_NG!Q3</f>
        <v>7.8628979470395723</v>
      </c>
      <c r="F3">
        <f>GT_Spot!Q3</f>
        <v>0</v>
      </c>
      <c r="G3">
        <f>PPCL_NG!Q3</f>
        <v>30</v>
      </c>
      <c r="H3">
        <f>PPCL_Spot!Q3</f>
        <v>0</v>
      </c>
      <c r="I3">
        <f>Bawana_NG!Q3</f>
        <v>53.28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751.79821460332312</v>
      </c>
      <c r="P3" s="36">
        <v>68.584775886362777</v>
      </c>
      <c r="Q3" s="36">
        <v>22.157459880788629</v>
      </c>
      <c r="R3" s="38">
        <v>0</v>
      </c>
      <c r="S3" s="38">
        <v>0</v>
      </c>
      <c r="T3" s="37">
        <f>SUMPRODUCT(LTA!J3:AN3,LTA!J$101:AN$101,LTA!J$104:AN$104)</f>
        <v>33.67</v>
      </c>
      <c r="U3" s="37">
        <f>SUMPRODUCT(LTA!J3:AN3,LTA!J$102:AN$102,LTA!J$104:AN$104)</f>
        <v>113.75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-60</v>
      </c>
      <c r="AA3" s="75">
        <f>STOA!I3</f>
        <v>76.58</v>
      </c>
      <c r="AB3" s="75">
        <f>-STOA!O3</f>
        <v>0</v>
      </c>
      <c r="AC3">
        <f>SUMIF(B3:AB3,"&gt;0")*$AC$2-SUMIF(B3:AB3,"&lt;0")*($AC$2/(1-$AC$2))+SUMIF(AI3:AR3,"&gt;0")*$AC$2-SUMIF(AI3:AR3,"&lt;0")*($AC$2/(1-$AC$2))</f>
        <v>10.52750594936046</v>
      </c>
      <c r="AD3">
        <f>SUM(B3:AB3,AI3:AV3)-AC3</f>
        <v>1122.2387423681535</v>
      </c>
      <c r="AE3">
        <f>'IDT-1'!C3</f>
        <v>-56.307000000000002</v>
      </c>
      <c r="AF3" s="24"/>
      <c r="AG3">
        <f>SUM(AD3:AF3)</f>
        <v>1065.9317423681534</v>
      </c>
      <c r="AI3" s="34">
        <f>PXIL!I3</f>
        <v>0</v>
      </c>
      <c r="AJ3" s="34">
        <f>PXIL!O3</f>
        <v>0</v>
      </c>
      <c r="AK3" s="34">
        <f>RTM_IEX!I3</f>
        <v>32.049999999999997</v>
      </c>
      <c r="AL3" s="34">
        <f>RTM_IEX!O3</f>
        <v>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3.0328999999999997</v>
      </c>
      <c r="E4">
        <f>GT_NG!Q4</f>
        <v>7.9576316572448684</v>
      </c>
      <c r="F4">
        <f>GT_Spot!Q4</f>
        <v>0</v>
      </c>
      <c r="G4">
        <f>PPCL_NG!Q4</f>
        <v>30</v>
      </c>
      <c r="H4">
        <f>PPCL_Spot!Q4</f>
        <v>0</v>
      </c>
      <c r="I4">
        <f>Bawana_NG!Q4</f>
        <v>53.28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751.79821460332312</v>
      </c>
      <c r="P4" s="36">
        <v>68.584775886362777</v>
      </c>
      <c r="Q4" s="36">
        <v>22.157459880788629</v>
      </c>
      <c r="R4" s="38">
        <v>0</v>
      </c>
      <c r="S4" s="38">
        <v>0</v>
      </c>
      <c r="T4" s="37">
        <f>SUMPRODUCT(LTA!J4:AN4,LTA!J$101:AN$101,LTA!J$104:AN$104)</f>
        <v>34.33</v>
      </c>
      <c r="U4" s="37">
        <f>SUMPRODUCT(LTA!J4:AN4,LTA!J$102:AN$102,LTA!J$104:AN$104)</f>
        <v>113.91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-75</v>
      </c>
      <c r="AA4" s="75">
        <f>STOA!I4</f>
        <v>76.58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10.667969078399524</v>
      </c>
      <c r="AD4">
        <f t="shared" ref="AD4:AD67" si="1">SUM(B4:AB4,AI4:AV4)-AC4</f>
        <v>1108.6930129493201</v>
      </c>
      <c r="AE4">
        <f>'IDT-1'!C4</f>
        <v>-47.84</v>
      </c>
      <c r="AF4" s="24"/>
      <c r="AG4">
        <f t="shared" ref="AG4:AG67" si="2">SUM(AD4:AF4)</f>
        <v>1060.8530129493201</v>
      </c>
      <c r="AI4" s="34">
        <f>PXIL!I4</f>
        <v>0</v>
      </c>
      <c r="AJ4" s="34">
        <f>PXIL!O4</f>
        <v>0</v>
      </c>
      <c r="AK4" s="34">
        <f>RTM_IEX!I4</f>
        <v>32.729999999999997</v>
      </c>
      <c r="AL4" s="34">
        <f>RTM_IEX!O4</f>
        <v>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3.0328999999999997</v>
      </c>
      <c r="E5">
        <f>GT_NG!Q5</f>
        <v>7.9576316572448684</v>
      </c>
      <c r="F5">
        <f>GT_Spot!Q5</f>
        <v>0</v>
      </c>
      <c r="G5">
        <f>PPCL_NG!Q5</f>
        <v>30</v>
      </c>
      <c r="H5">
        <f>PPCL_Spot!Q5</f>
        <v>0</v>
      </c>
      <c r="I5">
        <f>Bawana_NG!Q5</f>
        <v>53.28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751.79821460332312</v>
      </c>
      <c r="P5" s="36">
        <v>68.584775886362777</v>
      </c>
      <c r="Q5" s="36">
        <v>22.157459880788629</v>
      </c>
      <c r="R5" s="38">
        <v>0</v>
      </c>
      <c r="S5" s="38">
        <v>0</v>
      </c>
      <c r="T5" s="37">
        <f>SUMPRODUCT(LTA!J5:AN5,LTA!J$101:AN$101,LTA!J$104:AN$104)</f>
        <v>35</v>
      </c>
      <c r="U5" s="37">
        <f>SUMPRODUCT(LTA!J5:AN5,LTA!J$102:AN$102,LTA!J$104:AN$104)</f>
        <v>114.91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-105</v>
      </c>
      <c r="AA5" s="75">
        <f>STOA!I5</f>
        <v>76.58</v>
      </c>
      <c r="AB5" s="75">
        <f>-STOA!O5</f>
        <v>0</v>
      </c>
      <c r="AC5">
        <f t="shared" si="0"/>
        <v>11.137059810146194</v>
      </c>
      <c r="AD5">
        <f t="shared" si="1"/>
        <v>1103.8139222175732</v>
      </c>
      <c r="AE5">
        <f>'IDT-1'!C5</f>
        <v>-39.795999999999999</v>
      </c>
      <c r="AF5" s="24"/>
      <c r="AG5">
        <f t="shared" si="2"/>
        <v>1064.0179222175732</v>
      </c>
      <c r="AI5" s="34">
        <f>PXIL!I5</f>
        <v>0</v>
      </c>
      <c r="AJ5" s="34">
        <f>PXIL!O5</f>
        <v>0</v>
      </c>
      <c r="AK5" s="34">
        <f>RTM_IEX!I5</f>
        <v>56.65</v>
      </c>
      <c r="AL5" s="34">
        <f>RTM_IEX!O5</f>
        <v>0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3.0328999999999997</v>
      </c>
      <c r="E6">
        <f>GT_NG!Q6</f>
        <v>7.9576316572448684</v>
      </c>
      <c r="F6">
        <f>GT_Spot!Q6</f>
        <v>0</v>
      </c>
      <c r="G6">
        <f>PPCL_NG!Q6</f>
        <v>30</v>
      </c>
      <c r="H6">
        <f>PPCL_Spot!Q6</f>
        <v>0</v>
      </c>
      <c r="I6">
        <f>Bawana_NG!Q6</f>
        <v>53.28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751.79821460332312</v>
      </c>
      <c r="P6" s="36">
        <v>68.584775886362777</v>
      </c>
      <c r="Q6" s="36">
        <v>22.157459880788629</v>
      </c>
      <c r="R6" s="38">
        <v>0</v>
      </c>
      <c r="S6" s="38">
        <v>0</v>
      </c>
      <c r="T6" s="37">
        <f>SUMPRODUCT(LTA!J6:AN6,LTA!J$101:AN$101,LTA!J$104:AN$104)</f>
        <v>35.67</v>
      </c>
      <c r="U6" s="37">
        <f>SUMPRODUCT(LTA!J6:AN6,LTA!J$102:AN$102,LTA!J$104:AN$104)</f>
        <v>115.09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-130</v>
      </c>
      <c r="AA6" s="75">
        <f>STOA!I6</f>
        <v>76.58</v>
      </c>
      <c r="AB6" s="75">
        <f>-STOA!O6</f>
        <v>0</v>
      </c>
      <c r="AC6">
        <f t="shared" si="0"/>
        <v>11.44770675326842</v>
      </c>
      <c r="AD6">
        <f t="shared" si="1"/>
        <v>1090.2732752744507</v>
      </c>
      <c r="AE6">
        <f>'IDT-1'!C6</f>
        <v>-27.518999999999998</v>
      </c>
      <c r="AF6" s="24"/>
      <c r="AG6">
        <f t="shared" si="2"/>
        <v>1062.7542752744507</v>
      </c>
      <c r="AI6" s="34">
        <f>PXIL!I6</f>
        <v>0</v>
      </c>
      <c r="AJ6" s="34">
        <f>PXIL!O6</f>
        <v>0</v>
      </c>
      <c r="AK6" s="34">
        <f>RTM_IEX!I6</f>
        <v>67.569999999999993</v>
      </c>
      <c r="AL6" s="34">
        <f>RTM_IEX!O6</f>
        <v>0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3.0328999999999997</v>
      </c>
      <c r="E7">
        <f>GT_NG!Q7</f>
        <v>7.9576316572448684</v>
      </c>
      <c r="F7">
        <f>GT_Spot!Q7</f>
        <v>0</v>
      </c>
      <c r="G7">
        <f>PPCL_NG!Q7</f>
        <v>30</v>
      </c>
      <c r="H7">
        <f>PPCL_Spot!Q7</f>
        <v>0</v>
      </c>
      <c r="I7">
        <f>Bawana_NG!Q7</f>
        <v>53.28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703.17039398091151</v>
      </c>
      <c r="P7" s="36">
        <v>68.584775886362777</v>
      </c>
      <c r="Q7" s="36">
        <v>22.157459880788629</v>
      </c>
      <c r="R7" s="38">
        <v>0</v>
      </c>
      <c r="S7" s="38">
        <v>0</v>
      </c>
      <c r="T7" s="37">
        <f>SUMPRODUCT(LTA!J7:AN7,LTA!J$101:AN$101,LTA!J$104:AN$104)</f>
        <v>36.33</v>
      </c>
      <c r="U7" s="37">
        <f>SUMPRODUCT(LTA!J7:AN7,LTA!J$102:AN$102,LTA!J$104:AN$104)</f>
        <v>115.25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-160</v>
      </c>
      <c r="AA7" s="75">
        <f>STOA!I7</f>
        <v>76.58</v>
      </c>
      <c r="AB7" s="75">
        <f>-STOA!O7</f>
        <v>0</v>
      </c>
      <c r="AC7">
        <f t="shared" si="0"/>
        <v>11.889683791786837</v>
      </c>
      <c r="AD7">
        <f t="shared" si="1"/>
        <v>1082.1934776135213</v>
      </c>
      <c r="AE7">
        <f>'IDT-1'!C7</f>
        <v>-15.241</v>
      </c>
      <c r="AF7" s="24"/>
      <c r="AG7">
        <f t="shared" si="2"/>
        <v>1066.9524776135213</v>
      </c>
      <c r="AI7" s="34">
        <f>PXIL!I7</f>
        <v>0</v>
      </c>
      <c r="AJ7" s="34">
        <f>PXIL!O7</f>
        <v>0</v>
      </c>
      <c r="AK7" s="34">
        <f>RTM_IEX!I7</f>
        <v>137.74</v>
      </c>
      <c r="AL7" s="34">
        <f>RTM_IEX!O7</f>
        <v>0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3.0328999999999997</v>
      </c>
      <c r="E8">
        <f>GT_NG!Q8</f>
        <v>7.9576316572448684</v>
      </c>
      <c r="F8">
        <f>GT_Spot!Q8</f>
        <v>0</v>
      </c>
      <c r="G8">
        <f>PPCL_NG!Q8</f>
        <v>30</v>
      </c>
      <c r="H8">
        <f>PPCL_Spot!Q8</f>
        <v>0</v>
      </c>
      <c r="I8">
        <f>Bawana_NG!Q8</f>
        <v>53.28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703.17039398091151</v>
      </c>
      <c r="P8" s="36">
        <v>68.584775886362777</v>
      </c>
      <c r="Q8" s="36">
        <v>22.157459880788629</v>
      </c>
      <c r="R8" s="38">
        <v>0</v>
      </c>
      <c r="S8" s="38">
        <v>0</v>
      </c>
      <c r="T8" s="37">
        <f>SUMPRODUCT(LTA!J8:AN8,LTA!J$101:AN$101,LTA!J$104:AN$104)</f>
        <v>37</v>
      </c>
      <c r="U8" s="37">
        <f>SUMPRODUCT(LTA!J8:AN8,LTA!J$102:AN$102,LTA!J$104:AN$104)</f>
        <v>115.41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-190</v>
      </c>
      <c r="AA8" s="75">
        <f>STOA!I8</f>
        <v>76.58</v>
      </c>
      <c r="AB8" s="75">
        <f>-STOA!O8</f>
        <v>0</v>
      </c>
      <c r="AC8">
        <f t="shared" si="0"/>
        <v>12.331054523533508</v>
      </c>
      <c r="AD8">
        <f t="shared" si="1"/>
        <v>1074.0421068817743</v>
      </c>
      <c r="AE8">
        <f>'IDT-1'!C8</f>
        <v>-2.117</v>
      </c>
      <c r="AF8" s="24"/>
      <c r="AG8">
        <f t="shared" si="2"/>
        <v>1071.9251068817744</v>
      </c>
      <c r="AI8" s="34">
        <f>PXIL!I8</f>
        <v>0</v>
      </c>
      <c r="AJ8" s="34">
        <f>PXIL!O8</f>
        <v>0</v>
      </c>
      <c r="AK8" s="34">
        <f>RTM_IEX!I8</f>
        <v>159.19999999999999</v>
      </c>
      <c r="AL8" s="34">
        <f>RTM_IEX!O8</f>
        <v>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3.0328999999999997</v>
      </c>
      <c r="E9">
        <f>GT_NG!Q9</f>
        <v>7.9576316572448684</v>
      </c>
      <c r="F9">
        <f>GT_Spot!Q9</f>
        <v>0</v>
      </c>
      <c r="G9">
        <f>PPCL_NG!Q9</f>
        <v>30</v>
      </c>
      <c r="H9">
        <f>PPCL_Spot!Q9</f>
        <v>0</v>
      </c>
      <c r="I9">
        <f>Bawana_NG!Q9</f>
        <v>53.28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703.29624062840583</v>
      </c>
      <c r="P9" s="36">
        <v>68.584775886362777</v>
      </c>
      <c r="Q9" s="36">
        <v>22.157459880788629</v>
      </c>
      <c r="R9" s="38">
        <v>0</v>
      </c>
      <c r="S9" s="38">
        <v>0</v>
      </c>
      <c r="T9" s="37">
        <f>SUMPRODUCT(LTA!J9:AN9,LTA!J$101:AN$101,LTA!J$104:AN$104)</f>
        <v>37.33</v>
      </c>
      <c r="U9" s="37">
        <f>SUMPRODUCT(LTA!J9:AN9,LTA!J$102:AN$102,LTA!J$104:AN$104)</f>
        <v>115.75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-195</v>
      </c>
      <c r="AA9" s="75">
        <f>STOA!I9</f>
        <v>76.58</v>
      </c>
      <c r="AB9" s="75">
        <f>-STOA!O9</f>
        <v>0</v>
      </c>
      <c r="AC9">
        <f t="shared" si="0"/>
        <v>11.969839423996904</v>
      </c>
      <c r="AD9">
        <f t="shared" si="1"/>
        <v>1021.3591686288054</v>
      </c>
      <c r="AE9">
        <f>'IDT-1'!C9</f>
        <v>0</v>
      </c>
      <c r="AF9" s="24"/>
      <c r="AG9">
        <f t="shared" si="2"/>
        <v>1021.3591686288054</v>
      </c>
      <c r="AI9" s="34">
        <f>PXIL!I9</f>
        <v>0</v>
      </c>
      <c r="AJ9" s="34">
        <f>PXIL!O9</f>
        <v>0</v>
      </c>
      <c r="AK9" s="34">
        <f>RTM_IEX!I9</f>
        <v>110.36</v>
      </c>
      <c r="AL9" s="34">
        <f>RTM_IEX!O9</f>
        <v>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3.0328999999999997</v>
      </c>
      <c r="E10">
        <f>GT_NG!Q10</f>
        <v>7.9576316572448684</v>
      </c>
      <c r="F10">
        <f>GT_Spot!Q10</f>
        <v>0</v>
      </c>
      <c r="G10">
        <f>PPCL_NG!Q10</f>
        <v>30</v>
      </c>
      <c r="H10">
        <f>PPCL_Spot!Q10</f>
        <v>0</v>
      </c>
      <c r="I10">
        <f>Bawana_NG!Q10</f>
        <v>53.28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703.29624062840583</v>
      </c>
      <c r="P10" s="36">
        <v>68.584775886362777</v>
      </c>
      <c r="Q10" s="36">
        <v>22.157459880788629</v>
      </c>
      <c r="R10" s="38">
        <v>0</v>
      </c>
      <c r="S10" s="38">
        <v>0</v>
      </c>
      <c r="T10" s="37">
        <f>SUMPRODUCT(LTA!J10:AN10,LTA!J$101:AN$101,LTA!J$104:AN$104)</f>
        <v>38</v>
      </c>
      <c r="U10" s="37">
        <f>SUMPRODUCT(LTA!J10:AN10,LTA!J$102:AN$102,LTA!J$104:AN$104)</f>
        <v>116.09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-210</v>
      </c>
      <c r="AA10" s="75">
        <f>STOA!I10</f>
        <v>76.58</v>
      </c>
      <c r="AB10" s="75">
        <f>-STOA!O10</f>
        <v>0</v>
      </c>
      <c r="AC10">
        <f t="shared" si="0"/>
        <v>12.64273878987024</v>
      </c>
      <c r="AD10">
        <f t="shared" si="1"/>
        <v>1070.666269262932</v>
      </c>
      <c r="AE10">
        <f>'IDT-1'!C10</f>
        <v>0</v>
      </c>
      <c r="AF10" s="24"/>
      <c r="AG10">
        <f t="shared" si="2"/>
        <v>1070.666269262932</v>
      </c>
      <c r="AI10" s="34">
        <f>PXIL!I10</f>
        <v>0</v>
      </c>
      <c r="AJ10" s="34">
        <f>PXIL!O10</f>
        <v>0</v>
      </c>
      <c r="AK10" s="34">
        <f>RTM_IEX!I10</f>
        <v>174.33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5.8324999999999996</v>
      </c>
      <c r="E11">
        <f>GT_NG!Q11</f>
        <v>7.9576316572448684</v>
      </c>
      <c r="F11">
        <f>GT_Spot!Q11</f>
        <v>0</v>
      </c>
      <c r="G11">
        <f>PPCL_NG!Q11</f>
        <v>30</v>
      </c>
      <c r="H11">
        <f>PPCL_Spot!Q11</f>
        <v>0</v>
      </c>
      <c r="I11">
        <f>Bawana_NG!Q11</f>
        <v>54.46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700.06093522941478</v>
      </c>
      <c r="P11" s="36">
        <v>68.584775886362777</v>
      </c>
      <c r="Q11" s="36">
        <v>22.157459880788629</v>
      </c>
      <c r="R11" s="38">
        <v>0</v>
      </c>
      <c r="S11" s="38">
        <v>0</v>
      </c>
      <c r="T11" s="37">
        <f>SUMPRODUCT(LTA!J11:AN11,LTA!J$101:AN$101,LTA!J$104:AN$104)</f>
        <v>33.33</v>
      </c>
      <c r="U11" s="37">
        <f>SUMPRODUCT(LTA!J11:AN11,LTA!J$102:AN$102,LTA!J$104:AN$104)</f>
        <v>116.41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-225</v>
      </c>
      <c r="AA11" s="75">
        <f>STOA!I11</f>
        <v>76.58</v>
      </c>
      <c r="AB11" s="75">
        <f>-STOA!O11</f>
        <v>0</v>
      </c>
      <c r="AC11">
        <f t="shared" si="0"/>
        <v>11.986626230392053</v>
      </c>
      <c r="AD11">
        <f t="shared" si="1"/>
        <v>963.08667642341925</v>
      </c>
      <c r="AE11">
        <f>'IDT-1'!C11</f>
        <v>0</v>
      </c>
      <c r="AF11" s="24"/>
      <c r="AG11">
        <f t="shared" si="2"/>
        <v>963.08667642341925</v>
      </c>
      <c r="AI11" s="34">
        <f>PXIL!I11</f>
        <v>0</v>
      </c>
      <c r="AJ11" s="34">
        <f>PXIL!O11</f>
        <v>0</v>
      </c>
      <c r="AK11" s="34">
        <f>RTM_IEX!I11</f>
        <v>84.7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3.0328999999999997</v>
      </c>
      <c r="E12">
        <f>GT_NG!Q12</f>
        <v>8</v>
      </c>
      <c r="F12">
        <f>GT_Spot!Q12</f>
        <v>0</v>
      </c>
      <c r="G12">
        <f>PPCL_NG!Q12</f>
        <v>30</v>
      </c>
      <c r="H12">
        <f>PPCL_Spot!Q12</f>
        <v>0</v>
      </c>
      <c r="I12">
        <f>Bawana_NG!Q12</f>
        <v>54.46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700.06093522941478</v>
      </c>
      <c r="P12" s="36">
        <v>68.584775886362777</v>
      </c>
      <c r="Q12" s="36">
        <v>22.157459880788629</v>
      </c>
      <c r="R12" s="38">
        <v>0</v>
      </c>
      <c r="S12" s="38">
        <v>0</v>
      </c>
      <c r="T12" s="37">
        <f>SUMPRODUCT(LTA!J12:AN12,LTA!J$101:AN$101,LTA!J$104:AN$104)</f>
        <v>34</v>
      </c>
      <c r="U12" s="37">
        <f>SUMPRODUCT(LTA!J12:AN12,LTA!J$102:AN$102,LTA!J$104:AN$104)</f>
        <v>116.59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-255</v>
      </c>
      <c r="AA12" s="75">
        <f>STOA!I12</f>
        <v>76.58</v>
      </c>
      <c r="AB12" s="75">
        <f>-STOA!O12</f>
        <v>0</v>
      </c>
      <c r="AC12">
        <f t="shared" si="0"/>
        <v>12.354940216217866</v>
      </c>
      <c r="AD12">
        <f t="shared" si="1"/>
        <v>946.31113078034832</v>
      </c>
      <c r="AE12">
        <f>'IDT-1'!C12</f>
        <v>0</v>
      </c>
      <c r="AF12" s="24"/>
      <c r="AG12">
        <f t="shared" si="2"/>
        <v>946.31113078034832</v>
      </c>
      <c r="AI12" s="34">
        <f>PXIL!I12</f>
        <v>0</v>
      </c>
      <c r="AJ12" s="34">
        <f>PXIL!O12</f>
        <v>0</v>
      </c>
      <c r="AK12" s="34">
        <f>RTM_IEX!I12</f>
        <v>100.2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3.0328999999999997</v>
      </c>
      <c r="E13">
        <f>GT_NG!Q13</f>
        <v>8</v>
      </c>
      <c r="F13">
        <f>GT_Spot!Q13</f>
        <v>0</v>
      </c>
      <c r="G13">
        <f>PPCL_NG!Q13</f>
        <v>30</v>
      </c>
      <c r="H13">
        <f>PPCL_Spot!Q13</f>
        <v>0</v>
      </c>
      <c r="I13">
        <f>Bawana_NG!Q13</f>
        <v>54.46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700.38027548106902</v>
      </c>
      <c r="P13" s="36">
        <v>68.584775886362777</v>
      </c>
      <c r="Q13" s="36">
        <v>22.157459880788629</v>
      </c>
      <c r="R13" s="38">
        <v>0</v>
      </c>
      <c r="S13" s="38">
        <v>0</v>
      </c>
      <c r="T13" s="37">
        <f>SUMPRODUCT(LTA!J13:AN13,LTA!J$101:AN$101,LTA!J$104:AN$104)</f>
        <v>34</v>
      </c>
      <c r="U13" s="37">
        <f>SUMPRODUCT(LTA!J13:AN13,LTA!J$102:AN$102,LTA!J$104:AN$104)</f>
        <v>116.25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-270</v>
      </c>
      <c r="AA13" s="75">
        <f>STOA!I13</f>
        <v>76.58</v>
      </c>
      <c r="AB13" s="75">
        <f>-STOA!O13</f>
        <v>0</v>
      </c>
      <c r="AC13">
        <f t="shared" si="0"/>
        <v>12.344830040205098</v>
      </c>
      <c r="AD13">
        <f t="shared" si="1"/>
        <v>914.99058120801533</v>
      </c>
      <c r="AE13">
        <f>'IDT-1'!C13</f>
        <v>0</v>
      </c>
      <c r="AF13" s="24"/>
      <c r="AG13">
        <f t="shared" si="2"/>
        <v>914.99058120801533</v>
      </c>
      <c r="AI13" s="34">
        <f>PXIL!I13</f>
        <v>0</v>
      </c>
      <c r="AJ13" s="34">
        <f>PXIL!O13</f>
        <v>0</v>
      </c>
      <c r="AK13" s="34">
        <f>RTM_IEX!I13</f>
        <v>83.89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3.0328999999999997</v>
      </c>
      <c r="E14">
        <f>GT_NG!Q14</f>
        <v>8</v>
      </c>
      <c r="F14">
        <f>GT_Spot!Q14</f>
        <v>0</v>
      </c>
      <c r="G14">
        <f>PPCL_NG!Q14</f>
        <v>30</v>
      </c>
      <c r="H14">
        <f>PPCL_Spot!Q14</f>
        <v>0</v>
      </c>
      <c r="I14">
        <f>Bawana_NG!Q14</f>
        <v>54.46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702.59054584668729</v>
      </c>
      <c r="P14" s="36">
        <v>68.584775886362777</v>
      </c>
      <c r="Q14" s="36">
        <v>22.157459880788629</v>
      </c>
      <c r="R14" s="38">
        <v>0</v>
      </c>
      <c r="S14" s="38">
        <v>0</v>
      </c>
      <c r="T14" s="37">
        <f>SUMPRODUCT(LTA!J14:AN14,LTA!J$101:AN$101,LTA!J$104:AN$104)</f>
        <v>35</v>
      </c>
      <c r="U14" s="37">
        <f>SUMPRODUCT(LTA!J14:AN14,LTA!J$102:AN$102,LTA!J$104:AN$104)</f>
        <v>116.25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-285</v>
      </c>
      <c r="AA14" s="75">
        <f>STOA!I14</f>
        <v>76.58</v>
      </c>
      <c r="AB14" s="75">
        <f>-STOA!O14</f>
        <v>0</v>
      </c>
      <c r="AC14">
        <f t="shared" si="0"/>
        <v>12.572615677149628</v>
      </c>
      <c r="AD14">
        <f t="shared" si="1"/>
        <v>911.75306593668904</v>
      </c>
      <c r="AE14">
        <f>'IDT-1'!C14</f>
        <v>0</v>
      </c>
      <c r="AF14" s="24"/>
      <c r="AG14">
        <f t="shared" si="2"/>
        <v>911.75306593668904</v>
      </c>
      <c r="AI14" s="34">
        <f>PXIL!I14</f>
        <v>0</v>
      </c>
      <c r="AJ14" s="34">
        <f>PXIL!O14</f>
        <v>0</v>
      </c>
      <c r="AK14" s="34">
        <f>RTM_IEX!I14</f>
        <v>92.67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3.0328999999999997</v>
      </c>
      <c r="E15">
        <f>GT_NG!Q15</f>
        <v>8</v>
      </c>
      <c r="F15">
        <f>GT_Spot!Q15</f>
        <v>0</v>
      </c>
      <c r="G15">
        <f>PPCL_NG!Q15</f>
        <v>30</v>
      </c>
      <c r="H15">
        <f>PPCL_Spot!Q15</f>
        <v>0</v>
      </c>
      <c r="I15">
        <f>Bawana_NG!Q15</f>
        <v>54.998454187745921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702.60430612524715</v>
      </c>
      <c r="P15" s="36">
        <v>68.584775886362777</v>
      </c>
      <c r="Q15" s="36">
        <v>22.157459880788629</v>
      </c>
      <c r="R15" s="38">
        <v>0</v>
      </c>
      <c r="S15" s="38">
        <v>0</v>
      </c>
      <c r="T15" s="37">
        <f>SUMPRODUCT(LTA!J15:AN15,LTA!J$101:AN$101,LTA!J$104:AN$104)</f>
        <v>34.33</v>
      </c>
      <c r="U15" s="37">
        <f>SUMPRODUCT(LTA!J15:AN15,LTA!J$102:AN$102,LTA!J$104:AN$104)</f>
        <v>116.25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-300</v>
      </c>
      <c r="AA15" s="75">
        <f>STOA!I15</f>
        <v>76.58</v>
      </c>
      <c r="AB15" s="75">
        <f>-STOA!O15</f>
        <v>0</v>
      </c>
      <c r="AC15">
        <f t="shared" si="0"/>
        <v>12.942125644539933</v>
      </c>
      <c r="AD15">
        <f t="shared" si="1"/>
        <v>925.24577043560464</v>
      </c>
      <c r="AE15">
        <f>'IDT-1'!C15</f>
        <v>0</v>
      </c>
      <c r="AF15" s="24"/>
      <c r="AG15">
        <f t="shared" si="2"/>
        <v>925.24577043560464</v>
      </c>
      <c r="AI15" s="34">
        <f>PXIL!I15</f>
        <v>0</v>
      </c>
      <c r="AJ15" s="34">
        <f>PXIL!O15</f>
        <v>0</v>
      </c>
      <c r="AK15" s="34">
        <f>RTM_IEX!I15</f>
        <v>121.65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3.0328999999999997</v>
      </c>
      <c r="E16">
        <f>GT_NG!Q16</f>
        <v>8</v>
      </c>
      <c r="F16">
        <f>GT_Spot!Q16</f>
        <v>0</v>
      </c>
      <c r="G16">
        <f>PPCL_NG!Q16</f>
        <v>30</v>
      </c>
      <c r="H16">
        <f>PPCL_Spot!Q16</f>
        <v>0</v>
      </c>
      <c r="I16">
        <f>Bawana_NG!Q16</f>
        <v>54.998454187745921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701.47361870858049</v>
      </c>
      <c r="P16" s="36">
        <v>68.584775886362777</v>
      </c>
      <c r="Q16" s="36">
        <v>22.157459880788629</v>
      </c>
      <c r="R16" s="38">
        <v>0</v>
      </c>
      <c r="S16" s="38">
        <v>0</v>
      </c>
      <c r="T16" s="37">
        <f>SUMPRODUCT(LTA!J16:AN16,LTA!J$101:AN$101,LTA!J$104:AN$104)</f>
        <v>35</v>
      </c>
      <c r="U16" s="37">
        <f>SUMPRODUCT(LTA!J16:AN16,LTA!J$102:AN$102,LTA!J$104:AN$104)</f>
        <v>116.41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-315</v>
      </c>
      <c r="AA16" s="75">
        <f>STOA!I16</f>
        <v>76.58</v>
      </c>
      <c r="AB16" s="75">
        <f>-STOA!O16</f>
        <v>0</v>
      </c>
      <c r="AC16">
        <f t="shared" si="0"/>
        <v>13.133447236113268</v>
      </c>
      <c r="AD16">
        <f t="shared" si="1"/>
        <v>917.70376142736461</v>
      </c>
      <c r="AE16">
        <f>'IDT-1'!C16</f>
        <v>0</v>
      </c>
      <c r="AF16" s="24"/>
      <c r="AG16">
        <f t="shared" si="2"/>
        <v>917.70376142736461</v>
      </c>
      <c r="AI16" s="34">
        <f>PXIL!I16</f>
        <v>0</v>
      </c>
      <c r="AJ16" s="34">
        <f>PXIL!O16</f>
        <v>0</v>
      </c>
      <c r="AK16" s="34">
        <f>RTM_IEX!I16</f>
        <v>129.6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3.0328999999999997</v>
      </c>
      <c r="E17">
        <f>GT_NG!Q17</f>
        <v>8</v>
      </c>
      <c r="F17">
        <f>GT_Spot!Q17</f>
        <v>0</v>
      </c>
      <c r="G17">
        <f>PPCL_NG!Q17</f>
        <v>30</v>
      </c>
      <c r="H17">
        <f>PPCL_Spot!Q17</f>
        <v>0</v>
      </c>
      <c r="I17">
        <f>Bawana_NG!Q17</f>
        <v>54.998454187745921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701.47361870858049</v>
      </c>
      <c r="P17" s="36">
        <v>68.584775886362777</v>
      </c>
      <c r="Q17" s="36">
        <v>22.157459880788629</v>
      </c>
      <c r="R17" s="38">
        <v>0</v>
      </c>
      <c r="S17" s="38">
        <v>0</v>
      </c>
      <c r="T17" s="37">
        <f>SUMPRODUCT(LTA!J17:AN17,LTA!J$101:AN$101,LTA!J$104:AN$104)</f>
        <v>35.67</v>
      </c>
      <c r="U17" s="37">
        <f>SUMPRODUCT(LTA!J17:AN17,LTA!J$102:AN$102,LTA!J$104:AN$104)</f>
        <v>116.59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-325</v>
      </c>
      <c r="AA17" s="75">
        <f>STOA!I17</f>
        <v>76.58</v>
      </c>
      <c r="AB17" s="75">
        <f>-STOA!O17</f>
        <v>0</v>
      </c>
      <c r="AC17">
        <f t="shared" si="0"/>
        <v>13.070822813362156</v>
      </c>
      <c r="AD17">
        <f t="shared" si="1"/>
        <v>890.22638585011566</v>
      </c>
      <c r="AE17">
        <f>'IDT-1'!C17</f>
        <v>0</v>
      </c>
      <c r="AF17" s="24"/>
      <c r="AG17">
        <f t="shared" si="2"/>
        <v>890.22638585011566</v>
      </c>
      <c r="AI17" s="34">
        <f>PXIL!I17</f>
        <v>0</v>
      </c>
      <c r="AJ17" s="34">
        <f>PXIL!O17</f>
        <v>0</v>
      </c>
      <c r="AK17" s="34">
        <f>RTM_IEX!I17</f>
        <v>111.21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3.0328999999999997</v>
      </c>
      <c r="E18">
        <f>GT_NG!Q18</f>
        <v>8</v>
      </c>
      <c r="F18">
        <f>GT_Spot!Q18</f>
        <v>0</v>
      </c>
      <c r="G18">
        <f>PPCL_NG!Q18</f>
        <v>30</v>
      </c>
      <c r="H18">
        <f>PPCL_Spot!Q18</f>
        <v>0</v>
      </c>
      <c r="I18">
        <f>Bawana_NG!Q18</f>
        <v>54.999041185443453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701.47385790962801</v>
      </c>
      <c r="P18" s="36">
        <v>68.584775886362777</v>
      </c>
      <c r="Q18" s="36">
        <v>22.157459880788629</v>
      </c>
      <c r="R18" s="38">
        <v>0</v>
      </c>
      <c r="S18" s="38">
        <v>0</v>
      </c>
      <c r="T18" s="37">
        <f>SUMPRODUCT(LTA!J18:AN18,LTA!J$101:AN$101,LTA!J$104:AN$104)</f>
        <v>35.33</v>
      </c>
      <c r="U18" s="37">
        <f>SUMPRODUCT(LTA!J18:AN18,LTA!J$102:AN$102,LTA!J$104:AN$104)</f>
        <v>116.75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-263</v>
      </c>
      <c r="AA18" s="75">
        <f>STOA!I18</f>
        <v>76.58</v>
      </c>
      <c r="AB18" s="75">
        <f>-STOA!O18</f>
        <v>0</v>
      </c>
      <c r="AC18">
        <f t="shared" si="0"/>
        <v>11.934853974488496</v>
      </c>
      <c r="AD18">
        <f t="shared" si="1"/>
        <v>880.65318088773438</v>
      </c>
      <c r="AE18">
        <f>'IDT-1'!C18</f>
        <v>0</v>
      </c>
      <c r="AF18" s="24"/>
      <c r="AG18">
        <f t="shared" si="2"/>
        <v>880.65318088773438</v>
      </c>
      <c r="AI18" s="34">
        <f>PXIL!I18</f>
        <v>0</v>
      </c>
      <c r="AJ18" s="34">
        <f>PXIL!O18</f>
        <v>0</v>
      </c>
      <c r="AK18" s="34">
        <f>RTM_IEX!I18</f>
        <v>38.68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3.0328999999999997</v>
      </c>
      <c r="E19">
        <f>GT_NG!Q19</f>
        <v>8</v>
      </c>
      <c r="F19">
        <f>GT_Spot!Q19</f>
        <v>0</v>
      </c>
      <c r="G19">
        <f>PPCL_NG!Q19</f>
        <v>24</v>
      </c>
      <c r="H19">
        <f>PPCL_Spot!Q19</f>
        <v>0</v>
      </c>
      <c r="I19">
        <f>Bawana_NG!Q19</f>
        <v>54.998454187745921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697.03252790132308</v>
      </c>
      <c r="P19" s="36">
        <v>68.584775886362777</v>
      </c>
      <c r="Q19" s="36">
        <v>22.157459880788629</v>
      </c>
      <c r="R19" s="38">
        <v>0</v>
      </c>
      <c r="S19" s="38">
        <v>0</v>
      </c>
      <c r="T19" s="37">
        <f>SUMPRODUCT(LTA!J19:AN19,LTA!J$101:AN$101,LTA!J$104:AN$104)</f>
        <v>35.33</v>
      </c>
      <c r="U19" s="37">
        <f>SUMPRODUCT(LTA!J19:AN19,LTA!J$102:AN$102,LTA!J$104:AN$104)</f>
        <v>116.91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-278</v>
      </c>
      <c r="AA19" s="75">
        <f>STOA!I19</f>
        <v>76.58</v>
      </c>
      <c r="AB19" s="75">
        <f>-STOA!O19</f>
        <v>0</v>
      </c>
      <c r="AC19">
        <f t="shared" si="0"/>
        <v>12.097437237511411</v>
      </c>
      <c r="AD19">
        <f t="shared" si="1"/>
        <v>869.71868061870907</v>
      </c>
      <c r="AE19">
        <f>'IDT-1'!C19</f>
        <v>0</v>
      </c>
      <c r="AF19" s="24"/>
      <c r="AG19">
        <f t="shared" si="2"/>
        <v>869.71868061870907</v>
      </c>
      <c r="AI19" s="34">
        <f>PXIL!I19</f>
        <v>0</v>
      </c>
      <c r="AJ19" s="34">
        <f>PXIL!O19</f>
        <v>0</v>
      </c>
      <c r="AK19" s="34">
        <f>RTM_IEX!I19</f>
        <v>53.19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3.0328999999999997</v>
      </c>
      <c r="E20">
        <f>GT_NG!Q20</f>
        <v>7.9576316572448684</v>
      </c>
      <c r="F20">
        <f>GT_Spot!Q20</f>
        <v>0</v>
      </c>
      <c r="G20">
        <f>PPCL_NG!Q20</f>
        <v>24</v>
      </c>
      <c r="H20">
        <f>PPCL_Spot!Q20</f>
        <v>0</v>
      </c>
      <c r="I20">
        <f>Bawana_NG!Q20</f>
        <v>54.998454187745921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697.03252790132308</v>
      </c>
      <c r="P20" s="36">
        <v>68.584775886362777</v>
      </c>
      <c r="Q20" s="36">
        <v>22.157459880788629</v>
      </c>
      <c r="R20" s="38">
        <v>0</v>
      </c>
      <c r="S20" s="38">
        <v>0</v>
      </c>
      <c r="T20" s="37">
        <f>SUMPRODUCT(LTA!J20:AN20,LTA!J$101:AN$101,LTA!J$104:AN$104)</f>
        <v>36</v>
      </c>
      <c r="U20" s="37">
        <f>SUMPRODUCT(LTA!J20:AN20,LTA!J$102:AN$102,LTA!J$104:AN$104)</f>
        <v>117.09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-360</v>
      </c>
      <c r="AA20" s="75">
        <f>STOA!I20</f>
        <v>76.58</v>
      </c>
      <c r="AB20" s="75">
        <f>-STOA!O20</f>
        <v>0</v>
      </c>
      <c r="AC20">
        <f t="shared" si="0"/>
        <v>13.326880276873171</v>
      </c>
      <c r="AD20">
        <f t="shared" si="1"/>
        <v>850.15686923659212</v>
      </c>
      <c r="AE20">
        <f>'IDT-1'!C20</f>
        <v>0</v>
      </c>
      <c r="AF20" s="24"/>
      <c r="AG20">
        <f t="shared" si="2"/>
        <v>850.15686923659212</v>
      </c>
      <c r="AI20" s="34">
        <f>PXIL!I20</f>
        <v>0</v>
      </c>
      <c r="AJ20" s="34">
        <f>PXIL!O20</f>
        <v>0</v>
      </c>
      <c r="AK20" s="34">
        <f>RTM_IEX!I20</f>
        <v>116.05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3.0328999999999997</v>
      </c>
      <c r="E21">
        <f>GT_NG!Q21</f>
        <v>7.9576316572448684</v>
      </c>
      <c r="F21">
        <f>GT_Spot!Q21</f>
        <v>0</v>
      </c>
      <c r="G21">
        <f>PPCL_NG!Q21</f>
        <v>24</v>
      </c>
      <c r="H21">
        <f>PPCL_Spot!Q21</f>
        <v>0</v>
      </c>
      <c r="I21">
        <f>Bawana_NG!Q21</f>
        <v>54.998454187745921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697.03277994053087</v>
      </c>
      <c r="P21" s="36">
        <v>68.584775886362777</v>
      </c>
      <c r="Q21" s="36">
        <v>22.157459880788629</v>
      </c>
      <c r="R21" s="38">
        <v>0</v>
      </c>
      <c r="S21" s="38">
        <v>0</v>
      </c>
      <c r="T21" s="37">
        <f>SUMPRODUCT(LTA!J21:AN21,LTA!J$101:AN$101,LTA!J$104:AN$104)</f>
        <v>41.77</v>
      </c>
      <c r="U21" s="37">
        <f>SUMPRODUCT(LTA!J21:AN21,LTA!J$102:AN$102,LTA!J$104:AN$104)</f>
        <v>119.09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-293</v>
      </c>
      <c r="AA21" s="75">
        <f>STOA!I21</f>
        <v>76.58</v>
      </c>
      <c r="AB21" s="75">
        <f>-STOA!O21</f>
        <v>0</v>
      </c>
      <c r="AC21">
        <f t="shared" si="0"/>
        <v>12.215330826434949</v>
      </c>
      <c r="AD21">
        <f t="shared" si="1"/>
        <v>853.50867072623805</v>
      </c>
      <c r="AE21">
        <f>'IDT-1'!C21</f>
        <v>0</v>
      </c>
      <c r="AF21" s="24"/>
      <c r="AG21">
        <f t="shared" si="2"/>
        <v>853.50867072623805</v>
      </c>
      <c r="AI21" s="34">
        <f>PXIL!I21</f>
        <v>0</v>
      </c>
      <c r="AJ21" s="34">
        <f>PXIL!O21</f>
        <v>0</v>
      </c>
      <c r="AK21" s="34">
        <f>RTM_IEX!I21</f>
        <v>43.52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3.0328999999999997</v>
      </c>
      <c r="E22">
        <f>GT_NG!Q22</f>
        <v>7.9576316572448684</v>
      </c>
      <c r="F22">
        <f>GT_Spot!Q22</f>
        <v>0</v>
      </c>
      <c r="G22">
        <f>PPCL_NG!Q22</f>
        <v>24</v>
      </c>
      <c r="H22">
        <f>PPCL_Spot!Q22</f>
        <v>0</v>
      </c>
      <c r="I22">
        <f>Bawana_NG!Q22</f>
        <v>54.998454187745921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697.03277994053087</v>
      </c>
      <c r="P22" s="36">
        <v>68.584775886362777</v>
      </c>
      <c r="Q22" s="36">
        <v>22.157459880788629</v>
      </c>
      <c r="R22" s="38">
        <v>0</v>
      </c>
      <c r="S22" s="38">
        <v>0</v>
      </c>
      <c r="T22" s="37">
        <f>SUMPRODUCT(LTA!J22:AN22,LTA!J$101:AN$101,LTA!J$104:AN$104)</f>
        <v>41.87</v>
      </c>
      <c r="U22" s="37">
        <f>SUMPRODUCT(LTA!J22:AN22,LTA!J$102:AN$102,LTA!J$104:AN$104)</f>
        <v>119.09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-298</v>
      </c>
      <c r="AA22" s="75">
        <f>STOA!I22</f>
        <v>76.58</v>
      </c>
      <c r="AB22" s="75">
        <f>-STOA!O22</f>
        <v>0</v>
      </c>
      <c r="AC22">
        <f t="shared" si="0"/>
        <v>12.217870615059395</v>
      </c>
      <c r="AD22">
        <f t="shared" si="1"/>
        <v>843.76613093761375</v>
      </c>
      <c r="AE22">
        <f>'IDT-1'!C22</f>
        <v>0</v>
      </c>
      <c r="AF22" s="24"/>
      <c r="AG22">
        <f t="shared" si="2"/>
        <v>843.76613093761375</v>
      </c>
      <c r="AI22" s="34">
        <f>PXIL!I22</f>
        <v>0</v>
      </c>
      <c r="AJ22" s="34">
        <f>PXIL!O22</f>
        <v>0</v>
      </c>
      <c r="AK22" s="34">
        <f>RTM_IEX!I22</f>
        <v>38.68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4.1993999999999998</v>
      </c>
      <c r="E23">
        <f>GT_NG!Q23</f>
        <v>7.9576316572448684</v>
      </c>
      <c r="F23">
        <f>GT_Spot!Q23</f>
        <v>0</v>
      </c>
      <c r="G23">
        <f>PPCL_NG!Q23</f>
        <v>24</v>
      </c>
      <c r="H23">
        <f>PPCL_Spot!Q23</f>
        <v>0</v>
      </c>
      <c r="I23">
        <f>Bawana_NG!Q23</f>
        <v>54.999041185443453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701.03375138171111</v>
      </c>
      <c r="P23" s="36">
        <v>68.58696343191076</v>
      </c>
      <c r="Q23" s="36">
        <v>22.156751685722661</v>
      </c>
      <c r="R23" s="38">
        <v>0</v>
      </c>
      <c r="S23" s="38">
        <v>0</v>
      </c>
      <c r="T23" s="37">
        <f>SUMPRODUCT(LTA!J23:AN23,LTA!J$101:AN$101,LTA!J$104:AN$104)</f>
        <v>41.94</v>
      </c>
      <c r="U23" s="37">
        <f>SUMPRODUCT(LTA!J23:AN23,LTA!J$102:AN$102,LTA!J$104:AN$104)</f>
        <v>119.25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-280</v>
      </c>
      <c r="AA23" s="75">
        <f>STOA!I23</f>
        <v>76.58</v>
      </c>
      <c r="AB23" s="75">
        <f>-STOA!O23</f>
        <v>0</v>
      </c>
      <c r="AC23">
        <f t="shared" si="0"/>
        <v>11.866977893442014</v>
      </c>
      <c r="AD23">
        <f t="shared" si="1"/>
        <v>838.49656144859091</v>
      </c>
      <c r="AE23">
        <f>'IDT-1'!C23</f>
        <v>0</v>
      </c>
      <c r="AF23" s="24"/>
      <c r="AG23">
        <f t="shared" si="2"/>
        <v>838.49656144859091</v>
      </c>
      <c r="AI23" s="34">
        <f>PXIL!I23</f>
        <v>0</v>
      </c>
      <c r="AJ23" s="34">
        <f>PXIL!O23</f>
        <v>0</v>
      </c>
      <c r="AK23" s="34">
        <f>RTM_IEX!I23</f>
        <v>9.66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4.1993999999999998</v>
      </c>
      <c r="E24">
        <f>GT_NG!Q24</f>
        <v>7.9576316572448684</v>
      </c>
      <c r="F24">
        <f>GT_Spot!Q24</f>
        <v>0</v>
      </c>
      <c r="G24">
        <f>PPCL_NG!Q24</f>
        <v>24</v>
      </c>
      <c r="H24">
        <f>PPCL_Spot!Q24</f>
        <v>0</v>
      </c>
      <c r="I24">
        <f>Bawana_NG!Q24</f>
        <v>54.999041185443453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701.03140633253838</v>
      </c>
      <c r="P24" s="36">
        <v>68.58696343191076</v>
      </c>
      <c r="Q24" s="36">
        <v>22.156751685722661</v>
      </c>
      <c r="R24" s="38">
        <v>0</v>
      </c>
      <c r="S24" s="38">
        <v>0</v>
      </c>
      <c r="T24" s="37">
        <f>SUMPRODUCT(LTA!J24:AN24,LTA!J$101:AN$101,LTA!J$104:AN$104)</f>
        <v>42.05</v>
      </c>
      <c r="U24" s="37">
        <f>SUMPRODUCT(LTA!J24:AN24,LTA!J$102:AN$102,LTA!J$104:AN$104)</f>
        <v>119.41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-318</v>
      </c>
      <c r="AA24" s="75">
        <f>STOA!I24</f>
        <v>76.58</v>
      </c>
      <c r="AB24" s="75">
        <f>-STOA!O24</f>
        <v>0</v>
      </c>
      <c r="AC24">
        <f t="shared" si="0"/>
        <v>12.434898188574746</v>
      </c>
      <c r="AD24">
        <f t="shared" si="1"/>
        <v>829.21629610428533</v>
      </c>
      <c r="AE24">
        <f>'IDT-1'!C24</f>
        <v>0</v>
      </c>
      <c r="AF24" s="24"/>
      <c r="AG24">
        <f t="shared" si="2"/>
        <v>829.21629610428533</v>
      </c>
      <c r="AI24" s="34">
        <f>PXIL!I24</f>
        <v>0</v>
      </c>
      <c r="AJ24" s="34">
        <f>PXIL!O24</f>
        <v>0</v>
      </c>
      <c r="AK24" s="34">
        <f>RTM_IEX!I24</f>
        <v>38.68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5.8324999999999996</v>
      </c>
      <c r="E25">
        <f>GT_NG!Q25</f>
        <v>7.9576316572448684</v>
      </c>
      <c r="F25">
        <f>GT_Spot!Q25</f>
        <v>0</v>
      </c>
      <c r="G25">
        <f>PPCL_NG!Q25</f>
        <v>24</v>
      </c>
      <c r="H25">
        <f>PPCL_Spot!Q25</f>
        <v>0</v>
      </c>
      <c r="I25">
        <f>Bawana_NG!Q25</f>
        <v>54.998454187745921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702.39067028025147</v>
      </c>
      <c r="P25" s="36">
        <v>68.584775886362777</v>
      </c>
      <c r="Q25" s="36">
        <v>22.157459880788629</v>
      </c>
      <c r="R25" s="38">
        <v>0</v>
      </c>
      <c r="S25" s="38">
        <v>0</v>
      </c>
      <c r="T25" s="37">
        <f>SUMPRODUCT(LTA!J25:AN25,LTA!J$101:AN$101,LTA!J$104:AN$104)</f>
        <v>42.18</v>
      </c>
      <c r="U25" s="37">
        <f>SUMPRODUCT(LTA!J25:AN25,LTA!J$102:AN$102,LTA!J$104:AN$104)</f>
        <v>119.59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-328</v>
      </c>
      <c r="AA25" s="75">
        <f>STOA!I25</f>
        <v>76.58</v>
      </c>
      <c r="AB25" s="75">
        <f>-STOA!O25</f>
        <v>0</v>
      </c>
      <c r="AC25">
        <f t="shared" si="0"/>
        <v>12.51490826565972</v>
      </c>
      <c r="AD25">
        <f t="shared" si="1"/>
        <v>818.57658362673408</v>
      </c>
      <c r="AE25">
        <f>'IDT-1'!C25</f>
        <v>0</v>
      </c>
      <c r="AF25" s="24"/>
      <c r="AG25">
        <f t="shared" si="2"/>
        <v>818.57658362673408</v>
      </c>
      <c r="AI25" s="34">
        <f>PXIL!I25</f>
        <v>0</v>
      </c>
      <c r="AJ25" s="34">
        <f>PXIL!O25</f>
        <v>0</v>
      </c>
      <c r="AK25" s="34">
        <f>RTM_IEX!I25</f>
        <v>34.82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5.8324999999999996</v>
      </c>
      <c r="E26">
        <f>GT_NG!Q26</f>
        <v>7.9576316572448684</v>
      </c>
      <c r="F26">
        <f>GT_Spot!Q26</f>
        <v>0</v>
      </c>
      <c r="G26">
        <f>PPCL_NG!Q26</f>
        <v>24</v>
      </c>
      <c r="H26">
        <f>PPCL_Spot!Q26</f>
        <v>0</v>
      </c>
      <c r="I26">
        <f>Bawana_NG!Q26</f>
        <v>54.998454187745921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702.3905095471373</v>
      </c>
      <c r="P26" s="36">
        <v>68.584775886362777</v>
      </c>
      <c r="Q26" s="36">
        <v>22.157459880788629</v>
      </c>
      <c r="R26" s="38">
        <v>0</v>
      </c>
      <c r="S26" s="38">
        <v>0</v>
      </c>
      <c r="T26" s="37">
        <f>SUMPRODUCT(LTA!J26:AN26,LTA!J$101:AN$101,LTA!J$104:AN$104)</f>
        <v>42.970000000000006</v>
      </c>
      <c r="U26" s="37">
        <f>SUMPRODUCT(LTA!J26:AN26,LTA!J$102:AN$102,LTA!J$104:AN$104)</f>
        <v>119.75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-328</v>
      </c>
      <c r="AA26" s="75">
        <f>STOA!I26</f>
        <v>76.58</v>
      </c>
      <c r="AB26" s="75">
        <f>-STOA!O26</f>
        <v>0</v>
      </c>
      <c r="AC26">
        <f t="shared" si="0"/>
        <v>12.482230915501562</v>
      </c>
      <c r="AD26">
        <f t="shared" si="1"/>
        <v>814.71910024377814</v>
      </c>
      <c r="AE26">
        <f>'IDT-1'!C26</f>
        <v>0</v>
      </c>
      <c r="AF26" s="24"/>
      <c r="AG26">
        <f t="shared" si="2"/>
        <v>814.71910024377814</v>
      </c>
      <c r="AI26" s="34">
        <f>PXIL!I26</f>
        <v>0</v>
      </c>
      <c r="AJ26" s="34">
        <f>PXIL!O26</f>
        <v>0</v>
      </c>
      <c r="AK26" s="34">
        <f>RTM_IEX!I26</f>
        <v>29.98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5.8324999999999996</v>
      </c>
      <c r="E27">
        <f>GT_NG!Q27</f>
        <v>7.9576316572448684</v>
      </c>
      <c r="F27">
        <f>GT_Spot!Q27</f>
        <v>0</v>
      </c>
      <c r="G27">
        <f>PPCL_NG!Q27</f>
        <v>24</v>
      </c>
      <c r="H27">
        <f>PPCL_Spot!Q27</f>
        <v>0</v>
      </c>
      <c r="I27">
        <f>Bawana_NG!Q27</f>
        <v>54.998454187745921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706.01123070615131</v>
      </c>
      <c r="P27" s="36">
        <v>68.584775886362777</v>
      </c>
      <c r="Q27" s="36">
        <v>22.157459880788629</v>
      </c>
      <c r="R27" s="38">
        <v>3.86</v>
      </c>
      <c r="S27" s="38">
        <v>0</v>
      </c>
      <c r="T27" s="37">
        <f>SUMPRODUCT(LTA!J27:AN27,LTA!J$101:AN$101,LTA!J$104:AN$104)</f>
        <v>46.56</v>
      </c>
      <c r="U27" s="37">
        <f>SUMPRODUCT(LTA!J27:AN27,LTA!J$102:AN$102,LTA!J$104:AN$104)</f>
        <v>119.91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-390</v>
      </c>
      <c r="AA27" s="75">
        <f>STOA!I27</f>
        <v>66.91</v>
      </c>
      <c r="AB27" s="75">
        <f>-STOA!O27</f>
        <v>0</v>
      </c>
      <c r="AC27">
        <f t="shared" si="0"/>
        <v>13.499856752180403</v>
      </c>
      <c r="AD27">
        <f t="shared" si="1"/>
        <v>810.32219556611324</v>
      </c>
      <c r="AE27">
        <f>'IDT-1'!C27</f>
        <v>0</v>
      </c>
      <c r="AF27" s="24"/>
      <c r="AG27">
        <f t="shared" si="2"/>
        <v>810.32219556611324</v>
      </c>
      <c r="AI27" s="34">
        <f>PXIL!I27</f>
        <v>0</v>
      </c>
      <c r="AJ27" s="34">
        <f>PXIL!O27</f>
        <v>0</v>
      </c>
      <c r="AK27" s="34">
        <f>RTM_IEX!I27</f>
        <v>87.04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5.8324999999999996</v>
      </c>
      <c r="E28">
        <f>GT_NG!Q28</f>
        <v>7.9576316572448684</v>
      </c>
      <c r="F28">
        <f>GT_Spot!Q28</f>
        <v>0</v>
      </c>
      <c r="G28">
        <f>PPCL_NG!Q28</f>
        <v>24</v>
      </c>
      <c r="H28">
        <f>PPCL_Spot!Q28</f>
        <v>0</v>
      </c>
      <c r="I28">
        <f>Bawana_NG!Q28</f>
        <v>54.998454187745921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712.6123984853856</v>
      </c>
      <c r="P28" s="36">
        <v>68.584775886362777</v>
      </c>
      <c r="Q28" s="36">
        <v>22.157459880788629</v>
      </c>
      <c r="R28" s="38">
        <v>8.0499999999999989</v>
      </c>
      <c r="S28" s="38">
        <v>0</v>
      </c>
      <c r="T28" s="37">
        <f>SUMPRODUCT(LTA!J28:AN28,LTA!J$101:AN$101,LTA!J$104:AN$104)</f>
        <v>50.31</v>
      </c>
      <c r="U28" s="37">
        <f>SUMPRODUCT(LTA!J28:AN28,LTA!J$102:AN$102,LTA!J$104:AN$104)</f>
        <v>120.09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-390</v>
      </c>
      <c r="AA28" s="75">
        <f>STOA!I28</f>
        <v>66.91</v>
      </c>
      <c r="AB28" s="75">
        <f>-STOA!O28</f>
        <v>0</v>
      </c>
      <c r="AC28">
        <f t="shared" si="0"/>
        <v>13.623514561525967</v>
      </c>
      <c r="AD28">
        <f t="shared" si="1"/>
        <v>824.91970553600152</v>
      </c>
      <c r="AE28">
        <f>'IDT-1'!C28</f>
        <v>0</v>
      </c>
      <c r="AF28" s="24"/>
      <c r="AG28">
        <f t="shared" si="2"/>
        <v>824.91970553600152</v>
      </c>
      <c r="AI28" s="34">
        <f>PXIL!I28</f>
        <v>0</v>
      </c>
      <c r="AJ28" s="34">
        <f>PXIL!O28</f>
        <v>0</v>
      </c>
      <c r="AK28" s="34">
        <f>RTM_IEX!I28</f>
        <v>87.04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5.8324999999999996</v>
      </c>
      <c r="E29">
        <f>GT_NG!Q29</f>
        <v>7.9576316572448684</v>
      </c>
      <c r="F29">
        <f>GT_Spot!Q29</f>
        <v>0</v>
      </c>
      <c r="G29">
        <f>PPCL_NG!Q29</f>
        <v>24.03</v>
      </c>
      <c r="H29">
        <f>PPCL_Spot!Q29</f>
        <v>0</v>
      </c>
      <c r="I29">
        <f>Bawana_NG!Q29</f>
        <v>54.999041185443453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725.74040565062967</v>
      </c>
      <c r="P29" s="36">
        <v>68.58696343191076</v>
      </c>
      <c r="Q29" s="36">
        <v>22.156751685722661</v>
      </c>
      <c r="R29" s="38">
        <v>13.48</v>
      </c>
      <c r="S29" s="38">
        <v>0</v>
      </c>
      <c r="T29" s="37">
        <f>SUMPRODUCT(LTA!J29:AN29,LTA!J$101:AN$101,LTA!J$104:AN$104)</f>
        <v>56.5</v>
      </c>
      <c r="U29" s="37">
        <f>SUMPRODUCT(LTA!J29:AN29,LTA!J$102:AN$102,LTA!J$104:AN$104)</f>
        <v>120.25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-328</v>
      </c>
      <c r="AA29" s="75">
        <f>STOA!I29</f>
        <v>66.91</v>
      </c>
      <c r="AB29" s="75">
        <f>-STOA!O29</f>
        <v>0</v>
      </c>
      <c r="AC29">
        <f t="shared" si="0"/>
        <v>12.690399400095606</v>
      </c>
      <c r="AD29">
        <f t="shared" si="1"/>
        <v>839.29289421085571</v>
      </c>
      <c r="AE29">
        <f>'IDT-1'!C29</f>
        <v>0</v>
      </c>
      <c r="AF29" s="24"/>
      <c r="AG29">
        <f t="shared" si="2"/>
        <v>839.29289421085571</v>
      </c>
      <c r="AI29" s="34">
        <f>PXIL!I29</f>
        <v>0</v>
      </c>
      <c r="AJ29" s="34">
        <f>PXIL!O29</f>
        <v>0</v>
      </c>
      <c r="AK29" s="34">
        <f>RTM_IEX!I29</f>
        <v>13.54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5.8324999999999996</v>
      </c>
      <c r="E30">
        <f>GT_NG!Q30</f>
        <v>7.9576316572448684</v>
      </c>
      <c r="F30">
        <f>GT_Spot!Q30</f>
        <v>0</v>
      </c>
      <c r="G30">
        <f>PPCL_NG!Q30</f>
        <v>24.03</v>
      </c>
      <c r="H30">
        <f>PPCL_Spot!Q30</f>
        <v>0</v>
      </c>
      <c r="I30">
        <f>Bawana_NG!Q30</f>
        <v>54.999041185443453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722.38324673160719</v>
      </c>
      <c r="P30" s="36">
        <v>68.586678932842688</v>
      </c>
      <c r="Q30" s="36">
        <v>22.156751685722661</v>
      </c>
      <c r="R30" s="38">
        <v>16.350000000000005</v>
      </c>
      <c r="S30" s="38">
        <v>0</v>
      </c>
      <c r="T30" s="37">
        <f>SUMPRODUCT(LTA!J30:AN30,LTA!J$101:AN$101,LTA!J$104:AN$104)</f>
        <v>65.84</v>
      </c>
      <c r="U30" s="37">
        <f>SUMPRODUCT(LTA!J30:AN30,LTA!J$102:AN$102,LTA!J$104:AN$104)</f>
        <v>120.59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-343</v>
      </c>
      <c r="AA30" s="75">
        <f>STOA!I30</f>
        <v>66.91</v>
      </c>
      <c r="AB30" s="75">
        <f>-STOA!O30</f>
        <v>0</v>
      </c>
      <c r="AC30">
        <f t="shared" si="0"/>
        <v>12.927192241256982</v>
      </c>
      <c r="AD30">
        <f t="shared" si="1"/>
        <v>837.11865795160384</v>
      </c>
      <c r="AE30">
        <f>'IDT-1'!C30</f>
        <v>0</v>
      </c>
      <c r="AF30" s="24"/>
      <c r="AG30">
        <f t="shared" si="2"/>
        <v>837.11865795160384</v>
      </c>
      <c r="AI30" s="34">
        <f>PXIL!I30</f>
        <v>0</v>
      </c>
      <c r="AJ30" s="34">
        <f>PXIL!O30</f>
        <v>0</v>
      </c>
      <c r="AK30" s="34">
        <f>RTM_IEX!I30</f>
        <v>17.41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6.1824500000000002</v>
      </c>
      <c r="E31">
        <f>GT_NG!Q31</f>
        <v>7.9576316572448684</v>
      </c>
      <c r="F31">
        <f>GT_Spot!Q31</f>
        <v>0</v>
      </c>
      <c r="G31">
        <f>PPCL_NG!Q31</f>
        <v>24.03</v>
      </c>
      <c r="H31">
        <f>PPCL_Spot!Q31</f>
        <v>0</v>
      </c>
      <c r="I31">
        <f>Bawana_NG!Q31</f>
        <v>54.997431706747605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718.7895940748632</v>
      </c>
      <c r="P31" s="36">
        <v>68.586678932842688</v>
      </c>
      <c r="Q31" s="36">
        <v>22.156751685722661</v>
      </c>
      <c r="R31" s="38">
        <v>15.35</v>
      </c>
      <c r="S31" s="38">
        <v>0</v>
      </c>
      <c r="T31" s="37">
        <f>SUMPRODUCT(LTA!J31:AN31,LTA!J$101:AN$101,LTA!J$104:AN$104)</f>
        <v>76.070000000000007</v>
      </c>
      <c r="U31" s="37">
        <f>SUMPRODUCT(LTA!J31:AN31,LTA!J$102:AN$102,LTA!J$104:AN$104)</f>
        <v>120.75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-385</v>
      </c>
      <c r="AA31" s="75">
        <f>STOA!I31</f>
        <v>66.91</v>
      </c>
      <c r="AB31" s="75">
        <f>-STOA!O31</f>
        <v>0</v>
      </c>
      <c r="AC31">
        <f t="shared" si="0"/>
        <v>13.594576243764628</v>
      </c>
      <c r="AD31">
        <f t="shared" si="1"/>
        <v>831.54596181365639</v>
      </c>
      <c r="AE31">
        <f>'IDT-1'!C31</f>
        <v>0</v>
      </c>
      <c r="AF31" s="24"/>
      <c r="AG31">
        <f t="shared" si="2"/>
        <v>831.54596181365639</v>
      </c>
      <c r="AI31" s="34">
        <f>PXIL!I31</f>
        <v>0</v>
      </c>
      <c r="AJ31" s="34">
        <f>PXIL!O31</f>
        <v>0</v>
      </c>
      <c r="AK31" s="34">
        <f>RTM_IEX!I31</f>
        <v>48.36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6.1824500000000002</v>
      </c>
      <c r="E32">
        <f>GT_NG!Q32</f>
        <v>7.9576316572448684</v>
      </c>
      <c r="F32">
        <f>GT_Spot!Q32</f>
        <v>0</v>
      </c>
      <c r="G32">
        <f>PPCL_NG!Q32</f>
        <v>24.03</v>
      </c>
      <c r="H32">
        <f>PPCL_Spot!Q32</f>
        <v>0</v>
      </c>
      <c r="I32">
        <f>Bawana_NG!Q32</f>
        <v>54.997431706747605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718.70709096471296</v>
      </c>
      <c r="P32" s="36">
        <v>68.586678932842688</v>
      </c>
      <c r="Q32" s="36">
        <v>22.156751685722661</v>
      </c>
      <c r="R32" s="38">
        <v>15.350000000000001</v>
      </c>
      <c r="S32" s="38">
        <v>0</v>
      </c>
      <c r="T32" s="37">
        <f>SUMPRODUCT(LTA!J32:AN32,LTA!J$101:AN$101,LTA!J$104:AN$104)</f>
        <v>92.949999999999989</v>
      </c>
      <c r="U32" s="37">
        <f>SUMPRODUCT(LTA!J32:AN32,LTA!J$102:AN$102,LTA!J$104:AN$104)</f>
        <v>120.91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-390</v>
      </c>
      <c r="AA32" s="75">
        <f>STOA!I32</f>
        <v>66.91</v>
      </c>
      <c r="AB32" s="75">
        <f>-STOA!O32</f>
        <v>0</v>
      </c>
      <c r="AC32">
        <f t="shared" si="0"/>
        <v>13.673703006263811</v>
      </c>
      <c r="AD32">
        <f t="shared" si="1"/>
        <v>830.844331941007</v>
      </c>
      <c r="AE32">
        <f>'IDT-1'!C32</f>
        <v>0</v>
      </c>
      <c r="AF32" s="24"/>
      <c r="AG32">
        <f t="shared" si="2"/>
        <v>830.844331941007</v>
      </c>
      <c r="AI32" s="34">
        <f>PXIL!I32</f>
        <v>0</v>
      </c>
      <c r="AJ32" s="34">
        <f>PXIL!O32</f>
        <v>0</v>
      </c>
      <c r="AK32" s="34">
        <f>RTM_IEX!I32</f>
        <v>35.78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6.1824500000000002</v>
      </c>
      <c r="E33">
        <f>GT_NG!Q33</f>
        <v>7.9576316572448684</v>
      </c>
      <c r="F33">
        <f>GT_Spot!Q33</f>
        <v>0</v>
      </c>
      <c r="G33">
        <f>PPCL_NG!Q33</f>
        <v>24.03</v>
      </c>
      <c r="H33">
        <f>PPCL_Spot!Q33</f>
        <v>0</v>
      </c>
      <c r="I33">
        <f>Bawana_NG!Q33</f>
        <v>54.997488240398226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710.22060932687896</v>
      </c>
      <c r="P33" s="36">
        <v>68.586678932842688</v>
      </c>
      <c r="Q33" s="36">
        <v>22.156751685722661</v>
      </c>
      <c r="R33" s="38">
        <v>17.350000000000005</v>
      </c>
      <c r="S33" s="38">
        <v>0</v>
      </c>
      <c r="T33" s="37">
        <f>SUMPRODUCT(LTA!J33:AN33,LTA!J$101:AN$101,LTA!J$104:AN$104)</f>
        <v>115.05</v>
      </c>
      <c r="U33" s="37">
        <f>SUMPRODUCT(LTA!J33:AN33,LTA!J$102:AN$102,LTA!J$104:AN$104)</f>
        <v>121.09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-418</v>
      </c>
      <c r="AA33" s="75">
        <f>STOA!I33</f>
        <v>66.91</v>
      </c>
      <c r="AB33" s="75">
        <f>-STOA!O33</f>
        <v>0</v>
      </c>
      <c r="AC33">
        <f t="shared" si="0"/>
        <v>14.027349451685563</v>
      </c>
      <c r="AD33">
        <f t="shared" si="1"/>
        <v>816.35426039140168</v>
      </c>
      <c r="AE33">
        <f>'IDT-1'!C33</f>
        <v>0</v>
      </c>
      <c r="AF33" s="24"/>
      <c r="AG33">
        <f t="shared" si="2"/>
        <v>816.35426039140168</v>
      </c>
      <c r="AI33" s="34">
        <f>PXIL!I33</f>
        <v>0</v>
      </c>
      <c r="AJ33" s="34">
        <f>PXIL!O33</f>
        <v>0</v>
      </c>
      <c r="AK33" s="34">
        <f>RTM_IEX!I33</f>
        <v>33.85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6.1824500000000002</v>
      </c>
      <c r="E34">
        <f>GT_NG!Q34</f>
        <v>7.9576316572448684</v>
      </c>
      <c r="F34">
        <f>GT_Spot!Q34</f>
        <v>0</v>
      </c>
      <c r="G34">
        <f>PPCL_NG!Q34</f>
        <v>24.03</v>
      </c>
      <c r="H34">
        <f>PPCL_Spot!Q34</f>
        <v>0</v>
      </c>
      <c r="I34">
        <f>Bawana_NG!Q34</f>
        <v>54.997488240398226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710.22060932687896</v>
      </c>
      <c r="P34" s="36">
        <v>68.586678932842688</v>
      </c>
      <c r="Q34" s="36">
        <v>22.156751685722661</v>
      </c>
      <c r="R34" s="38">
        <v>17.350000000000005</v>
      </c>
      <c r="S34" s="38">
        <v>0</v>
      </c>
      <c r="T34" s="37">
        <f>SUMPRODUCT(LTA!J34:AN34,LTA!J$101:AN$101,LTA!J$104:AN$104)</f>
        <v>135.93</v>
      </c>
      <c r="U34" s="37">
        <f>SUMPRODUCT(LTA!J34:AN34,LTA!J$102:AN$102,LTA!J$104:AN$104)</f>
        <v>121.25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-403</v>
      </c>
      <c r="AA34" s="75">
        <f>STOA!I34</f>
        <v>66.91</v>
      </c>
      <c r="AB34" s="75">
        <f>-STOA!O34</f>
        <v>0</v>
      </c>
      <c r="AC34">
        <f t="shared" si="0"/>
        <v>13.792678085812227</v>
      </c>
      <c r="AD34">
        <f t="shared" si="1"/>
        <v>818.77893175727502</v>
      </c>
      <c r="AE34">
        <f>'IDT-1'!C34</f>
        <v>0</v>
      </c>
      <c r="AF34" s="24"/>
      <c r="AG34">
        <f t="shared" si="2"/>
        <v>818.77893175727502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6.1824500000000002</v>
      </c>
      <c r="E35">
        <f>GT_NG!Q35</f>
        <v>7.9576316572448684</v>
      </c>
      <c r="F35">
        <f>GT_Spot!Q35</f>
        <v>0</v>
      </c>
      <c r="G35">
        <f>PPCL_NG!Q35</f>
        <v>24.03</v>
      </c>
      <c r="H35">
        <f>PPCL_Spot!Q35</f>
        <v>0</v>
      </c>
      <c r="I35">
        <f>Bawana_NG!Q35</f>
        <v>48.37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639.72324612692682</v>
      </c>
      <c r="P35" s="36">
        <v>68.59</v>
      </c>
      <c r="Q35" s="36">
        <v>22.155010132852958</v>
      </c>
      <c r="R35" s="38">
        <v>17.350000000000001</v>
      </c>
      <c r="S35" s="38">
        <v>0</v>
      </c>
      <c r="T35" s="37">
        <f>SUMPRODUCT(LTA!J35:AN35,LTA!J$101:AN$101,LTA!J$104:AN$104)</f>
        <v>158.78</v>
      </c>
      <c r="U35" s="37">
        <f>SUMPRODUCT(LTA!J35:AN35,LTA!J$102:AN$102,LTA!J$104:AN$104)</f>
        <v>121.59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-387</v>
      </c>
      <c r="AA35" s="75">
        <f>STOA!I35</f>
        <v>66.91</v>
      </c>
      <c r="AB35" s="75">
        <f>-STOA!O35</f>
        <v>0</v>
      </c>
      <c r="AC35">
        <f t="shared" si="0"/>
        <v>13.602176078035075</v>
      </c>
      <c r="AD35">
        <f t="shared" si="1"/>
        <v>828.42616183898951</v>
      </c>
      <c r="AE35">
        <f>'IDT-1'!C35</f>
        <v>0</v>
      </c>
      <c r="AF35" s="24"/>
      <c r="AG35">
        <f t="shared" si="2"/>
        <v>828.42616183898951</v>
      </c>
      <c r="AI35" s="34">
        <f>PXIL!I35</f>
        <v>0</v>
      </c>
      <c r="AJ35" s="34">
        <f>PXIL!O35</f>
        <v>0</v>
      </c>
      <c r="AK35" s="34">
        <f>RTM_IEX!I35</f>
        <v>47.39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6.2897680000000005</v>
      </c>
      <c r="E36">
        <f>GT_NG!Q36</f>
        <v>7.9576316572448684</v>
      </c>
      <c r="F36">
        <f>GT_Spot!Q36</f>
        <v>0</v>
      </c>
      <c r="G36">
        <f>PPCL_NG!Q36</f>
        <v>24.03</v>
      </c>
      <c r="H36">
        <f>PPCL_Spot!Q36</f>
        <v>0</v>
      </c>
      <c r="I36">
        <f>Bawana_NG!Q36</f>
        <v>48.37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636.46596209816482</v>
      </c>
      <c r="P36" s="36">
        <v>68.59</v>
      </c>
      <c r="Q36" s="36">
        <v>22.155010132852958</v>
      </c>
      <c r="R36" s="38">
        <v>17.350000000000005</v>
      </c>
      <c r="S36" s="38">
        <v>0</v>
      </c>
      <c r="T36" s="37">
        <f>SUMPRODUCT(LTA!J36:AN36,LTA!J$101:AN$101,LTA!J$104:AN$104)</f>
        <v>179.49</v>
      </c>
      <c r="U36" s="37">
        <f>SUMPRODUCT(LTA!J36:AN36,LTA!J$102:AN$102,LTA!J$104:AN$104)</f>
        <v>121.91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-421</v>
      </c>
      <c r="AA36" s="75">
        <f>STOA!I36</f>
        <v>66.91</v>
      </c>
      <c r="AB36" s="75">
        <f>-STOA!O36</f>
        <v>0</v>
      </c>
      <c r="AC36">
        <f t="shared" si="0"/>
        <v>14.056599726039703</v>
      </c>
      <c r="AD36">
        <f t="shared" si="1"/>
        <v>813.78177216222286</v>
      </c>
      <c r="AE36">
        <f>'IDT-1'!C36</f>
        <v>0</v>
      </c>
      <c r="AF36" s="24"/>
      <c r="AG36">
        <f t="shared" si="2"/>
        <v>813.78177216222286</v>
      </c>
      <c r="AI36" s="34">
        <f>PXIL!I36</f>
        <v>0</v>
      </c>
      <c r="AJ36" s="34">
        <f>PXIL!O36</f>
        <v>0</v>
      </c>
      <c r="AK36" s="34">
        <f>RTM_IEX!I36</f>
        <v>49.32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6.2897680000000005</v>
      </c>
      <c r="E37">
        <f>GT_NG!Q37</f>
        <v>7.9576316572448684</v>
      </c>
      <c r="F37">
        <f>GT_Spot!Q37</f>
        <v>0</v>
      </c>
      <c r="G37">
        <f>PPCL_NG!Q37</f>
        <v>24.03</v>
      </c>
      <c r="H37">
        <f>PPCL_Spot!Q37</f>
        <v>0</v>
      </c>
      <c r="I37">
        <f>Bawana_NG!Q37</f>
        <v>48.37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610.1690971444666</v>
      </c>
      <c r="P37" s="36">
        <v>68.589999999999989</v>
      </c>
      <c r="Q37" s="36">
        <v>22.155010132852958</v>
      </c>
      <c r="R37" s="38">
        <v>17.350000000000001</v>
      </c>
      <c r="S37" s="38">
        <v>0</v>
      </c>
      <c r="T37" s="37">
        <f>SUMPRODUCT(LTA!J37:AN37,LTA!J$101:AN$101,LTA!J$104:AN$104)</f>
        <v>195.37</v>
      </c>
      <c r="U37" s="37">
        <f>SUMPRODUCT(LTA!J37:AN37,LTA!J$102:AN$102,LTA!J$104:AN$104)</f>
        <v>122.25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-441</v>
      </c>
      <c r="AA37" s="75">
        <f>STOA!I37</f>
        <v>66.91</v>
      </c>
      <c r="AB37" s="75">
        <f>-STOA!O37</f>
        <v>0</v>
      </c>
      <c r="AC37">
        <f t="shared" si="0"/>
        <v>14.011429214926419</v>
      </c>
      <c r="AD37">
        <f t="shared" si="1"/>
        <v>768.28007771963803</v>
      </c>
      <c r="AE37">
        <f>'IDT-1'!C37</f>
        <v>0</v>
      </c>
      <c r="AF37" s="24"/>
      <c r="AG37">
        <f t="shared" si="2"/>
        <v>768.28007771963803</v>
      </c>
      <c r="AI37" s="34">
        <f>PXIL!I37</f>
        <v>0</v>
      </c>
      <c r="AJ37" s="34">
        <f>PXIL!O37</f>
        <v>0</v>
      </c>
      <c r="AK37" s="34">
        <f>RTM_IEX!I37</f>
        <v>33.85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6.2897680000000005</v>
      </c>
      <c r="E38">
        <f>GT_NG!Q38</f>
        <v>7.9576316572448684</v>
      </c>
      <c r="F38">
        <f>GT_Spot!Q38</f>
        <v>0</v>
      </c>
      <c r="G38">
        <f>PPCL_NG!Q38</f>
        <v>24.03</v>
      </c>
      <c r="H38">
        <f>PPCL_Spot!Q38</f>
        <v>0</v>
      </c>
      <c r="I38">
        <f>Bawana_NG!Q38</f>
        <v>48.37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607.79211995419598</v>
      </c>
      <c r="P38" s="36">
        <v>68.584699191448536</v>
      </c>
      <c r="Q38" s="36">
        <v>22.155010132852958</v>
      </c>
      <c r="R38" s="38">
        <v>18.75</v>
      </c>
      <c r="S38" s="38">
        <v>0</v>
      </c>
      <c r="T38" s="37">
        <f>SUMPRODUCT(LTA!J38:AN38,LTA!J$101:AN$101,LTA!J$104:AN$104)</f>
        <v>213.70999999999998</v>
      </c>
      <c r="U38" s="37">
        <f>SUMPRODUCT(LTA!J38:AN38,LTA!J$102:AN$102,LTA!J$104:AN$104)</f>
        <v>122.59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-452</v>
      </c>
      <c r="AA38" s="75">
        <f>STOA!I38</f>
        <v>66.91</v>
      </c>
      <c r="AB38" s="75">
        <f>-STOA!O38</f>
        <v>0</v>
      </c>
      <c r="AC38">
        <f t="shared" si="0"/>
        <v>14.172044814710093</v>
      </c>
      <c r="AD38">
        <f t="shared" si="1"/>
        <v>765.14718412103196</v>
      </c>
      <c r="AE38">
        <f>'IDT-1'!C38</f>
        <v>0</v>
      </c>
      <c r="AF38" s="24"/>
      <c r="AG38">
        <f t="shared" si="2"/>
        <v>765.14718412103196</v>
      </c>
      <c r="AI38" s="34">
        <f>PXIL!I38</f>
        <v>0</v>
      </c>
      <c r="AJ38" s="34">
        <f>PXIL!O38</f>
        <v>0</v>
      </c>
      <c r="AK38" s="34">
        <f>RTM_IEX!I38</f>
        <v>24.18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6.2267769999999993</v>
      </c>
      <c r="E39">
        <f>GT_NG!Q39</f>
        <v>7.9576316572448684</v>
      </c>
      <c r="F39">
        <f>GT_Spot!Q39</f>
        <v>0</v>
      </c>
      <c r="G39">
        <f>PPCL_NG!Q39</f>
        <v>24.03</v>
      </c>
      <c r="H39">
        <f>PPCL_Spot!Q39</f>
        <v>0</v>
      </c>
      <c r="I39">
        <f>Bawana_NG!Q39</f>
        <v>48.37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605.43142817115188</v>
      </c>
      <c r="P39" s="36">
        <v>68.584699191448536</v>
      </c>
      <c r="Q39" s="36">
        <v>22.155010132852958</v>
      </c>
      <c r="R39" s="38">
        <v>20.75</v>
      </c>
      <c r="S39" s="38">
        <v>0</v>
      </c>
      <c r="T39" s="37">
        <f>SUMPRODUCT(LTA!J39:AN39,LTA!J$101:AN$101,LTA!J$104:AN$104)</f>
        <v>231.69</v>
      </c>
      <c r="U39" s="37">
        <f>SUMPRODUCT(LTA!J39:AN39,LTA!J$102:AN$102,LTA!J$104:AN$104)</f>
        <v>127.41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-456</v>
      </c>
      <c r="AA39" s="75">
        <f>STOA!I39</f>
        <v>66.91</v>
      </c>
      <c r="AB39" s="75">
        <f>-STOA!O39</f>
        <v>0</v>
      </c>
      <c r="AC39">
        <f t="shared" si="0"/>
        <v>14.353234510232081</v>
      </c>
      <c r="AD39">
        <f t="shared" si="1"/>
        <v>778.50231164246622</v>
      </c>
      <c r="AE39">
        <f>'IDT-1'!C39</f>
        <v>0</v>
      </c>
      <c r="AF39" s="24"/>
      <c r="AG39">
        <f t="shared" si="2"/>
        <v>778.50231164246622</v>
      </c>
      <c r="AI39" s="34">
        <f>PXIL!I39</f>
        <v>0</v>
      </c>
      <c r="AJ39" s="34">
        <f>PXIL!O39</f>
        <v>0</v>
      </c>
      <c r="AK39" s="34">
        <f>RTM_IEX!I39</f>
        <v>19.34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6.2267769999999993</v>
      </c>
      <c r="E40">
        <f>GT_NG!Q40</f>
        <v>7.97</v>
      </c>
      <c r="F40">
        <f>GT_Spot!Q40</f>
        <v>0</v>
      </c>
      <c r="G40">
        <f>PPCL_NG!Q40</f>
        <v>24.03</v>
      </c>
      <c r="H40">
        <f>PPCL_Spot!Q40</f>
        <v>0</v>
      </c>
      <c r="I40">
        <f>Bawana_NG!Q40</f>
        <v>48.37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605.43142817115188</v>
      </c>
      <c r="P40" s="36">
        <v>68.584699191448536</v>
      </c>
      <c r="Q40" s="36">
        <v>22.155010132852958</v>
      </c>
      <c r="R40" s="38">
        <v>20.749999999999996</v>
      </c>
      <c r="S40" s="38">
        <v>0</v>
      </c>
      <c r="T40" s="37">
        <f>SUMPRODUCT(LTA!J40:AN40,LTA!J$101:AN$101,LTA!J$104:AN$104)</f>
        <v>250</v>
      </c>
      <c r="U40" s="37">
        <f>SUMPRODUCT(LTA!J40:AN40,LTA!J$102:AN$102,LTA!J$104:AN$104)</f>
        <v>127.75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-442</v>
      </c>
      <c r="AA40" s="75">
        <f>STOA!I40</f>
        <v>66.91</v>
      </c>
      <c r="AB40" s="75">
        <f>-STOA!O40</f>
        <v>0</v>
      </c>
      <c r="AC40">
        <f t="shared" si="0"/>
        <v>14.269602196162774</v>
      </c>
      <c r="AD40">
        <f t="shared" si="1"/>
        <v>796.74831229929043</v>
      </c>
      <c r="AE40">
        <f>'IDT-1'!C40</f>
        <v>0</v>
      </c>
      <c r="AF40" s="24"/>
      <c r="AG40">
        <f t="shared" si="2"/>
        <v>796.74831229929043</v>
      </c>
      <c r="AI40" s="34">
        <f>PXIL!I40</f>
        <v>0</v>
      </c>
      <c r="AJ40" s="34">
        <f>PXIL!O40</f>
        <v>0</v>
      </c>
      <c r="AK40" s="34">
        <f>RTM_IEX!I40</f>
        <v>4.84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5.5991999999999997</v>
      </c>
      <c r="E41">
        <f>GT_NG!Q41</f>
        <v>8</v>
      </c>
      <c r="F41">
        <f>GT_Spot!Q41</f>
        <v>0</v>
      </c>
      <c r="G41">
        <f>PPCL_NG!Q41</f>
        <v>24.03</v>
      </c>
      <c r="H41">
        <f>PPCL_Spot!Q41</f>
        <v>0</v>
      </c>
      <c r="I41">
        <f>Bawana_NG!Q41</f>
        <v>48.37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600.62689462447327</v>
      </c>
      <c r="P41" s="36">
        <v>68.885280213757184</v>
      </c>
      <c r="Q41" s="36">
        <v>11.69</v>
      </c>
      <c r="R41" s="38">
        <v>20.749999999999996</v>
      </c>
      <c r="S41" s="38">
        <v>0</v>
      </c>
      <c r="T41" s="37">
        <f>SUMPRODUCT(LTA!J41:AN41,LTA!J$101:AN$101,LTA!J$104:AN$104)</f>
        <v>268.85000000000002</v>
      </c>
      <c r="U41" s="37">
        <f>SUMPRODUCT(LTA!J41:AN41,LTA!J$102:AN$102,LTA!J$104:AN$104)</f>
        <v>128.09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-426</v>
      </c>
      <c r="AA41" s="75">
        <f>STOA!I41</f>
        <v>66.91</v>
      </c>
      <c r="AB41" s="75">
        <f>-STOA!O41</f>
        <v>0</v>
      </c>
      <c r="AC41">
        <f t="shared" si="0"/>
        <v>14.205072739443876</v>
      </c>
      <c r="AD41">
        <f t="shared" si="1"/>
        <v>821.26630209878647</v>
      </c>
      <c r="AE41">
        <f>'IDT-1'!C41</f>
        <v>0</v>
      </c>
      <c r="AF41" s="24"/>
      <c r="AG41">
        <f t="shared" si="2"/>
        <v>821.26630209878647</v>
      </c>
      <c r="AI41" s="34">
        <f>PXIL!I41</f>
        <v>0</v>
      </c>
      <c r="AJ41" s="34">
        <f>PXIL!O41</f>
        <v>0</v>
      </c>
      <c r="AK41" s="34">
        <f>RTM_IEX!I41</f>
        <v>9.67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5.5991999999999997</v>
      </c>
      <c r="E42">
        <f>GT_NG!Q42</f>
        <v>8</v>
      </c>
      <c r="F42">
        <f>GT_Spot!Q42</f>
        <v>0</v>
      </c>
      <c r="G42">
        <f>PPCL_NG!Q42</f>
        <v>24.03</v>
      </c>
      <c r="H42">
        <f>PPCL_Spot!Q42</f>
        <v>0</v>
      </c>
      <c r="I42">
        <f>Bawana_NG!Q42</f>
        <v>48.37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597.46393131587035</v>
      </c>
      <c r="P42" s="36">
        <v>68.885280213757184</v>
      </c>
      <c r="Q42" s="36">
        <v>11.69</v>
      </c>
      <c r="R42" s="38">
        <v>20.749999999999996</v>
      </c>
      <c r="S42" s="38">
        <v>0</v>
      </c>
      <c r="T42" s="37">
        <f>SUMPRODUCT(LTA!J42:AN42,LTA!J$101:AN$101,LTA!J$104:AN$104)</f>
        <v>280.34000000000003</v>
      </c>
      <c r="U42" s="37">
        <f>SUMPRODUCT(LTA!J42:AN42,LTA!J$102:AN$102,LTA!J$104:AN$104)</f>
        <v>128.41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-426</v>
      </c>
      <c r="AA42" s="75">
        <f>STOA!I42</f>
        <v>66.91</v>
      </c>
      <c r="AB42" s="75">
        <f>-STOA!O42</f>
        <v>0</v>
      </c>
      <c r="AC42">
        <f t="shared" si="0"/>
        <v>14.294003847651615</v>
      </c>
      <c r="AD42">
        <f t="shared" si="1"/>
        <v>831.76440768197597</v>
      </c>
      <c r="AE42">
        <f>'IDT-1'!C42</f>
        <v>0</v>
      </c>
      <c r="AF42" s="24"/>
      <c r="AG42">
        <f t="shared" si="2"/>
        <v>831.76440768197597</v>
      </c>
      <c r="AI42" s="34">
        <f>PXIL!I42</f>
        <v>0</v>
      </c>
      <c r="AJ42" s="34">
        <f>PXIL!O42</f>
        <v>0</v>
      </c>
      <c r="AK42" s="34">
        <f>RTM_IEX!I42</f>
        <v>11.61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5.5991999999999997</v>
      </c>
      <c r="E43">
        <f>GT_NG!Q43</f>
        <v>8</v>
      </c>
      <c r="F43">
        <f>GT_Spot!Q43</f>
        <v>0</v>
      </c>
      <c r="G43">
        <f>PPCL_NG!Q43</f>
        <v>24.03</v>
      </c>
      <c r="H43">
        <f>PPCL_Spot!Q43</f>
        <v>0</v>
      </c>
      <c r="I43">
        <f>Bawana_NG!Q43</f>
        <v>48.37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593.06344204557183</v>
      </c>
      <c r="P43" s="36">
        <v>69.495238421485325</v>
      </c>
      <c r="Q43" s="36">
        <v>22.155010132852958</v>
      </c>
      <c r="R43" s="38">
        <v>20.75</v>
      </c>
      <c r="S43" s="38">
        <v>0</v>
      </c>
      <c r="T43" s="37">
        <f>SUMPRODUCT(LTA!J43:AN43,LTA!J$101:AN$101,LTA!J$104:AN$104)</f>
        <v>291.02999999999997</v>
      </c>
      <c r="U43" s="37">
        <f>SUMPRODUCT(LTA!J43:AN43,LTA!J$102:AN$102,LTA!J$104:AN$104)</f>
        <v>132.41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-421</v>
      </c>
      <c r="AA43" s="75">
        <f>STOA!I43</f>
        <v>66.91</v>
      </c>
      <c r="AB43" s="75">
        <f>-STOA!O43</f>
        <v>0</v>
      </c>
      <c r="AC43">
        <f t="shared" si="0"/>
        <v>14.414813683217542</v>
      </c>
      <c r="AD43">
        <f t="shared" si="1"/>
        <v>856.06807691669246</v>
      </c>
      <c r="AE43">
        <f>'IDT-1'!C43</f>
        <v>0</v>
      </c>
      <c r="AF43" s="24"/>
      <c r="AG43">
        <f t="shared" si="2"/>
        <v>856.06807691669246</v>
      </c>
      <c r="AI43" s="34">
        <f>PXIL!I43</f>
        <v>0</v>
      </c>
      <c r="AJ43" s="34">
        <f>PXIL!O43</f>
        <v>0</v>
      </c>
      <c r="AK43" s="34">
        <f>RTM_IEX!I43</f>
        <v>9.67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5.5991999999999997</v>
      </c>
      <c r="E44">
        <f>GT_NG!Q44</f>
        <v>8</v>
      </c>
      <c r="F44">
        <f>GT_Spot!Q44</f>
        <v>0</v>
      </c>
      <c r="G44">
        <f>PPCL_NG!Q44</f>
        <v>24.03</v>
      </c>
      <c r="H44">
        <f>PPCL_Spot!Q44</f>
        <v>0</v>
      </c>
      <c r="I44">
        <f>Bawana_NG!Q44</f>
        <v>48.37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594.55490361477473</v>
      </c>
      <c r="P44" s="36">
        <v>69.495238421485325</v>
      </c>
      <c r="Q44" s="36">
        <v>22.155010132852958</v>
      </c>
      <c r="R44" s="38">
        <v>20.75</v>
      </c>
      <c r="S44" s="38">
        <v>0</v>
      </c>
      <c r="T44" s="37">
        <f>SUMPRODUCT(LTA!J44:AN44,LTA!J$101:AN$101,LTA!J$104:AN$104)</f>
        <v>299.05</v>
      </c>
      <c r="U44" s="37">
        <f>SUMPRODUCT(LTA!J44:AN44,LTA!J$102:AN$102,LTA!J$104:AN$104)</f>
        <v>132.41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-411</v>
      </c>
      <c r="AA44" s="75">
        <f>STOA!I44</f>
        <v>66.91</v>
      </c>
      <c r="AB44" s="75">
        <f>-STOA!O44</f>
        <v>0</v>
      </c>
      <c r="AC44">
        <f t="shared" si="0"/>
        <v>14.328770383149957</v>
      </c>
      <c r="AD44">
        <f t="shared" si="1"/>
        <v>865.99558178596305</v>
      </c>
      <c r="AE44">
        <f>'IDT-1'!C44</f>
        <v>0</v>
      </c>
      <c r="AF44" s="24"/>
      <c r="AG44">
        <f t="shared" si="2"/>
        <v>865.99558178596305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5.5991999999999997</v>
      </c>
      <c r="E45">
        <f>GT_NG!Q45</f>
        <v>8</v>
      </c>
      <c r="F45">
        <f>GT_Spot!Q45</f>
        <v>0</v>
      </c>
      <c r="G45">
        <f>PPCL_NG!Q45</f>
        <v>24.03</v>
      </c>
      <c r="H45">
        <f>PPCL_Spot!Q45</f>
        <v>0</v>
      </c>
      <c r="I45">
        <f>Bawana_NG!Q45</f>
        <v>48.37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594.86952023351046</v>
      </c>
      <c r="P45" s="36">
        <v>68.59</v>
      </c>
      <c r="Q45" s="36">
        <v>22.155010132852958</v>
      </c>
      <c r="R45" s="38">
        <v>21.749999999999996</v>
      </c>
      <c r="S45" s="38">
        <v>0</v>
      </c>
      <c r="T45" s="37">
        <f>SUMPRODUCT(LTA!J45:AN45,LTA!J$101:AN$101,LTA!J$104:AN$104)</f>
        <v>292.90999999999997</v>
      </c>
      <c r="U45" s="37">
        <f>SUMPRODUCT(LTA!J45:AN45,LTA!J$102:AN$102,LTA!J$104:AN$104)</f>
        <v>127.41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-401</v>
      </c>
      <c r="AA45" s="75">
        <f>STOA!I45</f>
        <v>66.91</v>
      </c>
      <c r="AB45" s="75">
        <f>-STOA!O45</f>
        <v>0</v>
      </c>
      <c r="AC45">
        <f t="shared" si="0"/>
        <v>14.15392158275797</v>
      </c>
      <c r="AD45">
        <f t="shared" si="1"/>
        <v>865.43980878360549</v>
      </c>
      <c r="AE45">
        <f>'IDT-1'!C45</f>
        <v>0</v>
      </c>
      <c r="AF45" s="24"/>
      <c r="AG45">
        <f t="shared" si="2"/>
        <v>865.43980878360549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5.5991999999999997</v>
      </c>
      <c r="E46">
        <f>GT_NG!Q46</f>
        <v>8</v>
      </c>
      <c r="F46">
        <f>GT_Spot!Q46</f>
        <v>0</v>
      </c>
      <c r="G46">
        <f>PPCL_NG!Q46</f>
        <v>24.03</v>
      </c>
      <c r="H46">
        <f>PPCL_Spot!Q46</f>
        <v>0</v>
      </c>
      <c r="I46">
        <f>Bawana_NG!Q46</f>
        <v>48.37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592.63073208713115</v>
      </c>
      <c r="P46" s="36">
        <v>68.59</v>
      </c>
      <c r="Q46" s="36">
        <v>22.155010132852958</v>
      </c>
      <c r="R46" s="38">
        <v>21.749999999999996</v>
      </c>
      <c r="S46" s="38">
        <v>0</v>
      </c>
      <c r="T46" s="37">
        <f>SUMPRODUCT(LTA!J46:AN46,LTA!J$101:AN$101,LTA!J$104:AN$104)</f>
        <v>294.41999999999996</v>
      </c>
      <c r="U46" s="37">
        <f>SUMPRODUCT(LTA!J46:AN46,LTA!J$102:AN$102,LTA!J$104:AN$104)</f>
        <v>127.75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-391</v>
      </c>
      <c r="AA46" s="75">
        <f>STOA!I46</f>
        <v>66.91</v>
      </c>
      <c r="AB46" s="75">
        <f>-STOA!O46</f>
        <v>0</v>
      </c>
      <c r="AC46">
        <f t="shared" si="0"/>
        <v>14.065944185079491</v>
      </c>
      <c r="AD46">
        <f t="shared" si="1"/>
        <v>875.13899803490449</v>
      </c>
      <c r="AE46">
        <f>'IDT-1'!C46</f>
        <v>0</v>
      </c>
      <c r="AF46" s="24"/>
      <c r="AG46">
        <f t="shared" si="2"/>
        <v>875.13899803490449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5.5991999999999997</v>
      </c>
      <c r="E47">
        <f>GT_NG!Q47</f>
        <v>7.95</v>
      </c>
      <c r="F47">
        <f>GT_Spot!Q47</f>
        <v>0</v>
      </c>
      <c r="G47">
        <f>PPCL_NG!Q47</f>
        <v>24.03</v>
      </c>
      <c r="H47">
        <f>PPCL_Spot!Q47</f>
        <v>0</v>
      </c>
      <c r="I47">
        <f>Bawana_NG!Q47</f>
        <v>48.37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587.25880033892088</v>
      </c>
      <c r="P47" s="36">
        <v>68.59</v>
      </c>
      <c r="Q47" s="36">
        <v>22.155010132852958</v>
      </c>
      <c r="R47" s="38">
        <v>21.75</v>
      </c>
      <c r="S47" s="38">
        <v>0</v>
      </c>
      <c r="T47" s="37">
        <f>SUMPRODUCT(LTA!J47:AN47,LTA!J$101:AN$101,LTA!J$104:AN$104)</f>
        <v>295.60000000000002</v>
      </c>
      <c r="U47" s="37">
        <f>SUMPRODUCT(LTA!J47:AN47,LTA!J$102:AN$102,LTA!J$104:AN$104)</f>
        <v>128.25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-381</v>
      </c>
      <c r="AA47" s="75">
        <f>STOA!I47</f>
        <v>66.91</v>
      </c>
      <c r="AB47" s="75">
        <f>-STOA!O47</f>
        <v>0</v>
      </c>
      <c r="AC47">
        <f t="shared" si="0"/>
        <v>14.071684381145634</v>
      </c>
      <c r="AD47">
        <f t="shared" si="1"/>
        <v>895.90132609062823</v>
      </c>
      <c r="AE47">
        <f>'IDT-1'!C47</f>
        <v>0</v>
      </c>
      <c r="AF47" s="24"/>
      <c r="AG47">
        <f t="shared" si="2"/>
        <v>895.90132609062823</v>
      </c>
      <c r="AI47" s="34">
        <f>PXIL!I47</f>
        <v>0</v>
      </c>
      <c r="AJ47" s="34">
        <f>PXIL!O47</f>
        <v>0</v>
      </c>
      <c r="AK47" s="34">
        <f>RTM_IEX!I47</f>
        <v>14.51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5.5991999999999997</v>
      </c>
      <c r="E48">
        <f>GT_NG!Q48</f>
        <v>7.95</v>
      </c>
      <c r="F48">
        <f>GT_Spot!Q48</f>
        <v>0</v>
      </c>
      <c r="G48">
        <f>PPCL_NG!Q48</f>
        <v>24.03</v>
      </c>
      <c r="H48">
        <f>PPCL_Spot!Q48</f>
        <v>0</v>
      </c>
      <c r="I48">
        <f>Bawana_NG!Q48</f>
        <v>48.37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587.25880033892088</v>
      </c>
      <c r="P48" s="36">
        <v>68.59</v>
      </c>
      <c r="Q48" s="36">
        <v>22.155010132852958</v>
      </c>
      <c r="R48" s="38">
        <v>21.749999999999996</v>
      </c>
      <c r="S48" s="38">
        <v>0</v>
      </c>
      <c r="T48" s="37">
        <f>SUMPRODUCT(LTA!J48:AN48,LTA!J$101:AN$101,LTA!J$104:AN$104)</f>
        <v>296.61</v>
      </c>
      <c r="U48" s="37">
        <f>SUMPRODUCT(LTA!J48:AN48,LTA!J$102:AN$102,LTA!J$104:AN$104)</f>
        <v>128.75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-366</v>
      </c>
      <c r="AA48" s="75">
        <f>STOA!I48</f>
        <v>66.91</v>
      </c>
      <c r="AB48" s="75">
        <f>-STOA!O48</f>
        <v>0</v>
      </c>
      <c r="AC48">
        <f t="shared" si="0"/>
        <v>13.916645015272298</v>
      </c>
      <c r="AD48">
        <f t="shared" si="1"/>
        <v>907.72636545650153</v>
      </c>
      <c r="AE48">
        <f>'IDT-1'!C48</f>
        <v>0</v>
      </c>
      <c r="AF48" s="24"/>
      <c r="AG48">
        <f t="shared" si="2"/>
        <v>907.72636545650153</v>
      </c>
      <c r="AI48" s="34">
        <f>PXIL!I48</f>
        <v>0</v>
      </c>
      <c r="AJ48" s="34">
        <f>PXIL!O48</f>
        <v>0</v>
      </c>
      <c r="AK48" s="34">
        <f>RTM_IEX!I48</f>
        <v>9.67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6.250106999999999</v>
      </c>
      <c r="E49">
        <f>GT_NG!Q49</f>
        <v>7.95</v>
      </c>
      <c r="F49">
        <f>GT_Spot!Q49</f>
        <v>0</v>
      </c>
      <c r="G49">
        <f>PPCL_NG!Q49</f>
        <v>24.03</v>
      </c>
      <c r="H49">
        <f>PPCL_Spot!Q49</f>
        <v>0</v>
      </c>
      <c r="I49">
        <f>Bawana_NG!Q49</f>
        <v>48.37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585.62528650392994</v>
      </c>
      <c r="P49" s="36">
        <v>68.59</v>
      </c>
      <c r="Q49" s="36">
        <v>22.155010132852958</v>
      </c>
      <c r="R49" s="38">
        <v>21.75</v>
      </c>
      <c r="S49" s="38">
        <v>0</v>
      </c>
      <c r="T49" s="37">
        <f>SUMPRODUCT(LTA!J49:AN49,LTA!J$101:AN$101,LTA!J$104:AN$104)</f>
        <v>293.78000000000003</v>
      </c>
      <c r="U49" s="37">
        <f>SUMPRODUCT(LTA!J49:AN49,LTA!J$102:AN$102,LTA!J$104:AN$104)</f>
        <v>124.09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-361</v>
      </c>
      <c r="AA49" s="75">
        <f>STOA!I49</f>
        <v>66.91</v>
      </c>
      <c r="AB49" s="75">
        <f>-STOA!O49</f>
        <v>0</v>
      </c>
      <c r="AC49">
        <f t="shared" si="0"/>
        <v>13.925003329233931</v>
      </c>
      <c r="AD49">
        <f t="shared" si="1"/>
        <v>918.75540030754883</v>
      </c>
      <c r="AE49">
        <f>'IDT-1'!C49</f>
        <v>0</v>
      </c>
      <c r="AF49" s="24"/>
      <c r="AG49">
        <f t="shared" si="2"/>
        <v>918.75540030754883</v>
      </c>
      <c r="AI49" s="34">
        <f>PXIL!I49</f>
        <v>0</v>
      </c>
      <c r="AJ49" s="34">
        <f>PXIL!O49</f>
        <v>0</v>
      </c>
      <c r="AK49" s="34">
        <f>RTM_IEX!I49</f>
        <v>24.18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6.250106999999999</v>
      </c>
      <c r="E50">
        <f>GT_NG!Q50</f>
        <v>7.95</v>
      </c>
      <c r="F50">
        <f>GT_Spot!Q50</f>
        <v>0</v>
      </c>
      <c r="G50">
        <f>PPCL_NG!Q50</f>
        <v>24.03</v>
      </c>
      <c r="H50">
        <f>PPCL_Spot!Q50</f>
        <v>0</v>
      </c>
      <c r="I50">
        <f>Bawana_NG!Q50</f>
        <v>48.37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585.62528650392994</v>
      </c>
      <c r="P50" s="36">
        <v>68.59</v>
      </c>
      <c r="Q50" s="36">
        <v>22.155010132852958</v>
      </c>
      <c r="R50" s="38">
        <v>21.75</v>
      </c>
      <c r="S50" s="38">
        <v>0</v>
      </c>
      <c r="T50" s="37">
        <f>SUMPRODUCT(LTA!J50:AN50,LTA!J$101:AN$101,LTA!J$104:AN$104)</f>
        <v>293.78000000000003</v>
      </c>
      <c r="U50" s="37">
        <f>SUMPRODUCT(LTA!J50:AN50,LTA!J$102:AN$102,LTA!J$104:AN$104)</f>
        <v>124.09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-356</v>
      </c>
      <c r="AA50" s="75">
        <f>STOA!I50</f>
        <v>66.91</v>
      </c>
      <c r="AB50" s="75">
        <f>-STOA!O50</f>
        <v>0</v>
      </c>
      <c r="AC50">
        <f t="shared" si="0"/>
        <v>13.923219540609484</v>
      </c>
      <c r="AD50">
        <f t="shared" si="1"/>
        <v>928.58718409617336</v>
      </c>
      <c r="AE50">
        <f>'IDT-1'!C50</f>
        <v>0</v>
      </c>
      <c r="AF50" s="24"/>
      <c r="AG50">
        <f t="shared" si="2"/>
        <v>928.58718409617336</v>
      </c>
      <c r="AI50" s="34">
        <f>PXIL!I50</f>
        <v>0</v>
      </c>
      <c r="AJ50" s="34">
        <f>PXIL!O50</f>
        <v>0</v>
      </c>
      <c r="AK50" s="34">
        <f>RTM_IEX!I50</f>
        <v>29.01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6.250106999999999</v>
      </c>
      <c r="E51">
        <f>GT_NG!Q51</f>
        <v>7.95</v>
      </c>
      <c r="F51">
        <f>GT_Spot!Q51</f>
        <v>0</v>
      </c>
      <c r="G51">
        <f>PPCL_NG!Q51</f>
        <v>24.03</v>
      </c>
      <c r="H51">
        <f>PPCL_Spot!Q51</f>
        <v>0</v>
      </c>
      <c r="I51">
        <f>Bawana_NG!Q51</f>
        <v>48.37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583.56256808342971</v>
      </c>
      <c r="P51" s="36">
        <v>68.59</v>
      </c>
      <c r="Q51" s="36">
        <v>11.226645758661887</v>
      </c>
      <c r="R51" s="38">
        <v>23.749999999999996</v>
      </c>
      <c r="S51" s="38">
        <v>0</v>
      </c>
      <c r="T51" s="37">
        <f>SUMPRODUCT(LTA!J51:AN51,LTA!J$101:AN$101,LTA!J$104:AN$104)</f>
        <v>299.56</v>
      </c>
      <c r="U51" s="37">
        <f>SUMPRODUCT(LTA!J51:AN51,LTA!J$102:AN$102,LTA!J$104:AN$104)</f>
        <v>124.09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-336</v>
      </c>
      <c r="AA51" s="75">
        <f>STOA!I51</f>
        <v>66.91</v>
      </c>
      <c r="AB51" s="75">
        <f>-STOA!O51</f>
        <v>0</v>
      </c>
      <c r="AC51">
        <f t="shared" si="0"/>
        <v>13.710023290636295</v>
      </c>
      <c r="AD51">
        <f t="shared" si="1"/>
        <v>943.58929755145527</v>
      </c>
      <c r="AE51">
        <f>'IDT-1'!C51</f>
        <v>0</v>
      </c>
      <c r="AF51" s="24"/>
      <c r="AG51">
        <f t="shared" si="2"/>
        <v>943.58929755145527</v>
      </c>
      <c r="AI51" s="34">
        <f>PXIL!I51</f>
        <v>0</v>
      </c>
      <c r="AJ51" s="34">
        <f>PXIL!O51</f>
        <v>0</v>
      </c>
      <c r="AK51" s="34">
        <f>RTM_IEX!I51</f>
        <v>29.01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6.250106999999999</v>
      </c>
      <c r="E52">
        <f>GT_NG!Q52</f>
        <v>7.95</v>
      </c>
      <c r="F52">
        <f>GT_Spot!Q52</f>
        <v>0</v>
      </c>
      <c r="G52">
        <f>PPCL_NG!Q52</f>
        <v>24.03</v>
      </c>
      <c r="H52">
        <f>PPCL_Spot!Q52</f>
        <v>0</v>
      </c>
      <c r="I52">
        <f>Bawana_NG!Q52</f>
        <v>48.37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583.56256808342971</v>
      </c>
      <c r="P52" s="36">
        <v>68.59</v>
      </c>
      <c r="Q52" s="36">
        <v>11.226645758661887</v>
      </c>
      <c r="R52" s="38">
        <v>23.75</v>
      </c>
      <c r="S52" s="38">
        <v>0</v>
      </c>
      <c r="T52" s="37">
        <f>SUMPRODUCT(LTA!J52:AN52,LTA!J$101:AN$101,LTA!J$104:AN$104)</f>
        <v>299.74</v>
      </c>
      <c r="U52" s="37">
        <f>SUMPRODUCT(LTA!J52:AN52,LTA!J$102:AN$102,LTA!J$104:AN$104)</f>
        <v>124.09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-331</v>
      </c>
      <c r="AA52" s="75">
        <f>STOA!I52</f>
        <v>66.91</v>
      </c>
      <c r="AB52" s="75">
        <f>-STOA!O52</f>
        <v>0</v>
      </c>
      <c r="AC52">
        <f t="shared" si="0"/>
        <v>13.709835502011853</v>
      </c>
      <c r="AD52">
        <f t="shared" si="1"/>
        <v>953.6094853400798</v>
      </c>
      <c r="AE52">
        <f>'IDT-1'!C52</f>
        <v>0</v>
      </c>
      <c r="AF52" s="24"/>
      <c r="AG52">
        <f t="shared" si="2"/>
        <v>953.6094853400798</v>
      </c>
      <c r="AI52" s="34">
        <f>PXIL!I52</f>
        <v>0</v>
      </c>
      <c r="AJ52" s="34">
        <f>PXIL!O52</f>
        <v>0</v>
      </c>
      <c r="AK52" s="34">
        <f>RTM_IEX!I52</f>
        <v>33.85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6.250106999999999</v>
      </c>
      <c r="E53">
        <f>GT_NG!Q53</f>
        <v>7.95</v>
      </c>
      <c r="F53">
        <f>GT_Spot!Q53</f>
        <v>0</v>
      </c>
      <c r="G53">
        <f>PPCL_NG!Q53</f>
        <v>24.03</v>
      </c>
      <c r="H53">
        <f>PPCL_Spot!Q53</f>
        <v>0</v>
      </c>
      <c r="I53">
        <f>Bawana_NG!Q53</f>
        <v>48.37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580.32827211654637</v>
      </c>
      <c r="P53" s="36">
        <v>68.59</v>
      </c>
      <c r="Q53" s="36">
        <v>11.226645758661887</v>
      </c>
      <c r="R53" s="38">
        <v>23.75</v>
      </c>
      <c r="S53" s="38">
        <v>0</v>
      </c>
      <c r="T53" s="37">
        <f>SUMPRODUCT(LTA!J53:AN53,LTA!J$101:AN$101,LTA!J$104:AN$104)</f>
        <v>304.74</v>
      </c>
      <c r="U53" s="37">
        <f>SUMPRODUCT(LTA!J53:AN53,LTA!J$102:AN$102,LTA!J$104:AN$104)</f>
        <v>129.09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-331</v>
      </c>
      <c r="AA53" s="75">
        <f>STOA!I53</f>
        <v>66.91</v>
      </c>
      <c r="AB53" s="75">
        <f>-STOA!O53</f>
        <v>0</v>
      </c>
      <c r="AC53">
        <f t="shared" si="0"/>
        <v>13.83168341589003</v>
      </c>
      <c r="AD53">
        <f t="shared" si="1"/>
        <v>967.99334145931812</v>
      </c>
      <c r="AE53">
        <f>'IDT-1'!C53</f>
        <v>0</v>
      </c>
      <c r="AF53" s="24"/>
      <c r="AG53">
        <f t="shared" si="2"/>
        <v>967.99334145931812</v>
      </c>
      <c r="AI53" s="34">
        <f>PXIL!I53</f>
        <v>0</v>
      </c>
      <c r="AJ53" s="34">
        <f>PXIL!O53</f>
        <v>0</v>
      </c>
      <c r="AK53" s="34">
        <f>RTM_IEX!I53</f>
        <v>41.59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6.250106999999999</v>
      </c>
      <c r="E54">
        <f>GT_NG!Q54</f>
        <v>7.95</v>
      </c>
      <c r="F54">
        <f>GT_Spot!Q54</f>
        <v>0</v>
      </c>
      <c r="G54">
        <f>PPCL_NG!Q54</f>
        <v>24.03</v>
      </c>
      <c r="H54">
        <f>PPCL_Spot!Q54</f>
        <v>0</v>
      </c>
      <c r="I54">
        <f>Bawana_NG!Q54</f>
        <v>48.37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581.81973368574927</v>
      </c>
      <c r="P54" s="36">
        <v>68.59</v>
      </c>
      <c r="Q54" s="36">
        <v>11.226645758661887</v>
      </c>
      <c r="R54" s="38">
        <v>23.249999999999996</v>
      </c>
      <c r="S54" s="38">
        <v>0</v>
      </c>
      <c r="T54" s="37">
        <f>SUMPRODUCT(LTA!J54:AN54,LTA!J$101:AN$101,LTA!J$104:AN$104)</f>
        <v>304.82</v>
      </c>
      <c r="U54" s="37">
        <f>SUMPRODUCT(LTA!J54:AN54,LTA!J$102:AN$102,LTA!J$104:AN$104)</f>
        <v>129.09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-336</v>
      </c>
      <c r="AA54" s="75">
        <f>STOA!I54</f>
        <v>66.91</v>
      </c>
      <c r="AB54" s="75">
        <f>-STOA!O54</f>
        <v>0</v>
      </c>
      <c r="AC54">
        <f t="shared" si="0"/>
        <v>13.899251481695778</v>
      </c>
      <c r="AD54">
        <f t="shared" si="1"/>
        <v>965.92723496271526</v>
      </c>
      <c r="AE54">
        <f>'IDT-1'!C54</f>
        <v>0</v>
      </c>
      <c r="AF54" s="24"/>
      <c r="AG54">
        <f t="shared" si="2"/>
        <v>965.92723496271526</v>
      </c>
      <c r="AI54" s="34">
        <f>PXIL!I54</f>
        <v>0</v>
      </c>
      <c r="AJ54" s="34">
        <f>PXIL!O54</f>
        <v>0</v>
      </c>
      <c r="AK54" s="34">
        <f>RTM_IEX!I54</f>
        <v>43.52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6.250106999999999</v>
      </c>
      <c r="E55">
        <f>GT_NG!Q55</f>
        <v>7.95</v>
      </c>
      <c r="F55">
        <f>GT_Spot!Q55</f>
        <v>0</v>
      </c>
      <c r="G55">
        <f>PPCL_NG!Q55</f>
        <v>24.03</v>
      </c>
      <c r="H55">
        <f>PPCL_Spot!Q55</f>
        <v>0</v>
      </c>
      <c r="I55">
        <f>Bawana_NG!Q55</f>
        <v>48.37</v>
      </c>
      <c r="J55">
        <f>Bawana_RLNG!Q55</f>
        <v>0</v>
      </c>
      <c r="K55">
        <f>Bawana_Spot!Q55</f>
        <v>5.3977509371095378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578.37011005675629</v>
      </c>
      <c r="P55" s="36">
        <v>68.59</v>
      </c>
      <c r="Q55" s="36">
        <v>11.226645758661887</v>
      </c>
      <c r="R55" s="38">
        <v>23.249999999999996</v>
      </c>
      <c r="S55" s="38">
        <v>0</v>
      </c>
      <c r="T55" s="37">
        <f>SUMPRODUCT(LTA!J55:AN55,LTA!J$101:AN$101,LTA!J$104:AN$104)</f>
        <v>304.87</v>
      </c>
      <c r="U55" s="37">
        <f>SUMPRODUCT(LTA!J55:AN55,LTA!J$102:AN$102,LTA!J$104:AN$104)</f>
        <v>129.09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-346</v>
      </c>
      <c r="AA55" s="75">
        <f>STOA!I55</f>
        <v>66.91</v>
      </c>
      <c r="AB55" s="75">
        <f>-STOA!O55</f>
        <v>0</v>
      </c>
      <c r="AC55">
        <f t="shared" si="0"/>
        <v>14.114483328332851</v>
      </c>
      <c r="AD55">
        <f t="shared" si="1"/>
        <v>971.25013042419482</v>
      </c>
      <c r="AE55">
        <f>'IDT-1'!C55</f>
        <v>0</v>
      </c>
      <c r="AF55" s="24"/>
      <c r="AG55">
        <f t="shared" si="2"/>
        <v>971.25013042419482</v>
      </c>
      <c r="AI55" s="34">
        <f>PXIL!I55</f>
        <v>0</v>
      </c>
      <c r="AJ55" s="34">
        <f>PXIL!O55</f>
        <v>0</v>
      </c>
      <c r="AK55" s="34">
        <f>RTM_IEX!I55</f>
        <v>57.06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6.250106999999999</v>
      </c>
      <c r="E56">
        <f>GT_NG!Q56</f>
        <v>7.95</v>
      </c>
      <c r="F56">
        <f>GT_Spot!Q56</f>
        <v>0</v>
      </c>
      <c r="G56">
        <f>PPCL_NG!Q56</f>
        <v>24.03</v>
      </c>
      <c r="H56">
        <f>PPCL_Spot!Q56</f>
        <v>0</v>
      </c>
      <c r="I56">
        <f>Bawana_NG!Q56</f>
        <v>48.37</v>
      </c>
      <c r="J56">
        <f>Bawana_RLNG!Q56</f>
        <v>0</v>
      </c>
      <c r="K56">
        <f>Bawana_Spot!Q56</f>
        <v>5.3977509371095378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578.37288573828869</v>
      </c>
      <c r="P56" s="36">
        <v>68.59</v>
      </c>
      <c r="Q56" s="36">
        <v>11.226645758661887</v>
      </c>
      <c r="R56" s="38">
        <v>23.249999999999996</v>
      </c>
      <c r="S56" s="38">
        <v>0</v>
      </c>
      <c r="T56" s="37">
        <f>SUMPRODUCT(LTA!J56:AN56,LTA!J$101:AN$101,LTA!J$104:AN$104)</f>
        <v>304.90999999999997</v>
      </c>
      <c r="U56" s="37">
        <f>SUMPRODUCT(LTA!J56:AN56,LTA!J$102:AN$102,LTA!J$104:AN$104)</f>
        <v>129.09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-356</v>
      </c>
      <c r="AA56" s="75">
        <f>STOA!I56</f>
        <v>66.91</v>
      </c>
      <c r="AB56" s="75">
        <f>-STOA!O56</f>
        <v>0</v>
      </c>
      <c r="AC56">
        <f t="shared" si="0"/>
        <v>14.248274221306611</v>
      </c>
      <c r="AD56">
        <f t="shared" si="1"/>
        <v>966.95911521275332</v>
      </c>
      <c r="AE56">
        <f>'IDT-1'!C56</f>
        <v>0</v>
      </c>
      <c r="AF56" s="24"/>
      <c r="AG56">
        <f t="shared" si="2"/>
        <v>966.95911521275332</v>
      </c>
      <c r="AI56" s="34">
        <f>PXIL!I56</f>
        <v>0</v>
      </c>
      <c r="AJ56" s="34">
        <f>PXIL!O56</f>
        <v>0</v>
      </c>
      <c r="AK56" s="34">
        <f>RTM_IEX!I56</f>
        <v>62.86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6.250106999999999</v>
      </c>
      <c r="E57">
        <f>GT_NG!Q57</f>
        <v>7.95</v>
      </c>
      <c r="F57">
        <f>GT_Spot!Q57</f>
        <v>0</v>
      </c>
      <c r="G57">
        <f>PPCL_NG!Q57</f>
        <v>24.03</v>
      </c>
      <c r="H57">
        <f>PPCL_Spot!Q57</f>
        <v>0</v>
      </c>
      <c r="I57">
        <f>Bawana_NG!Q57</f>
        <v>48.37</v>
      </c>
      <c r="J57">
        <f>Bawana_RLNG!Q57</f>
        <v>0</v>
      </c>
      <c r="K57">
        <f>Bawana_Spot!Q57</f>
        <v>5.3977509371095378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575.21169990786007</v>
      </c>
      <c r="P57" s="36">
        <v>63.886679313929307</v>
      </c>
      <c r="Q57" s="36">
        <v>18.73</v>
      </c>
      <c r="R57" s="38">
        <v>23.25</v>
      </c>
      <c r="S57" s="38">
        <v>0</v>
      </c>
      <c r="T57" s="37">
        <f>SUMPRODUCT(LTA!J57:AN57,LTA!J$101:AN$101,LTA!J$104:AN$104)</f>
        <v>308.02</v>
      </c>
      <c r="U57" s="37">
        <f>SUMPRODUCT(LTA!J57:AN57,LTA!J$102:AN$102,LTA!J$104:AN$104)</f>
        <v>132.41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-346</v>
      </c>
      <c r="AA57" s="75">
        <f>STOA!I57</f>
        <v>66.91</v>
      </c>
      <c r="AB57" s="75">
        <f>-STOA!O57</f>
        <v>0</v>
      </c>
      <c r="AC57">
        <f t="shared" si="0"/>
        <v>14.13331296494637</v>
      </c>
      <c r="AD57">
        <f t="shared" si="1"/>
        <v>973.47292419395251</v>
      </c>
      <c r="AE57">
        <f>'IDT-1'!C57</f>
        <v>0</v>
      </c>
      <c r="AF57" s="24"/>
      <c r="AG57">
        <f t="shared" si="2"/>
        <v>973.47292419395251</v>
      </c>
      <c r="AI57" s="34">
        <f>PXIL!I57</f>
        <v>0</v>
      </c>
      <c r="AJ57" s="34">
        <f>PXIL!O57</f>
        <v>0</v>
      </c>
      <c r="AK57" s="34">
        <f>RTM_IEX!I57</f>
        <v>53.19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6.250106999999999</v>
      </c>
      <c r="E58">
        <f>GT_NG!Q58</f>
        <v>7.6973995271867617</v>
      </c>
      <c r="F58">
        <f>GT_Spot!Q58</f>
        <v>0</v>
      </c>
      <c r="G58">
        <f>PPCL_NG!Q58</f>
        <v>24.03</v>
      </c>
      <c r="H58">
        <f>PPCL_Spot!Q58</f>
        <v>0</v>
      </c>
      <c r="I58">
        <f>Bawana_NG!Q58</f>
        <v>48.37</v>
      </c>
      <c r="J58">
        <f>Bawana_RLNG!Q58</f>
        <v>0</v>
      </c>
      <c r="K58">
        <f>Bawana_Spot!Q58</f>
        <v>5.3977509371095378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579.93201777848367</v>
      </c>
      <c r="P58" s="36">
        <v>68.586678932842688</v>
      </c>
      <c r="Q58" s="36">
        <v>22.156751685722661</v>
      </c>
      <c r="R58" s="38">
        <v>23.249999999999996</v>
      </c>
      <c r="S58" s="38">
        <v>0</v>
      </c>
      <c r="T58" s="37">
        <f>SUMPRODUCT(LTA!J58:AN58,LTA!J$101:AN$101,LTA!J$104:AN$104)</f>
        <v>308.08</v>
      </c>
      <c r="U58" s="37">
        <f>SUMPRODUCT(LTA!J58:AN58,LTA!J$102:AN$102,LTA!J$104:AN$104)</f>
        <v>132.41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-331</v>
      </c>
      <c r="AA58" s="75">
        <f>STOA!I58</f>
        <v>66.91</v>
      </c>
      <c r="AB58" s="75">
        <f>-STOA!O58</f>
        <v>0</v>
      </c>
      <c r="AC58">
        <f t="shared" si="0"/>
        <v>14.112543136173581</v>
      </c>
      <c r="AD58">
        <f t="shared" si="1"/>
        <v>1001.1481627251717</v>
      </c>
      <c r="AE58">
        <f>'IDT-1'!C58</f>
        <v>0</v>
      </c>
      <c r="AF58" s="24"/>
      <c r="AG58">
        <f t="shared" si="2"/>
        <v>1001.1481627251717</v>
      </c>
      <c r="AI58" s="34">
        <f>PXIL!I58</f>
        <v>0</v>
      </c>
      <c r="AJ58" s="34">
        <f>PXIL!O58</f>
        <v>0</v>
      </c>
      <c r="AK58" s="34">
        <f>RTM_IEX!I58</f>
        <v>53.19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6.250106999999999</v>
      </c>
      <c r="E59">
        <f>GT_NG!Q59</f>
        <v>7.6973995271867617</v>
      </c>
      <c r="F59">
        <f>GT_Spot!Q59</f>
        <v>0</v>
      </c>
      <c r="G59">
        <f>PPCL_NG!Q59</f>
        <v>24.021740705848249</v>
      </c>
      <c r="H59">
        <f>PPCL_Spot!Q59</f>
        <v>0</v>
      </c>
      <c r="I59">
        <f>Bawana_NG!Q59</f>
        <v>48.37</v>
      </c>
      <c r="J59">
        <f>Bawana_RLNG!Q59</f>
        <v>0</v>
      </c>
      <c r="K59">
        <f>Bawana_Spot!Q59</f>
        <v>5.3977509371095378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584.39577262513546</v>
      </c>
      <c r="P59" s="36">
        <v>68.586678932842688</v>
      </c>
      <c r="Q59" s="36">
        <v>22.156751685722661</v>
      </c>
      <c r="R59" s="38">
        <v>23.75</v>
      </c>
      <c r="S59" s="38">
        <v>0</v>
      </c>
      <c r="T59" s="37">
        <f>SUMPRODUCT(LTA!J59:AN59,LTA!J$101:AN$101,LTA!J$104:AN$104)</f>
        <v>309.36</v>
      </c>
      <c r="U59" s="37">
        <f>SUMPRODUCT(LTA!J59:AN59,LTA!J$102:AN$102,LTA!J$104:AN$104)</f>
        <v>132.41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-316</v>
      </c>
      <c r="AA59" s="75">
        <f>STOA!I59</f>
        <v>66.91</v>
      </c>
      <c r="AB59" s="75">
        <f>-STOA!O59</f>
        <v>0</v>
      </c>
      <c r="AC59">
        <f t="shared" si="0"/>
        <v>13.851037932941248</v>
      </c>
      <c r="AD59">
        <f t="shared" si="1"/>
        <v>1000.4051634809041</v>
      </c>
      <c r="AE59">
        <f>'IDT-1'!C59</f>
        <v>0</v>
      </c>
      <c r="AF59" s="24"/>
      <c r="AG59">
        <f t="shared" si="2"/>
        <v>1000.4051634809041</v>
      </c>
      <c r="AI59" s="34">
        <f>PXIL!I59</f>
        <v>0</v>
      </c>
      <c r="AJ59" s="34">
        <f>PXIL!O59</f>
        <v>0</v>
      </c>
      <c r="AK59" s="34">
        <f>RTM_IEX!I59</f>
        <v>30.95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6.250106999999999</v>
      </c>
      <c r="E60">
        <f>GT_NG!Q60</f>
        <v>7.6973995271867617</v>
      </c>
      <c r="F60">
        <f>GT_Spot!Q60</f>
        <v>0</v>
      </c>
      <c r="G60">
        <f>PPCL_NG!Q60</f>
        <v>24.021740705848249</v>
      </c>
      <c r="H60">
        <f>PPCL_Spot!Q60</f>
        <v>0</v>
      </c>
      <c r="I60">
        <f>Bawana_NG!Q60</f>
        <v>48.37</v>
      </c>
      <c r="J60">
        <f>Bawana_RLNG!Q60</f>
        <v>0</v>
      </c>
      <c r="K60">
        <f>Bawana_Spot!Q60</f>
        <v>5.3977509371095378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584.39577262513546</v>
      </c>
      <c r="P60" s="36">
        <v>68.586678932842688</v>
      </c>
      <c r="Q60" s="36">
        <v>22.156751685722661</v>
      </c>
      <c r="R60" s="38">
        <v>23.75</v>
      </c>
      <c r="S60" s="38">
        <v>0</v>
      </c>
      <c r="T60" s="37">
        <f>SUMPRODUCT(LTA!J60:AN60,LTA!J$101:AN$101,LTA!J$104:AN$104)</f>
        <v>305.8</v>
      </c>
      <c r="U60" s="37">
        <f>SUMPRODUCT(LTA!J60:AN60,LTA!J$102:AN$102,LTA!J$104:AN$104)</f>
        <v>132.41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-306</v>
      </c>
      <c r="AA60" s="75">
        <f>STOA!I60</f>
        <v>66.91</v>
      </c>
      <c r="AB60" s="75">
        <f>-STOA!O60</f>
        <v>0</v>
      </c>
      <c r="AC60">
        <f t="shared" si="0"/>
        <v>13.776994355692356</v>
      </c>
      <c r="AD60">
        <f t="shared" si="1"/>
        <v>1011.749207058153</v>
      </c>
      <c r="AE60">
        <f>'IDT-1'!C60</f>
        <v>0</v>
      </c>
      <c r="AF60" s="24"/>
      <c r="AG60">
        <f t="shared" si="2"/>
        <v>1011.749207058153</v>
      </c>
      <c r="AI60" s="34">
        <f>PXIL!I60</f>
        <v>0</v>
      </c>
      <c r="AJ60" s="34">
        <f>PXIL!O60</f>
        <v>0</v>
      </c>
      <c r="AK60" s="34">
        <f>RTM_IEX!I60</f>
        <v>35.78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6.250106999999999</v>
      </c>
      <c r="E61">
        <f>GT_NG!Q61</f>
        <v>7.6973995271867617</v>
      </c>
      <c r="F61">
        <f>GT_Spot!Q61</f>
        <v>0</v>
      </c>
      <c r="G61">
        <f>PPCL_NG!Q61</f>
        <v>24.021740705848249</v>
      </c>
      <c r="H61">
        <f>PPCL_Spot!Q61</f>
        <v>0</v>
      </c>
      <c r="I61">
        <f>Bawana_NG!Q61</f>
        <v>48.37</v>
      </c>
      <c r="J61">
        <f>Bawana_RLNG!Q61</f>
        <v>0</v>
      </c>
      <c r="K61">
        <f>Bawana_Spot!Q61</f>
        <v>5.3977509371095378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591.76721917050429</v>
      </c>
      <c r="P61" s="36">
        <v>70.906566600493875</v>
      </c>
      <c r="Q61" s="36">
        <v>22.909999999999997</v>
      </c>
      <c r="R61" s="38">
        <v>23.75</v>
      </c>
      <c r="S61" s="38">
        <v>0</v>
      </c>
      <c r="T61" s="37">
        <f>SUMPRODUCT(LTA!J61:AN61,LTA!J$101:AN$101,LTA!J$104:AN$104)</f>
        <v>302.99</v>
      </c>
      <c r="U61" s="37">
        <f>SUMPRODUCT(LTA!J61:AN61,LTA!J$102:AN$102,LTA!J$104:AN$104)</f>
        <v>132.41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-307</v>
      </c>
      <c r="AA61" s="75">
        <f>STOA!I61</f>
        <v>66.91</v>
      </c>
      <c r="AB61" s="75">
        <f>-STOA!O61</f>
        <v>0</v>
      </c>
      <c r="AC61">
        <f t="shared" si="0"/>
        <v>13.971480006646543</v>
      </c>
      <c r="AD61">
        <f t="shared" si="1"/>
        <v>1032.6993039344964</v>
      </c>
      <c r="AE61">
        <f>'IDT-1'!C61</f>
        <v>0</v>
      </c>
      <c r="AF61" s="24"/>
      <c r="AG61">
        <f t="shared" si="2"/>
        <v>1032.6993039344964</v>
      </c>
      <c r="AI61" s="34">
        <f>PXIL!I61</f>
        <v>0</v>
      </c>
      <c r="AJ61" s="34">
        <f>PXIL!O61</f>
        <v>0</v>
      </c>
      <c r="AK61" s="34">
        <f>RTM_IEX!I61</f>
        <v>50.29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6.250106999999999</v>
      </c>
      <c r="E62">
        <f>GT_NG!Q62</f>
        <v>7.6973995271867617</v>
      </c>
      <c r="F62">
        <f>GT_Spot!Q62</f>
        <v>0</v>
      </c>
      <c r="G62">
        <f>PPCL_NG!Q62</f>
        <v>24.021740705848249</v>
      </c>
      <c r="H62">
        <f>PPCL_Spot!Q62</f>
        <v>0</v>
      </c>
      <c r="I62">
        <f>Bawana_NG!Q62</f>
        <v>48.37</v>
      </c>
      <c r="J62">
        <f>Bawana_RLNG!Q62</f>
        <v>0</v>
      </c>
      <c r="K62">
        <f>Bawana_Spot!Q62</f>
        <v>5.3977509371095378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591.76721917050429</v>
      </c>
      <c r="P62" s="36">
        <v>70.906566600493875</v>
      </c>
      <c r="Q62" s="36">
        <v>22.909999999999997</v>
      </c>
      <c r="R62" s="38">
        <v>23.75</v>
      </c>
      <c r="S62" s="38">
        <v>0</v>
      </c>
      <c r="T62" s="37">
        <f>SUMPRODUCT(LTA!J62:AN62,LTA!J$101:AN$101,LTA!J$104:AN$104)</f>
        <v>294.55</v>
      </c>
      <c r="U62" s="37">
        <f>SUMPRODUCT(LTA!J62:AN62,LTA!J$102:AN$102,LTA!J$104:AN$104)</f>
        <v>132.41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-301</v>
      </c>
      <c r="AA62" s="75">
        <f>STOA!I62</f>
        <v>66.91</v>
      </c>
      <c r="AB62" s="75">
        <f>-STOA!O62</f>
        <v>0</v>
      </c>
      <c r="AC62">
        <f t="shared" si="0"/>
        <v>13.963493060297209</v>
      </c>
      <c r="AD62">
        <f t="shared" si="1"/>
        <v>1043.8072908808456</v>
      </c>
      <c r="AE62">
        <f>'IDT-1'!C62</f>
        <v>0</v>
      </c>
      <c r="AF62" s="24"/>
      <c r="AG62">
        <f t="shared" si="2"/>
        <v>1043.8072908808456</v>
      </c>
      <c r="AI62" s="34">
        <f>PXIL!I62</f>
        <v>0</v>
      </c>
      <c r="AJ62" s="34">
        <f>PXIL!O62</f>
        <v>0</v>
      </c>
      <c r="AK62" s="34">
        <f>RTM_IEX!I62</f>
        <v>63.83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6.250106999999999</v>
      </c>
      <c r="E63">
        <f>GT_NG!Q63</f>
        <v>7.6973995271867617</v>
      </c>
      <c r="F63">
        <f>GT_Spot!Q63</f>
        <v>0</v>
      </c>
      <c r="G63">
        <f>PPCL_NG!Q63</f>
        <v>24.021740705848249</v>
      </c>
      <c r="H63">
        <f>PPCL_Spot!Q63</f>
        <v>0</v>
      </c>
      <c r="I63">
        <f>Bawana_NG!Q63</f>
        <v>48.37</v>
      </c>
      <c r="J63">
        <f>Bawana_RLNG!Q63</f>
        <v>0</v>
      </c>
      <c r="K63">
        <f>Bawana_Spot!Q63</f>
        <v>5.3977509371095378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591.64912583079922</v>
      </c>
      <c r="P63" s="36">
        <v>62.706963637243987</v>
      </c>
      <c r="Q63" s="36">
        <v>22.909999999999997</v>
      </c>
      <c r="R63" s="38">
        <v>23.75</v>
      </c>
      <c r="S63" s="38">
        <v>0</v>
      </c>
      <c r="T63" s="37">
        <f>SUMPRODUCT(LTA!J63:AN63,LTA!J$101:AN$101,LTA!J$104:AN$104)</f>
        <v>283.90999999999997</v>
      </c>
      <c r="U63" s="37">
        <f>SUMPRODUCT(LTA!J63:AN63,LTA!J$102:AN$102,LTA!J$104:AN$104)</f>
        <v>132.41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-291</v>
      </c>
      <c r="AA63" s="75">
        <f>STOA!I63</f>
        <v>66.91</v>
      </c>
      <c r="AB63" s="75">
        <f>-STOA!O63</f>
        <v>0</v>
      </c>
      <c r="AC63">
        <f t="shared" si="0"/>
        <v>13.678880834103497</v>
      </c>
      <c r="AD63">
        <f t="shared" si="1"/>
        <v>1030.2942068040843</v>
      </c>
      <c r="AE63">
        <f>'IDT-1'!C63</f>
        <v>0</v>
      </c>
      <c r="AF63" s="24"/>
      <c r="AG63">
        <f t="shared" si="2"/>
        <v>1030.2942068040843</v>
      </c>
      <c r="AI63" s="34">
        <f>PXIL!I63</f>
        <v>0</v>
      </c>
      <c r="AJ63" s="34">
        <f>PXIL!O63</f>
        <v>0</v>
      </c>
      <c r="AK63" s="34">
        <f>RTM_IEX!I63</f>
        <v>58.99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6.250106999999999</v>
      </c>
      <c r="E64">
        <f>GT_NG!Q64</f>
        <v>7.6973995271867617</v>
      </c>
      <c r="F64">
        <f>GT_Spot!Q64</f>
        <v>0</v>
      </c>
      <c r="G64">
        <f>PPCL_NG!Q64</f>
        <v>24.021740705848249</v>
      </c>
      <c r="H64">
        <f>PPCL_Spot!Q64</f>
        <v>0</v>
      </c>
      <c r="I64">
        <f>Bawana_NG!Q64</f>
        <v>48.37</v>
      </c>
      <c r="J64">
        <f>Bawana_RLNG!Q64</f>
        <v>0</v>
      </c>
      <c r="K64">
        <f>Bawana_Spot!Q64</f>
        <v>5.3977509371095378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591.64912583079922</v>
      </c>
      <c r="P64" s="36">
        <v>53.947387788698983</v>
      </c>
      <c r="Q64" s="36">
        <v>20.157044854881264</v>
      </c>
      <c r="R64" s="38">
        <v>23.75</v>
      </c>
      <c r="S64" s="38">
        <v>0</v>
      </c>
      <c r="T64" s="37">
        <f>SUMPRODUCT(LTA!J64:AN64,LTA!J$101:AN$101,LTA!J$104:AN$104)</f>
        <v>272.46000000000004</v>
      </c>
      <c r="U64" s="37">
        <f>SUMPRODUCT(LTA!J64:AN64,LTA!J$102:AN$102,LTA!J$104:AN$104)</f>
        <v>132.41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-277</v>
      </c>
      <c r="AA64" s="75">
        <f>STOA!I64</f>
        <v>66.91</v>
      </c>
      <c r="AB64" s="75">
        <f>-STOA!O64</f>
        <v>0</v>
      </c>
      <c r="AC64">
        <f t="shared" si="0"/>
        <v>13.391759365608275</v>
      </c>
      <c r="AD64">
        <f t="shared" si="1"/>
        <v>1024.5187972789158</v>
      </c>
      <c r="AE64">
        <f>'IDT-1'!C64</f>
        <v>0</v>
      </c>
      <c r="AF64" s="24"/>
      <c r="AG64">
        <f t="shared" si="2"/>
        <v>1024.5187972789158</v>
      </c>
      <c r="AI64" s="34">
        <f>PXIL!I64</f>
        <v>0</v>
      </c>
      <c r="AJ64" s="34">
        <f>PXIL!O64</f>
        <v>0</v>
      </c>
      <c r="AK64" s="34">
        <f>RTM_IEX!I64</f>
        <v>61.89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6.250106999999999</v>
      </c>
      <c r="E65">
        <f>GT_NG!Q65</f>
        <v>7.6973995271867617</v>
      </c>
      <c r="F65">
        <f>GT_Spot!Q65</f>
        <v>0</v>
      </c>
      <c r="G65">
        <f>PPCL_NG!Q65</f>
        <v>24.021740705848249</v>
      </c>
      <c r="H65">
        <f>PPCL_Spot!Q65</f>
        <v>0</v>
      </c>
      <c r="I65">
        <f>Bawana_NG!Q65</f>
        <v>48.37</v>
      </c>
      <c r="J65">
        <f>Bawana_RLNG!Q65</f>
        <v>0</v>
      </c>
      <c r="K65">
        <f>Bawana_Spot!Q65</f>
        <v>5.3977509371095378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589.10495609330167</v>
      </c>
      <c r="P65" s="36">
        <v>68.584775886362777</v>
      </c>
      <c r="Q65" s="36">
        <v>22.157459880788629</v>
      </c>
      <c r="R65" s="38">
        <v>23.75</v>
      </c>
      <c r="S65" s="38">
        <v>0</v>
      </c>
      <c r="T65" s="37">
        <f>SUMPRODUCT(LTA!J65:AN65,LTA!J$101:AN$101,LTA!J$104:AN$104)</f>
        <v>260.40999999999997</v>
      </c>
      <c r="U65" s="37">
        <f>SUMPRODUCT(LTA!J65:AN65,LTA!J$102:AN$102,LTA!J$104:AN$104)</f>
        <v>132.41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-293</v>
      </c>
      <c r="AA65" s="75">
        <f>STOA!I65</f>
        <v>66.91</v>
      </c>
      <c r="AB65" s="75">
        <f>-STOA!O65</f>
        <v>0</v>
      </c>
      <c r="AC65">
        <f t="shared" si="0"/>
        <v>13.885672409649517</v>
      </c>
      <c r="AD65">
        <f t="shared" si="1"/>
        <v>1050.6885176209482</v>
      </c>
      <c r="AE65">
        <f>'IDT-1'!C65</f>
        <v>0</v>
      </c>
      <c r="AF65" s="24"/>
      <c r="AG65">
        <f t="shared" si="2"/>
        <v>1050.6885176209482</v>
      </c>
      <c r="AI65" s="34">
        <f>PXIL!I65</f>
        <v>0</v>
      </c>
      <c r="AJ65" s="34">
        <f>PXIL!O65</f>
        <v>0</v>
      </c>
      <c r="AK65" s="34">
        <f>RTM_IEX!I65</f>
        <v>102.51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6.250106999999999</v>
      </c>
      <c r="E66">
        <f>GT_NG!Q66</f>
        <v>7.6973995271867617</v>
      </c>
      <c r="F66">
        <f>GT_Spot!Q66</f>
        <v>0</v>
      </c>
      <c r="G66">
        <f>PPCL_NG!Q66</f>
        <v>24.021740705848249</v>
      </c>
      <c r="H66">
        <f>PPCL_Spot!Q66</f>
        <v>0</v>
      </c>
      <c r="I66">
        <f>Bawana_NG!Q66</f>
        <v>48.37</v>
      </c>
      <c r="J66">
        <f>Bawana_RLNG!Q66</f>
        <v>0</v>
      </c>
      <c r="K66">
        <f>Bawana_Spot!Q66</f>
        <v>5.3977509371095378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587.66458689081333</v>
      </c>
      <c r="P66" s="36">
        <v>68.584775886362777</v>
      </c>
      <c r="Q66" s="36">
        <v>22.157459880788629</v>
      </c>
      <c r="R66" s="38">
        <v>23.749999999999996</v>
      </c>
      <c r="S66" s="38">
        <v>0</v>
      </c>
      <c r="T66" s="37">
        <f>SUMPRODUCT(LTA!J66:AN66,LTA!J$101:AN$101,LTA!J$104:AN$104)</f>
        <v>246.28</v>
      </c>
      <c r="U66" s="37">
        <f>SUMPRODUCT(LTA!J66:AN66,LTA!J$102:AN$102,LTA!J$104:AN$104)</f>
        <v>132.41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-278</v>
      </c>
      <c r="AA66" s="75">
        <f>STOA!I66</f>
        <v>66.91</v>
      </c>
      <c r="AB66" s="75">
        <f>-STOA!O66</f>
        <v>0</v>
      </c>
      <c r="AC66">
        <f t="shared" si="0"/>
        <v>13.60345394247528</v>
      </c>
      <c r="AD66">
        <f t="shared" si="1"/>
        <v>1047.5003668856341</v>
      </c>
      <c r="AE66">
        <f>'IDT-1'!C66</f>
        <v>0</v>
      </c>
      <c r="AF66" s="24"/>
      <c r="AG66">
        <f t="shared" si="2"/>
        <v>1047.5003668856341</v>
      </c>
      <c r="AI66" s="34">
        <f>PXIL!I66</f>
        <v>0</v>
      </c>
      <c r="AJ66" s="34">
        <f>PXIL!O66</f>
        <v>0</v>
      </c>
      <c r="AK66" s="34">
        <f>RTM_IEX!I66</f>
        <v>99.61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6.250106999999999</v>
      </c>
      <c r="E67">
        <f>GT_NG!Q67</f>
        <v>7.6973995271867617</v>
      </c>
      <c r="F67">
        <f>GT_Spot!Q67</f>
        <v>0</v>
      </c>
      <c r="G67">
        <f>PPCL_NG!Q67</f>
        <v>24.021740705848249</v>
      </c>
      <c r="H67">
        <f>PPCL_Spot!Q67</f>
        <v>0</v>
      </c>
      <c r="I67">
        <f>Bawana_NG!Q67</f>
        <v>48.37</v>
      </c>
      <c r="J67">
        <f>Bawana_RLNG!Q67</f>
        <v>0</v>
      </c>
      <c r="K67">
        <f>Bawana_Spot!Q67</f>
        <v>5.3977509371095378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593.82896844564436</v>
      </c>
      <c r="P67" s="36">
        <v>68.584775886362777</v>
      </c>
      <c r="Q67" s="36">
        <v>22.157459880788629</v>
      </c>
      <c r="R67" s="38">
        <v>23.749999999999996</v>
      </c>
      <c r="S67" s="38">
        <v>0</v>
      </c>
      <c r="T67" s="37">
        <f>SUMPRODUCT(LTA!J67:AN67,LTA!J$101:AN$101,LTA!J$104:AN$104)</f>
        <v>234.4</v>
      </c>
      <c r="U67" s="37">
        <f>SUMPRODUCT(LTA!J67:AN67,LTA!J$102:AN$102,LTA!J$104:AN$104)</f>
        <v>132.41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-268</v>
      </c>
      <c r="AA67" s="75">
        <f>STOA!I67</f>
        <v>66.91</v>
      </c>
      <c r="AB67" s="75">
        <f>-STOA!O67</f>
        <v>0</v>
      </c>
      <c r="AC67">
        <f t="shared" si="0"/>
        <v>13.495091170286969</v>
      </c>
      <c r="AD67">
        <f t="shared" si="1"/>
        <v>1054.7931112126535</v>
      </c>
      <c r="AE67">
        <f>'IDT-1'!C67</f>
        <v>0</v>
      </c>
      <c r="AF67" s="24"/>
      <c r="AG67">
        <f t="shared" si="2"/>
        <v>1054.7931112126535</v>
      </c>
      <c r="AI67" s="34">
        <f>PXIL!I67</f>
        <v>0</v>
      </c>
      <c r="AJ67" s="34">
        <f>PXIL!O67</f>
        <v>0</v>
      </c>
      <c r="AK67" s="34">
        <f>RTM_IEX!I67</f>
        <v>102.51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6.250106999999999</v>
      </c>
      <c r="E68">
        <f>GT_NG!Q68</f>
        <v>7.6973995271867617</v>
      </c>
      <c r="F68">
        <f>GT_Spot!Q68</f>
        <v>0</v>
      </c>
      <c r="G68">
        <f>PPCL_NG!Q68</f>
        <v>24.021740705848249</v>
      </c>
      <c r="H68">
        <f>PPCL_Spot!Q68</f>
        <v>0</v>
      </c>
      <c r="I68">
        <f>Bawana_NG!Q68</f>
        <v>48.37</v>
      </c>
      <c r="J68">
        <f>Bawana_RLNG!Q68</f>
        <v>0</v>
      </c>
      <c r="K68">
        <f>Bawana_Spot!Q68</f>
        <v>5.3977509371095378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602.89217952810998</v>
      </c>
      <c r="P68" s="36">
        <v>68.584775886362777</v>
      </c>
      <c r="Q68" s="36">
        <v>22.157459880788629</v>
      </c>
      <c r="R68" s="38">
        <v>23.749999999999996</v>
      </c>
      <c r="S68" s="38">
        <v>0</v>
      </c>
      <c r="T68" s="37">
        <f>SUMPRODUCT(LTA!J68:AN68,LTA!J$101:AN$101,LTA!J$104:AN$104)</f>
        <v>217.72</v>
      </c>
      <c r="U68" s="37">
        <f>SUMPRODUCT(LTA!J68:AN68,LTA!J$102:AN$102,LTA!J$104:AN$104)</f>
        <v>132.41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-268</v>
      </c>
      <c r="AA68" s="75">
        <f>STOA!I68</f>
        <v>66.91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13.55299414337968</v>
      </c>
      <c r="AD68">
        <f t="shared" ref="AD68:AD98" si="4">SUM(B68:AB68,AI68:AV68)-AC68</f>
        <v>1061.6284193220263</v>
      </c>
      <c r="AE68">
        <f>'IDT-1'!C68</f>
        <v>0</v>
      </c>
      <c r="AF68" s="24"/>
      <c r="AG68">
        <f t="shared" ref="AG68:AG98" si="5">SUM(AD68:AF68)</f>
        <v>1061.6284193220263</v>
      </c>
      <c r="AI68" s="34">
        <f>PXIL!I68</f>
        <v>0</v>
      </c>
      <c r="AJ68" s="34">
        <f>PXIL!O68</f>
        <v>0</v>
      </c>
      <c r="AK68" s="34">
        <f>RTM_IEX!I68</f>
        <v>117.02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6.250106999999999</v>
      </c>
      <c r="E69">
        <f>GT_NG!Q69</f>
        <v>7.6973995271867617</v>
      </c>
      <c r="F69">
        <f>GT_Spot!Q69</f>
        <v>0</v>
      </c>
      <c r="G69">
        <f>PPCL_NG!Q69</f>
        <v>24.021740705848249</v>
      </c>
      <c r="H69">
        <f>PPCL_Spot!Q69</f>
        <v>0</v>
      </c>
      <c r="I69">
        <f>Bawana_NG!Q69</f>
        <v>48.37</v>
      </c>
      <c r="J69">
        <f>Bawana_RLNG!Q69</f>
        <v>0</v>
      </c>
      <c r="K69">
        <f>Bawana_Spot!Q69</f>
        <v>5.3977509371095378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605.6824132068964</v>
      </c>
      <c r="P69" s="36">
        <v>68.584775886362777</v>
      </c>
      <c r="Q69" s="36">
        <v>22.157459880788629</v>
      </c>
      <c r="R69" s="38">
        <v>23.749999999999996</v>
      </c>
      <c r="S69" s="38">
        <v>0</v>
      </c>
      <c r="T69" s="37">
        <f>SUMPRODUCT(LTA!J69:AN69,LTA!J$101:AN$101,LTA!J$104:AN$104)</f>
        <v>197.32</v>
      </c>
      <c r="U69" s="37">
        <f>SUMPRODUCT(LTA!J69:AN69,LTA!J$102:AN$102,LTA!J$104:AN$104)</f>
        <v>132.41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-263</v>
      </c>
      <c r="AA69" s="75">
        <f>STOA!I69</f>
        <v>66.91</v>
      </c>
      <c r="AB69" s="75">
        <f>-STOA!O69</f>
        <v>0</v>
      </c>
      <c r="AC69">
        <f t="shared" si="3"/>
        <v>13.43579631765704</v>
      </c>
      <c r="AD69">
        <f t="shared" si="4"/>
        <v>1057.8358508265351</v>
      </c>
      <c r="AE69">
        <f>'IDT-1'!C69</f>
        <v>0</v>
      </c>
      <c r="AF69" s="24"/>
      <c r="AG69">
        <f t="shared" si="5"/>
        <v>1057.8358508265351</v>
      </c>
      <c r="AI69" s="34">
        <f>PXIL!I69</f>
        <v>0</v>
      </c>
      <c r="AJ69" s="34">
        <f>PXIL!O69</f>
        <v>0</v>
      </c>
      <c r="AK69" s="34">
        <f>RTM_IEX!I69</f>
        <v>125.72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6.250106999999999</v>
      </c>
      <c r="E70">
        <f>GT_NG!Q70</f>
        <v>7.6973995271867617</v>
      </c>
      <c r="F70">
        <f>GT_Spot!Q70</f>
        <v>0</v>
      </c>
      <c r="G70">
        <f>PPCL_NG!Q70</f>
        <v>24.021740705848249</v>
      </c>
      <c r="H70">
        <f>PPCL_Spot!Q70</f>
        <v>0</v>
      </c>
      <c r="I70">
        <f>Bawana_NG!Q70</f>
        <v>45.002129608210559</v>
      </c>
      <c r="J70">
        <f>Bawana_RLNG!Q70</f>
        <v>0</v>
      </c>
      <c r="K70">
        <f>Bawana_Spot!Q70</f>
        <v>5.3977509371095378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610.12565254105436</v>
      </c>
      <c r="P70" s="36">
        <v>68.584775886362777</v>
      </c>
      <c r="Q70" s="36">
        <v>22.157459880788629</v>
      </c>
      <c r="R70" s="38">
        <v>23.749999999999996</v>
      </c>
      <c r="S70" s="38">
        <v>0</v>
      </c>
      <c r="T70" s="37">
        <f>SUMPRODUCT(LTA!J70:AN70,LTA!J$101:AN$101,LTA!J$104:AN$104)</f>
        <v>179.16000000000003</v>
      </c>
      <c r="U70" s="37">
        <f>SUMPRODUCT(LTA!J70:AN70,LTA!J$102:AN$102,LTA!J$104:AN$104)</f>
        <v>132.41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-293</v>
      </c>
      <c r="AA70" s="75">
        <f>STOA!I70</f>
        <v>66.91</v>
      </c>
      <c r="AB70" s="75">
        <f>-STOA!O70</f>
        <v>0</v>
      </c>
      <c r="AC70">
        <f t="shared" si="3"/>
        <v>13.920052148519607</v>
      </c>
      <c r="AD70">
        <f t="shared" si="4"/>
        <v>1054.7469639380413</v>
      </c>
      <c r="AE70">
        <f>'IDT-1'!C70</f>
        <v>0</v>
      </c>
      <c r="AF70" s="24"/>
      <c r="AG70">
        <f t="shared" si="5"/>
        <v>1054.7469639380413</v>
      </c>
      <c r="AI70" s="34">
        <f>PXIL!I70</f>
        <v>0</v>
      </c>
      <c r="AJ70" s="34">
        <f>PXIL!O70</f>
        <v>0</v>
      </c>
      <c r="AK70" s="34">
        <f>RTM_IEX!I70</f>
        <v>170.2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6.250106999999999</v>
      </c>
      <c r="E71">
        <f>GT_NG!Q71</f>
        <v>7.6973995271867617</v>
      </c>
      <c r="F71">
        <f>GT_Spot!Q71</f>
        <v>0</v>
      </c>
      <c r="G71">
        <f>PPCL_NG!Q71</f>
        <v>24.021740705848249</v>
      </c>
      <c r="H71">
        <f>PPCL_Spot!Q71</f>
        <v>0</v>
      </c>
      <c r="I71">
        <f>Bawana_NG!Q71</f>
        <v>45</v>
      </c>
      <c r="J71">
        <f>Bawana_RLNG!Q71</f>
        <v>0</v>
      </c>
      <c r="K71">
        <f>Bawana_Spot!Q71</f>
        <v>5.3977509371095378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675.08146436791503</v>
      </c>
      <c r="P71" s="36">
        <v>68.584775886362777</v>
      </c>
      <c r="Q71" s="36">
        <v>22.157459880788629</v>
      </c>
      <c r="R71" s="38">
        <v>23.11</v>
      </c>
      <c r="S71" s="38">
        <v>0</v>
      </c>
      <c r="T71" s="37">
        <f>SUMPRODUCT(LTA!J71:AN71,LTA!J$101:AN$101,LTA!J$104:AN$104)</f>
        <v>161.13</v>
      </c>
      <c r="U71" s="37">
        <f>SUMPRODUCT(LTA!J71:AN71,LTA!J$102:AN$102,LTA!J$104:AN$104)</f>
        <v>135.75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-228</v>
      </c>
      <c r="AA71" s="75">
        <f>STOA!I71</f>
        <v>66.91</v>
      </c>
      <c r="AB71" s="75">
        <f>-STOA!O71</f>
        <v>0</v>
      </c>
      <c r="AC71">
        <f t="shared" si="3"/>
        <v>12.88460982703848</v>
      </c>
      <c r="AD71">
        <f t="shared" si="4"/>
        <v>1063.0660884781726</v>
      </c>
      <c r="AE71">
        <f>'IDT-1'!C71</f>
        <v>0</v>
      </c>
      <c r="AF71" s="24"/>
      <c r="AG71">
        <f t="shared" si="5"/>
        <v>1063.0660884781726</v>
      </c>
      <c r="AI71" s="34">
        <f>PXIL!I71</f>
        <v>0</v>
      </c>
      <c r="AJ71" s="34">
        <f>PXIL!O71</f>
        <v>0</v>
      </c>
      <c r="AK71" s="34">
        <f>RTM_IEX!I71</f>
        <v>62.86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6.250106999999999</v>
      </c>
      <c r="E72">
        <f>GT_NG!Q72</f>
        <v>7.6973995271867617</v>
      </c>
      <c r="F72">
        <f>GT_Spot!Q72</f>
        <v>0</v>
      </c>
      <c r="G72">
        <f>PPCL_NG!Q72</f>
        <v>24.021740705848249</v>
      </c>
      <c r="H72">
        <f>PPCL_Spot!Q72</f>
        <v>0</v>
      </c>
      <c r="I72">
        <f>Bawana_NG!Q72</f>
        <v>55.997569971794313</v>
      </c>
      <c r="J72">
        <f>Bawana_RLNG!Q72</f>
        <v>0</v>
      </c>
      <c r="K72">
        <f>Bawana_Spot!Q72</f>
        <v>5.3977509371095378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706.99458086634797</v>
      </c>
      <c r="P72" s="36">
        <v>68.584775886362777</v>
      </c>
      <c r="Q72" s="36">
        <v>22.157459880788629</v>
      </c>
      <c r="R72" s="38">
        <v>18.510000000000002</v>
      </c>
      <c r="S72" s="38">
        <v>0</v>
      </c>
      <c r="T72" s="37">
        <f>SUMPRODUCT(LTA!J72:AN72,LTA!J$101:AN$101,LTA!J$104:AN$104)</f>
        <v>140.32</v>
      </c>
      <c r="U72" s="37">
        <f>SUMPRODUCT(LTA!J72:AN72,LTA!J$102:AN$102,LTA!J$104:AN$104)</f>
        <v>135.59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-248</v>
      </c>
      <c r="AA72" s="75">
        <f>STOA!I72</f>
        <v>66.91</v>
      </c>
      <c r="AB72" s="75">
        <f>-STOA!O72</f>
        <v>0</v>
      </c>
      <c r="AC72">
        <f t="shared" si="3"/>
        <v>13.16718674788617</v>
      </c>
      <c r="AD72">
        <f t="shared" si="4"/>
        <v>1056.2541980275519</v>
      </c>
      <c r="AE72">
        <f>'IDT-1'!C72</f>
        <v>0</v>
      </c>
      <c r="AF72" s="24"/>
      <c r="AG72">
        <f t="shared" si="5"/>
        <v>1056.2541980275519</v>
      </c>
      <c r="AI72" s="34">
        <f>PXIL!I72</f>
        <v>0</v>
      </c>
      <c r="AJ72" s="34">
        <f>PXIL!O72</f>
        <v>0</v>
      </c>
      <c r="AK72" s="34">
        <f>RTM_IEX!I72</f>
        <v>58.99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6.0657999999999994</v>
      </c>
      <c r="E73">
        <f>GT_NG!Q73</f>
        <v>7.6973995271867617</v>
      </c>
      <c r="F73">
        <f>GT_Spot!Q73</f>
        <v>0</v>
      </c>
      <c r="G73">
        <f>PPCL_NG!Q73</f>
        <v>24.021740705848249</v>
      </c>
      <c r="H73">
        <f>PPCL_Spot!Q73</f>
        <v>0</v>
      </c>
      <c r="I73">
        <f>Bawana_NG!Q73</f>
        <v>55.997569971794313</v>
      </c>
      <c r="J73">
        <f>Bawana_RLNG!Q73</f>
        <v>0</v>
      </c>
      <c r="K73">
        <f>Bawana_Spot!Q73</f>
        <v>5.3977509371095378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708.28025052829332</v>
      </c>
      <c r="P73" s="36">
        <v>68.584775886362777</v>
      </c>
      <c r="Q73" s="36">
        <v>22.157459880788629</v>
      </c>
      <c r="R73" s="38">
        <v>12.620000000000001</v>
      </c>
      <c r="S73" s="38">
        <v>0</v>
      </c>
      <c r="T73" s="37">
        <f>SUMPRODUCT(LTA!J73:AN73,LTA!J$101:AN$101,LTA!J$104:AN$104)</f>
        <v>122.12</v>
      </c>
      <c r="U73" s="37">
        <f>SUMPRODUCT(LTA!J73:AN73,LTA!J$102:AN$102,LTA!J$104:AN$104)</f>
        <v>134.75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-228</v>
      </c>
      <c r="AA73" s="75">
        <f>STOA!I73</f>
        <v>66.91</v>
      </c>
      <c r="AB73" s="75">
        <f>-STOA!O73</f>
        <v>0</v>
      </c>
      <c r="AC73">
        <f t="shared" si="3"/>
        <v>12.68386703974873</v>
      </c>
      <c r="AD73">
        <f t="shared" si="4"/>
        <v>1039.3688803976349</v>
      </c>
      <c r="AE73">
        <f>'IDT-1'!C73</f>
        <v>0</v>
      </c>
      <c r="AF73" s="24"/>
      <c r="AG73">
        <f t="shared" si="5"/>
        <v>1039.3688803976349</v>
      </c>
      <c r="AI73" s="34">
        <f>PXIL!I73</f>
        <v>0</v>
      </c>
      <c r="AJ73" s="34">
        <f>PXIL!O73</f>
        <v>0</v>
      </c>
      <c r="AK73" s="34">
        <f>RTM_IEX!I73</f>
        <v>45.45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6.0657999999999994</v>
      </c>
      <c r="E74">
        <f>GT_NG!Q74</f>
        <v>7.6973995271867617</v>
      </c>
      <c r="F74">
        <f>GT_Spot!Q74</f>
        <v>0</v>
      </c>
      <c r="G74">
        <f>PPCL_NG!Q74</f>
        <v>24.021740705848249</v>
      </c>
      <c r="H74">
        <f>PPCL_Spot!Q74</f>
        <v>0</v>
      </c>
      <c r="I74">
        <f>Bawana_NG!Q74</f>
        <v>55.997569971794313</v>
      </c>
      <c r="J74">
        <f>Bawana_RLNG!Q74</f>
        <v>0</v>
      </c>
      <c r="K74">
        <f>Bawana_Spot!Q74</f>
        <v>5.3977509371095378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716.42340785638066</v>
      </c>
      <c r="P74" s="36">
        <v>68.584775886362777</v>
      </c>
      <c r="Q74" s="36">
        <v>22.157459880788629</v>
      </c>
      <c r="R74" s="38">
        <v>5.8599999999999994</v>
      </c>
      <c r="S74" s="38">
        <v>0</v>
      </c>
      <c r="T74" s="37">
        <f>SUMPRODUCT(LTA!J74:AN74,LTA!J$101:AN$101,LTA!J$104:AN$104)</f>
        <v>106.6</v>
      </c>
      <c r="U74" s="37">
        <f>SUMPRODUCT(LTA!J74:AN74,LTA!J$102:AN$102,LTA!J$104:AN$104)</f>
        <v>133.75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-223</v>
      </c>
      <c r="AA74" s="75">
        <f>STOA!I74</f>
        <v>66.91</v>
      </c>
      <c r="AB74" s="75">
        <f>-STOA!O74</f>
        <v>0</v>
      </c>
      <c r="AC74">
        <f t="shared" si="3"/>
        <v>12.571229772680219</v>
      </c>
      <c r="AD74">
        <f t="shared" si="4"/>
        <v>1036.1146749927907</v>
      </c>
      <c r="AE74">
        <f>'IDT-1'!C74</f>
        <v>0</v>
      </c>
      <c r="AF74" s="24"/>
      <c r="AG74">
        <f t="shared" si="5"/>
        <v>1036.1146749927907</v>
      </c>
      <c r="AI74" s="34">
        <f>PXIL!I74</f>
        <v>0</v>
      </c>
      <c r="AJ74" s="34">
        <f>PXIL!O74</f>
        <v>0</v>
      </c>
      <c r="AK74" s="34">
        <f>RTM_IEX!I74</f>
        <v>52.22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6.0657999999999994</v>
      </c>
      <c r="E75">
        <f>GT_NG!Q75</f>
        <v>7.95</v>
      </c>
      <c r="F75">
        <f>GT_Spot!Q75</f>
        <v>0</v>
      </c>
      <c r="G75">
        <f>PPCL_NG!Q75</f>
        <v>24.021740705848249</v>
      </c>
      <c r="H75">
        <f>PPCL_Spot!Q75</f>
        <v>0</v>
      </c>
      <c r="I75">
        <f>Bawana_NG!Q75</f>
        <v>55.997569971794313</v>
      </c>
      <c r="J75">
        <f>Bawana_RLNG!Q75</f>
        <v>0</v>
      </c>
      <c r="K75">
        <f>Bawana_Spot!Q75</f>
        <v>14.400000000000002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715.66326901781383</v>
      </c>
      <c r="P75" s="36">
        <v>68.584775886362777</v>
      </c>
      <c r="Q75" s="36">
        <v>22.157459880788629</v>
      </c>
      <c r="R75" s="38">
        <v>0</v>
      </c>
      <c r="S75" s="38">
        <v>0</v>
      </c>
      <c r="T75" s="37">
        <f>SUMPRODUCT(LTA!J75:AN75,LTA!J$101:AN$101,LTA!J$104:AN$104)</f>
        <v>93.53</v>
      </c>
      <c r="U75" s="37">
        <f>SUMPRODUCT(LTA!J75:AN75,LTA!J$102:AN$102,LTA!J$104:AN$104)</f>
        <v>132.91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-213</v>
      </c>
      <c r="AA75" s="75">
        <f>STOA!I75</f>
        <v>66.91</v>
      </c>
      <c r="AB75" s="75">
        <f>-STOA!O75</f>
        <v>0</v>
      </c>
      <c r="AC75">
        <f t="shared" si="3"/>
        <v>12.489245765287276</v>
      </c>
      <c r="AD75">
        <f t="shared" si="4"/>
        <v>1046.5213696973206</v>
      </c>
      <c r="AE75">
        <f>'IDT-1'!C75</f>
        <v>0</v>
      </c>
      <c r="AF75" s="24"/>
      <c r="AG75">
        <f t="shared" si="5"/>
        <v>1046.5213696973206</v>
      </c>
      <c r="AI75" s="34">
        <f>PXIL!I75</f>
        <v>0</v>
      </c>
      <c r="AJ75" s="34">
        <f>PXIL!O75</f>
        <v>0</v>
      </c>
      <c r="AK75" s="34">
        <f>RTM_IEX!I75</f>
        <v>63.82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6.0657999999999994</v>
      </c>
      <c r="E76">
        <f>GT_NG!Q76</f>
        <v>7.95</v>
      </c>
      <c r="F76">
        <f>GT_Spot!Q76</f>
        <v>0</v>
      </c>
      <c r="G76">
        <f>PPCL_NG!Q76</f>
        <v>24.03</v>
      </c>
      <c r="H76">
        <f>PPCL_Spot!Q76</f>
        <v>0</v>
      </c>
      <c r="I76">
        <f>Bawana_NG!Q76</f>
        <v>55.997569971794313</v>
      </c>
      <c r="J76">
        <f>Bawana_RLNG!Q76</f>
        <v>0</v>
      </c>
      <c r="K76">
        <f>Bawana_Spot!Q76</f>
        <v>27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729.09561357900952</v>
      </c>
      <c r="P76" s="36">
        <v>68.584775886362777</v>
      </c>
      <c r="Q76" s="36">
        <v>22.157459880788629</v>
      </c>
      <c r="R76" s="38">
        <v>0</v>
      </c>
      <c r="S76" s="38">
        <v>0</v>
      </c>
      <c r="T76" s="37">
        <f>SUMPRODUCT(LTA!J76:AN76,LTA!J$101:AN$101,LTA!J$104:AN$104)</f>
        <v>82.039999999999992</v>
      </c>
      <c r="U76" s="37">
        <f>SUMPRODUCT(LTA!J76:AN76,LTA!J$102:AN$102,LTA!J$104:AN$104)</f>
        <v>131.91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-223</v>
      </c>
      <c r="AA76" s="75">
        <f>STOA!I76</f>
        <v>66.91</v>
      </c>
      <c r="AB76" s="75">
        <f>-STOA!O76</f>
        <v>0</v>
      </c>
      <c r="AC76">
        <f t="shared" si="3"/>
        <v>12.712226414921085</v>
      </c>
      <c r="AD76">
        <f t="shared" si="4"/>
        <v>1052.7589929030339</v>
      </c>
      <c r="AE76">
        <f>'IDT-1'!C76</f>
        <v>0</v>
      </c>
      <c r="AF76" s="24"/>
      <c r="AG76">
        <f t="shared" si="5"/>
        <v>1052.7589929030339</v>
      </c>
      <c r="AI76" s="34">
        <f>PXIL!I76</f>
        <v>0</v>
      </c>
      <c r="AJ76" s="34">
        <f>PXIL!O76</f>
        <v>0</v>
      </c>
      <c r="AK76" s="34">
        <f>RTM_IEX!I76</f>
        <v>66.73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6.0657999999999994</v>
      </c>
      <c r="E77">
        <f>GT_NG!Q77</f>
        <v>7.95</v>
      </c>
      <c r="F77">
        <f>GT_Spot!Q77</f>
        <v>0</v>
      </c>
      <c r="G77">
        <f>PPCL_NG!Q77</f>
        <v>29.057939153251542</v>
      </c>
      <c r="H77">
        <f>PPCL_Spot!Q77</f>
        <v>0</v>
      </c>
      <c r="I77">
        <f>Bawana_NG!Q77</f>
        <v>55.997700299782352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686.09002586515783</v>
      </c>
      <c r="P77" s="36">
        <v>68.584775886362777</v>
      </c>
      <c r="Q77" s="36">
        <v>22.157459880788629</v>
      </c>
      <c r="R77" s="38">
        <v>0</v>
      </c>
      <c r="S77" s="38">
        <v>0</v>
      </c>
      <c r="T77" s="37">
        <f>SUMPRODUCT(LTA!J77:AN77,LTA!J$101:AN$101,LTA!J$104:AN$104)</f>
        <v>77.91</v>
      </c>
      <c r="U77" s="37">
        <f>SUMPRODUCT(LTA!J77:AN77,LTA!J$102:AN$102,LTA!J$104:AN$104)</f>
        <v>131.09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-240</v>
      </c>
      <c r="AA77" s="75">
        <f>STOA!I77</f>
        <v>66.91</v>
      </c>
      <c r="AB77" s="75">
        <f>-STOA!O77</f>
        <v>0</v>
      </c>
      <c r="AC77">
        <f t="shared" si="3"/>
        <v>12.683132943090257</v>
      </c>
      <c r="AD77">
        <f t="shared" si="4"/>
        <v>1015.1805681422528</v>
      </c>
      <c r="AE77">
        <f>'IDT-1'!C77</f>
        <v>0</v>
      </c>
      <c r="AF77" s="24"/>
      <c r="AG77">
        <f t="shared" si="5"/>
        <v>1015.1805681422528</v>
      </c>
      <c r="AI77" s="34">
        <f>PXIL!I77</f>
        <v>0</v>
      </c>
      <c r="AJ77" s="34">
        <f>PXIL!O77</f>
        <v>0</v>
      </c>
      <c r="AK77" s="34">
        <f>RTM_IEX!I77</f>
        <v>116.05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6.0657999999999994</v>
      </c>
      <c r="E78">
        <f>GT_NG!Q78</f>
        <v>7.95</v>
      </c>
      <c r="F78">
        <f>GT_Spot!Q78</f>
        <v>0</v>
      </c>
      <c r="G78">
        <f>PPCL_NG!Q78</f>
        <v>29.26</v>
      </c>
      <c r="H78">
        <f>PPCL_Spot!Q78</f>
        <v>0</v>
      </c>
      <c r="I78">
        <f>Bawana_NG!Q78</f>
        <v>55.997700299782352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709.9914751209883</v>
      </c>
      <c r="P78" s="36">
        <v>68.584775886362777</v>
      </c>
      <c r="Q78" s="36">
        <v>22.157459880788629</v>
      </c>
      <c r="R78" s="38">
        <v>0</v>
      </c>
      <c r="S78" s="38">
        <v>0</v>
      </c>
      <c r="T78" s="37">
        <f>SUMPRODUCT(LTA!J78:AN78,LTA!J$101:AN$101,LTA!J$104:AN$104)</f>
        <v>72.19</v>
      </c>
      <c r="U78" s="37">
        <f>SUMPRODUCT(LTA!J78:AN78,LTA!J$102:AN$102,LTA!J$104:AN$104)</f>
        <v>130.09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-250</v>
      </c>
      <c r="AA78" s="75">
        <f>STOA!I78</f>
        <v>66.91</v>
      </c>
      <c r="AB78" s="75">
        <f>-STOA!O78</f>
        <v>0</v>
      </c>
      <c r="AC78">
        <f t="shared" si="3"/>
        <v>12.840786005200812</v>
      </c>
      <c r="AD78">
        <f t="shared" si="4"/>
        <v>1013.7064251827211</v>
      </c>
      <c r="AE78">
        <f>'IDT-1'!C78</f>
        <v>0</v>
      </c>
      <c r="AF78" s="24"/>
      <c r="AG78">
        <f t="shared" si="5"/>
        <v>1013.7064251827211</v>
      </c>
      <c r="AI78" s="34">
        <f>PXIL!I78</f>
        <v>0</v>
      </c>
      <c r="AJ78" s="34">
        <f>PXIL!O78</f>
        <v>0</v>
      </c>
      <c r="AK78" s="34">
        <f>RTM_IEX!I78</f>
        <v>107.35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6.0657999999999994</v>
      </c>
      <c r="E79">
        <f>GT_NG!Q79</f>
        <v>7.6973995271867617</v>
      </c>
      <c r="F79">
        <f>GT_Spot!Q79</f>
        <v>0</v>
      </c>
      <c r="G79">
        <f>PPCL_NG!Q79</f>
        <v>29.26</v>
      </c>
      <c r="H79">
        <f>PPCL_Spot!Q79</f>
        <v>0</v>
      </c>
      <c r="I79">
        <f>Bawana_NG!Q79</f>
        <v>55.997673645729471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717.68171974847576</v>
      </c>
      <c r="P79" s="36">
        <v>68.584775886362777</v>
      </c>
      <c r="Q79" s="36">
        <v>22.157459880788629</v>
      </c>
      <c r="R79" s="38">
        <v>0</v>
      </c>
      <c r="S79" s="38">
        <v>0</v>
      </c>
      <c r="T79" s="37">
        <f>SUMPRODUCT(LTA!J79:AN79,LTA!J$101:AN$101,LTA!J$104:AN$104)</f>
        <v>70.33</v>
      </c>
      <c r="U79" s="37">
        <f>SUMPRODUCT(LTA!J79:AN79,LTA!J$102:AN$102,LTA!J$104:AN$104)</f>
        <v>128.41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-241.1</v>
      </c>
      <c r="AA79" s="75">
        <f>STOA!I79</f>
        <v>66.91</v>
      </c>
      <c r="AB79" s="75">
        <f>-STOA!O79</f>
        <v>0</v>
      </c>
      <c r="AC79">
        <f t="shared" si="3"/>
        <v>12.473220688454521</v>
      </c>
      <c r="AD79">
        <f t="shared" si="4"/>
        <v>988.19160800008899</v>
      </c>
      <c r="AE79">
        <f>'IDT-1'!C79</f>
        <v>0</v>
      </c>
      <c r="AF79" s="24"/>
      <c r="AG79">
        <f t="shared" si="5"/>
        <v>988.19160800008899</v>
      </c>
      <c r="AI79" s="34">
        <f>PXIL!I79</f>
        <v>0</v>
      </c>
      <c r="AJ79" s="34">
        <f>PXIL!O79</f>
        <v>0</v>
      </c>
      <c r="AK79" s="34">
        <f>RTM_IEX!I79</f>
        <v>68.67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6.0657999999999994</v>
      </c>
      <c r="E80">
        <f>GT_NG!Q80</f>
        <v>7.6973995271867617</v>
      </c>
      <c r="F80">
        <f>GT_Spot!Q80</f>
        <v>0</v>
      </c>
      <c r="G80">
        <f>PPCL_NG!Q80</f>
        <v>29.26</v>
      </c>
      <c r="H80">
        <f>PPCL_Spot!Q80</f>
        <v>0</v>
      </c>
      <c r="I80">
        <f>Bawana_NG!Q80</f>
        <v>55.997673645729471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714.61981783406634</v>
      </c>
      <c r="P80" s="36">
        <v>68.584775886362777</v>
      </c>
      <c r="Q80" s="36">
        <v>22.157459880788629</v>
      </c>
      <c r="R80" s="38">
        <v>0</v>
      </c>
      <c r="S80" s="38">
        <v>0</v>
      </c>
      <c r="T80" s="37">
        <f>SUMPRODUCT(LTA!J80:AN80,LTA!J$101:AN$101,LTA!J$104:AN$104)</f>
        <v>69.67</v>
      </c>
      <c r="U80" s="37">
        <f>SUMPRODUCT(LTA!J80:AN80,LTA!J$102:AN$102,LTA!J$104:AN$104)</f>
        <v>127.75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-238</v>
      </c>
      <c r="AA80" s="75">
        <f>STOA!I80</f>
        <v>66.91</v>
      </c>
      <c r="AB80" s="75">
        <f>-STOA!O80</f>
        <v>0</v>
      </c>
      <c r="AC80">
        <f t="shared" si="3"/>
        <v>12.418216123426323</v>
      </c>
      <c r="AD80">
        <f t="shared" si="4"/>
        <v>987.92471065070765</v>
      </c>
      <c r="AE80">
        <f>'IDT-1'!C80</f>
        <v>0</v>
      </c>
      <c r="AF80" s="24"/>
      <c r="AG80">
        <f t="shared" si="5"/>
        <v>987.92471065070765</v>
      </c>
      <c r="AI80" s="34">
        <f>PXIL!I80</f>
        <v>0</v>
      </c>
      <c r="AJ80" s="34">
        <f>PXIL!O80</f>
        <v>0</v>
      </c>
      <c r="AK80" s="34">
        <f>RTM_IEX!I80</f>
        <v>69.63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6.2524399999999991</v>
      </c>
      <c r="E81">
        <f>GT_NG!Q81</f>
        <v>7.6973995271867617</v>
      </c>
      <c r="F81">
        <f>GT_Spot!Q81</f>
        <v>0</v>
      </c>
      <c r="G81">
        <f>PPCL_NG!Q81</f>
        <v>29.26</v>
      </c>
      <c r="H81">
        <f>PPCL_Spot!Q81</f>
        <v>0</v>
      </c>
      <c r="I81">
        <f>Bawana_NG!Q81</f>
        <v>57.597750087887192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711.7024872206058</v>
      </c>
      <c r="P81" s="36">
        <v>68.584775886362777</v>
      </c>
      <c r="Q81" s="36">
        <v>22.157459880788629</v>
      </c>
      <c r="R81" s="38">
        <v>0</v>
      </c>
      <c r="S81" s="38">
        <v>0</v>
      </c>
      <c r="T81" s="37">
        <f>SUMPRODUCT(LTA!J81:AN81,LTA!J$101:AN$101,LTA!J$104:AN$104)</f>
        <v>68.33</v>
      </c>
      <c r="U81" s="37">
        <f>SUMPRODUCT(LTA!J81:AN81,LTA!J$102:AN$102,LTA!J$104:AN$104)</f>
        <v>129.09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-238</v>
      </c>
      <c r="AA81" s="75">
        <f>STOA!I81</f>
        <v>66.91</v>
      </c>
      <c r="AB81" s="75">
        <f>-STOA!O81</f>
        <v>0</v>
      </c>
      <c r="AC81">
        <f t="shared" si="3"/>
        <v>12.39250696438738</v>
      </c>
      <c r="AD81">
        <f t="shared" si="4"/>
        <v>984.88980563844382</v>
      </c>
      <c r="AE81">
        <f>'IDT-1'!C81</f>
        <v>0</v>
      </c>
      <c r="AF81" s="24"/>
      <c r="AG81">
        <f t="shared" si="5"/>
        <v>984.88980563844382</v>
      </c>
      <c r="AI81" s="34">
        <f>PXIL!I81</f>
        <v>0</v>
      </c>
      <c r="AJ81" s="34">
        <f>PXIL!O81</f>
        <v>0</v>
      </c>
      <c r="AK81" s="34">
        <f>RTM_IEX!I81</f>
        <v>67.7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6.2524399999999991</v>
      </c>
      <c r="E82">
        <f>GT_NG!Q82</f>
        <v>7.6973995271867617</v>
      </c>
      <c r="F82">
        <f>GT_Spot!Q82</f>
        <v>0</v>
      </c>
      <c r="G82">
        <f>PPCL_NG!Q82</f>
        <v>29.26</v>
      </c>
      <c r="H82">
        <f>PPCL_Spot!Q82</f>
        <v>0</v>
      </c>
      <c r="I82">
        <f>Bawana_NG!Q82</f>
        <v>57.597750087887192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714.62006135153456</v>
      </c>
      <c r="P82" s="36">
        <v>68.584775886362777</v>
      </c>
      <c r="Q82" s="36">
        <v>22.157459880788629</v>
      </c>
      <c r="R82" s="38">
        <v>0</v>
      </c>
      <c r="S82" s="38">
        <v>0</v>
      </c>
      <c r="T82" s="37">
        <f>SUMPRODUCT(LTA!J82:AN82,LTA!J$101:AN$101,LTA!J$104:AN$104)</f>
        <v>66.67</v>
      </c>
      <c r="U82" s="37">
        <f>SUMPRODUCT(LTA!J82:AN82,LTA!J$102:AN$102,LTA!J$104:AN$104)</f>
        <v>128.75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-248</v>
      </c>
      <c r="AA82" s="75">
        <f>STOA!I82</f>
        <v>66.91</v>
      </c>
      <c r="AB82" s="75">
        <f>-STOA!O82</f>
        <v>0</v>
      </c>
      <c r="AC82">
        <f t="shared" si="3"/>
        <v>12.533646164336073</v>
      </c>
      <c r="AD82">
        <f t="shared" si="4"/>
        <v>981.46624056942392</v>
      </c>
      <c r="AE82">
        <f>'IDT-1'!C82</f>
        <v>0</v>
      </c>
      <c r="AF82" s="24"/>
      <c r="AG82">
        <f t="shared" si="5"/>
        <v>981.46624056942392</v>
      </c>
      <c r="AI82" s="34">
        <f>PXIL!I82</f>
        <v>0</v>
      </c>
      <c r="AJ82" s="34">
        <f>PXIL!O82</f>
        <v>0</v>
      </c>
      <c r="AK82" s="34">
        <f>RTM_IEX!I82</f>
        <v>73.5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6.2524399999999991</v>
      </c>
      <c r="E83">
        <f>GT_NG!Q83</f>
        <v>7.95</v>
      </c>
      <c r="F83">
        <f>GT_Spot!Q83</f>
        <v>0</v>
      </c>
      <c r="G83">
        <f>PPCL_NG!Q83</f>
        <v>29.26</v>
      </c>
      <c r="H83">
        <f>PPCL_Spot!Q83</f>
        <v>0</v>
      </c>
      <c r="I83">
        <f>Bawana_NG!Q83</f>
        <v>53.028055443511413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771.25182681968988</v>
      </c>
      <c r="P83" s="36">
        <v>68.584775886362777</v>
      </c>
      <c r="Q83" s="36">
        <v>22.157459880788629</v>
      </c>
      <c r="R83" s="38">
        <v>0</v>
      </c>
      <c r="S83" s="38">
        <v>0</v>
      </c>
      <c r="T83" s="37">
        <f>SUMPRODUCT(LTA!J83:AN83,LTA!J$101:AN$101,LTA!J$104:AN$104)</f>
        <v>60</v>
      </c>
      <c r="U83" s="37">
        <f>SUMPRODUCT(LTA!J83:AN83,LTA!J$102:AN$102,LTA!J$104:AN$104)</f>
        <v>127.25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-253</v>
      </c>
      <c r="AA83" s="75">
        <f>STOA!I83</f>
        <v>66.91</v>
      </c>
      <c r="AB83" s="75">
        <f>-STOA!O83</f>
        <v>0</v>
      </c>
      <c r="AC83">
        <f t="shared" si="3"/>
        <v>12.451301191851895</v>
      </c>
      <c r="AD83">
        <f t="shared" si="4"/>
        <v>961.70325683850069</v>
      </c>
      <c r="AE83">
        <f>'IDT-1'!C83</f>
        <v>0</v>
      </c>
      <c r="AF83" s="24"/>
      <c r="AG83">
        <f t="shared" si="5"/>
        <v>961.70325683850069</v>
      </c>
      <c r="AI83" s="34">
        <f>PXIL!I83</f>
        <v>0</v>
      </c>
      <c r="AJ83" s="34">
        <f>PXIL!O83</f>
        <v>0</v>
      </c>
      <c r="AK83" s="34">
        <f>RTM_IEX!I83</f>
        <v>14.51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6.2524399999999991</v>
      </c>
      <c r="E84">
        <f>GT_NG!Q84</f>
        <v>7.95</v>
      </c>
      <c r="F84">
        <f>GT_Spot!Q84</f>
        <v>0</v>
      </c>
      <c r="G84">
        <f>PPCL_NG!Q84</f>
        <v>29.26</v>
      </c>
      <c r="H84">
        <f>PPCL_Spot!Q84</f>
        <v>0</v>
      </c>
      <c r="I84">
        <f>Bawana_NG!Q84</f>
        <v>53.028055443511413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761.17006998621332</v>
      </c>
      <c r="P84" s="36">
        <v>68.584775886362777</v>
      </c>
      <c r="Q84" s="36">
        <v>22.157459880788629</v>
      </c>
      <c r="R84" s="38">
        <v>0</v>
      </c>
      <c r="S84" s="38">
        <v>0</v>
      </c>
      <c r="T84" s="37">
        <f>SUMPRODUCT(LTA!J84:AN84,LTA!J$101:AN$101,LTA!J$104:AN$104)</f>
        <v>58.33</v>
      </c>
      <c r="U84" s="37">
        <f>SUMPRODUCT(LTA!J84:AN84,LTA!J$102:AN$102,LTA!J$104:AN$104)</f>
        <v>126.41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-253</v>
      </c>
      <c r="AA84" s="75">
        <f>STOA!I84</f>
        <v>66.91</v>
      </c>
      <c r="AB84" s="75">
        <f>-STOA!O84</f>
        <v>0</v>
      </c>
      <c r="AC84">
        <f t="shared" si="3"/>
        <v>12.386102434450693</v>
      </c>
      <c r="AD84">
        <f t="shared" si="4"/>
        <v>954.00669876242557</v>
      </c>
      <c r="AE84">
        <f>'IDT-1'!C84</f>
        <v>0</v>
      </c>
      <c r="AF84" s="24"/>
      <c r="AG84">
        <f t="shared" si="5"/>
        <v>954.00669876242557</v>
      </c>
      <c r="AI84" s="34">
        <f>PXIL!I84</f>
        <v>0</v>
      </c>
      <c r="AJ84" s="34">
        <f>PXIL!O84</f>
        <v>0</v>
      </c>
      <c r="AK84" s="34">
        <f>RTM_IEX!I84</f>
        <v>19.34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6.2524399999999991</v>
      </c>
      <c r="E85">
        <f>GT_NG!Q85</f>
        <v>7.95</v>
      </c>
      <c r="F85">
        <f>GT_Spot!Q85</f>
        <v>0</v>
      </c>
      <c r="G85">
        <f>PPCL_NG!Q85</f>
        <v>29.26</v>
      </c>
      <c r="H85">
        <f>PPCL_Spot!Q85</f>
        <v>0</v>
      </c>
      <c r="I85">
        <f>Bawana_NG!Q85</f>
        <v>53.028055443511413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716.79638129315879</v>
      </c>
      <c r="P85" s="36">
        <v>68.584775886362777</v>
      </c>
      <c r="Q85" s="36">
        <v>22.157459880788629</v>
      </c>
      <c r="R85" s="38">
        <v>0</v>
      </c>
      <c r="S85" s="38">
        <v>0</v>
      </c>
      <c r="T85" s="37">
        <f>SUMPRODUCT(LTA!J85:AN85,LTA!J$101:AN$101,LTA!J$104:AN$104)</f>
        <v>56.67</v>
      </c>
      <c r="U85" s="37">
        <f>SUMPRODUCT(LTA!J85:AN85,LTA!J$102:AN$102,LTA!J$104:AN$104)</f>
        <v>125.59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-238</v>
      </c>
      <c r="AA85" s="75">
        <f>STOA!I85</f>
        <v>66.91</v>
      </c>
      <c r="AB85" s="75">
        <f>-STOA!O85</f>
        <v>0</v>
      </c>
      <c r="AC85">
        <f t="shared" si="3"/>
        <v>12.320408083555698</v>
      </c>
      <c r="AD85">
        <f t="shared" si="4"/>
        <v>976.37870442026588</v>
      </c>
      <c r="AE85">
        <f>'IDT-1'!C85</f>
        <v>0</v>
      </c>
      <c r="AF85" s="24"/>
      <c r="AG85">
        <f t="shared" si="5"/>
        <v>976.37870442026588</v>
      </c>
      <c r="AI85" s="34">
        <f>PXIL!I85</f>
        <v>0</v>
      </c>
      <c r="AJ85" s="34">
        <f>PXIL!O85</f>
        <v>0</v>
      </c>
      <c r="AK85" s="34">
        <f>RTM_IEX!I85</f>
        <v>73.5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6.2524399999999991</v>
      </c>
      <c r="E86">
        <f>GT_NG!Q86</f>
        <v>7.95</v>
      </c>
      <c r="F86">
        <f>GT_Spot!Q86</f>
        <v>0</v>
      </c>
      <c r="G86">
        <f>PPCL_NG!Q86</f>
        <v>29.26</v>
      </c>
      <c r="H86">
        <f>PPCL_Spot!Q86</f>
        <v>0</v>
      </c>
      <c r="I86">
        <f>Bawana_NG!Q86</f>
        <v>53.028055443511413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662.17434508479494</v>
      </c>
      <c r="P86" s="36">
        <v>68.584775886362777</v>
      </c>
      <c r="Q86" s="36">
        <v>22.157459880788629</v>
      </c>
      <c r="R86" s="38">
        <v>0</v>
      </c>
      <c r="S86" s="38">
        <v>0</v>
      </c>
      <c r="T86" s="37">
        <f>SUMPRODUCT(LTA!J86:AN86,LTA!J$101:AN$101,LTA!J$104:AN$104)</f>
        <v>54</v>
      </c>
      <c r="U86" s="37">
        <f>SUMPRODUCT(LTA!J86:AN86,LTA!J$102:AN$102,LTA!J$104:AN$104)</f>
        <v>124.91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-275</v>
      </c>
      <c r="AA86" s="75">
        <f>STOA!I86</f>
        <v>66.91</v>
      </c>
      <c r="AB86" s="75">
        <f>-STOA!O86</f>
        <v>0</v>
      </c>
      <c r="AC86">
        <f t="shared" si="3"/>
        <v>12.666751815226339</v>
      </c>
      <c r="AD86">
        <f t="shared" si="4"/>
        <v>942.95032448023142</v>
      </c>
      <c r="AE86">
        <f>'IDT-1'!C86</f>
        <v>0</v>
      </c>
      <c r="AF86" s="24"/>
      <c r="AG86">
        <f t="shared" si="5"/>
        <v>942.95032448023142</v>
      </c>
      <c r="AI86" s="34">
        <f>PXIL!I86</f>
        <v>0</v>
      </c>
      <c r="AJ86" s="34">
        <f>PXIL!O86</f>
        <v>0</v>
      </c>
      <c r="AK86" s="34">
        <f>RTM_IEX!I86</f>
        <v>135.38999999999999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6.2524399999999991</v>
      </c>
      <c r="E87">
        <f>GT_NG!Q87</f>
        <v>8</v>
      </c>
      <c r="F87">
        <f>GT_Spot!Q87</f>
        <v>0</v>
      </c>
      <c r="G87">
        <f>PPCL_NG!Q87</f>
        <v>29.59</v>
      </c>
      <c r="H87">
        <f>PPCL_Spot!Q87</f>
        <v>0</v>
      </c>
      <c r="I87">
        <f>Bawana_NG!Q87</f>
        <v>53.028055443511413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724.18409231778128</v>
      </c>
      <c r="P87" s="36">
        <v>68.584775886362777</v>
      </c>
      <c r="Q87" s="36">
        <v>22.157459880788629</v>
      </c>
      <c r="R87" s="38">
        <v>0</v>
      </c>
      <c r="S87" s="38">
        <v>0</v>
      </c>
      <c r="T87" s="37">
        <f>SUMPRODUCT(LTA!J87:AN87,LTA!J$101:AN$101,LTA!J$104:AN$104)</f>
        <v>57.67</v>
      </c>
      <c r="U87" s="37">
        <f>SUMPRODUCT(LTA!J87:AN87,LTA!J$102:AN$102,LTA!J$104:AN$104)</f>
        <v>128.41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-270</v>
      </c>
      <c r="AA87" s="75">
        <f>STOA!I87</f>
        <v>66.91</v>
      </c>
      <c r="AB87" s="75">
        <f>-STOA!O87</f>
        <v>0</v>
      </c>
      <c r="AC87">
        <f t="shared" si="3"/>
        <v>12.940653903358978</v>
      </c>
      <c r="AD87">
        <f t="shared" si="4"/>
        <v>985.32616962508496</v>
      </c>
      <c r="AE87">
        <f>'IDT-1'!C87</f>
        <v>0</v>
      </c>
      <c r="AF87" s="24"/>
      <c r="AG87">
        <f t="shared" si="5"/>
        <v>985.32616962508496</v>
      </c>
      <c r="AI87" s="34">
        <f>PXIL!I87</f>
        <v>0</v>
      </c>
      <c r="AJ87" s="34">
        <f>PXIL!O87</f>
        <v>0</v>
      </c>
      <c r="AK87" s="34">
        <f>RTM_IEX!I87</f>
        <v>103.48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6.2524399999999991</v>
      </c>
      <c r="E88">
        <f>GT_NG!Q88</f>
        <v>8</v>
      </c>
      <c r="F88">
        <f>GT_Spot!Q88</f>
        <v>0</v>
      </c>
      <c r="G88">
        <f>PPCL_NG!Q88</f>
        <v>29.59</v>
      </c>
      <c r="H88">
        <f>PPCL_Spot!Q88</f>
        <v>0</v>
      </c>
      <c r="I88">
        <f>Bawana_NG!Q88</f>
        <v>53.028055443511413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724.18409231778128</v>
      </c>
      <c r="P88" s="36">
        <v>68.584775886362777</v>
      </c>
      <c r="Q88" s="36">
        <v>22.157459880788629</v>
      </c>
      <c r="R88" s="38">
        <v>0</v>
      </c>
      <c r="S88" s="38">
        <v>0</v>
      </c>
      <c r="T88" s="37">
        <f>SUMPRODUCT(LTA!J88:AN88,LTA!J$101:AN$101,LTA!J$104:AN$104)</f>
        <v>56.33</v>
      </c>
      <c r="U88" s="37">
        <f>SUMPRODUCT(LTA!J88:AN88,LTA!J$102:AN$102,LTA!J$104:AN$104)</f>
        <v>128.09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-260</v>
      </c>
      <c r="AA88" s="75">
        <f>STOA!I88</f>
        <v>66.91</v>
      </c>
      <c r="AB88" s="75">
        <f>-STOA!O88</f>
        <v>0</v>
      </c>
      <c r="AC88">
        <f t="shared" si="3"/>
        <v>12.898950326110088</v>
      </c>
      <c r="AD88">
        <f t="shared" si="4"/>
        <v>1000.487873202334</v>
      </c>
      <c r="AE88">
        <f>'IDT-1'!C88</f>
        <v>0</v>
      </c>
      <c r="AF88" s="24"/>
      <c r="AG88">
        <f t="shared" si="5"/>
        <v>1000.487873202334</v>
      </c>
      <c r="AI88" s="34">
        <f>PXIL!I88</f>
        <v>0</v>
      </c>
      <c r="AJ88" s="34">
        <f>PXIL!O88</f>
        <v>0</v>
      </c>
      <c r="AK88" s="34">
        <f>RTM_IEX!I88</f>
        <v>110.26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6.2524399999999991</v>
      </c>
      <c r="E89">
        <f>GT_NG!Q89</f>
        <v>8</v>
      </c>
      <c r="F89">
        <f>GT_Spot!Q89</f>
        <v>0</v>
      </c>
      <c r="G89">
        <f>PPCL_NG!Q89</f>
        <v>29.59</v>
      </c>
      <c r="H89">
        <f>PPCL_Spot!Q89</f>
        <v>0</v>
      </c>
      <c r="I89">
        <f>Bawana_NG!Q89</f>
        <v>62.487591072048112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735.11637448538329</v>
      </c>
      <c r="P89" s="36">
        <v>68.584775886362777</v>
      </c>
      <c r="Q89" s="36">
        <v>22.157459880788629</v>
      </c>
      <c r="R89" s="38">
        <v>0</v>
      </c>
      <c r="S89" s="38">
        <v>0</v>
      </c>
      <c r="T89" s="37">
        <f>SUMPRODUCT(LTA!J89:AN89,LTA!J$101:AN$101,LTA!J$104:AN$104)</f>
        <v>55.33</v>
      </c>
      <c r="U89" s="37">
        <f>SUMPRODUCT(LTA!J89:AN89,LTA!J$102:AN$102,LTA!J$104:AN$104)</f>
        <v>127.75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-250</v>
      </c>
      <c r="AA89" s="75">
        <f>STOA!I89</f>
        <v>66.91</v>
      </c>
      <c r="AB89" s="75">
        <f>-STOA!O89</f>
        <v>0</v>
      </c>
      <c r="AC89">
        <f t="shared" si="3"/>
        <v>12.925470018348763</v>
      </c>
      <c r="AD89">
        <f t="shared" si="4"/>
        <v>1023.703171306234</v>
      </c>
      <c r="AE89">
        <f>'IDT-1'!C89</f>
        <v>0</v>
      </c>
      <c r="AF89" s="24"/>
      <c r="AG89">
        <f t="shared" si="5"/>
        <v>1023.703171306234</v>
      </c>
      <c r="AI89" s="34">
        <f>PXIL!I89</f>
        <v>0</v>
      </c>
      <c r="AJ89" s="34">
        <f>PXIL!O89</f>
        <v>0</v>
      </c>
      <c r="AK89" s="34">
        <f>RTM_IEX!I89</f>
        <v>104.45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6.2524399999999991</v>
      </c>
      <c r="E90">
        <f>GT_NG!Q90</f>
        <v>8</v>
      </c>
      <c r="F90">
        <f>GT_Spot!Q90</f>
        <v>0</v>
      </c>
      <c r="G90">
        <f>PPCL_NG!Q90</f>
        <v>29.59</v>
      </c>
      <c r="H90">
        <f>PPCL_Spot!Q90</f>
        <v>0</v>
      </c>
      <c r="I90">
        <f>Bawana_NG!Q90</f>
        <v>62.487591072048112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751.99919787121917</v>
      </c>
      <c r="P90" s="36">
        <v>68.584775886362777</v>
      </c>
      <c r="Q90" s="36">
        <v>22.157459880788629</v>
      </c>
      <c r="R90" s="38">
        <v>0</v>
      </c>
      <c r="S90" s="38">
        <v>0</v>
      </c>
      <c r="T90" s="37">
        <f>SUMPRODUCT(LTA!J90:AN90,LTA!J$101:AN$101,LTA!J$104:AN$104)</f>
        <v>54.67</v>
      </c>
      <c r="U90" s="37">
        <f>SUMPRODUCT(LTA!J90:AN90,LTA!J$102:AN$102,LTA!J$104:AN$104)</f>
        <v>127.41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-255</v>
      </c>
      <c r="AA90" s="75">
        <f>STOA!I90</f>
        <v>66.91</v>
      </c>
      <c r="AB90" s="75">
        <f>-STOA!O90</f>
        <v>0</v>
      </c>
      <c r="AC90">
        <f t="shared" si="3"/>
        <v>13.166257523414229</v>
      </c>
      <c r="AD90">
        <f t="shared" si="4"/>
        <v>1042.0852071870042</v>
      </c>
      <c r="AE90">
        <f>'IDT-1'!C90</f>
        <v>0</v>
      </c>
      <c r="AF90" s="24"/>
      <c r="AG90">
        <f t="shared" si="5"/>
        <v>1042.0852071870042</v>
      </c>
      <c r="AI90" s="34">
        <f>PXIL!I90</f>
        <v>0</v>
      </c>
      <c r="AJ90" s="34">
        <f>PXIL!O90</f>
        <v>0</v>
      </c>
      <c r="AK90" s="34">
        <f>RTM_IEX!I90</f>
        <v>112.19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6.2524399999999991</v>
      </c>
      <c r="E91">
        <f>GT_NG!Q91</f>
        <v>8</v>
      </c>
      <c r="F91">
        <f>GT_Spot!Q91</f>
        <v>0</v>
      </c>
      <c r="G91">
        <f>PPCL_NG!Q91</f>
        <v>29.59</v>
      </c>
      <c r="H91">
        <f>PPCL_Spot!Q91</f>
        <v>0</v>
      </c>
      <c r="I91">
        <f>Bawana_NG!Q91</f>
        <v>60.879999999999988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751.99919787121917</v>
      </c>
      <c r="P91" s="36">
        <v>68.584775886362777</v>
      </c>
      <c r="Q91" s="36">
        <v>22.157459880788629</v>
      </c>
      <c r="R91" s="38">
        <v>0</v>
      </c>
      <c r="S91" s="38">
        <v>0</v>
      </c>
      <c r="T91" s="37">
        <f>SUMPRODUCT(LTA!J91:AN91,LTA!J$101:AN$101,LTA!J$104:AN$104)</f>
        <v>54</v>
      </c>
      <c r="U91" s="37">
        <f>SUMPRODUCT(LTA!J91:AN91,LTA!J$102:AN$102,LTA!J$104:AN$104)</f>
        <v>123.25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-245</v>
      </c>
      <c r="AA91" s="75">
        <f>STOA!I91</f>
        <v>76.58</v>
      </c>
      <c r="AB91" s="75">
        <f>-STOA!O91</f>
        <v>0</v>
      </c>
      <c r="AC91">
        <f t="shared" si="3"/>
        <v>13.189926181160134</v>
      </c>
      <c r="AD91">
        <f t="shared" si="4"/>
        <v>1064.9639474572105</v>
      </c>
      <c r="AE91">
        <f>'IDT-1'!C91</f>
        <v>-11.853999999999999</v>
      </c>
      <c r="AF91" s="24"/>
      <c r="AG91">
        <f t="shared" si="5"/>
        <v>1053.1099474572104</v>
      </c>
      <c r="AI91" s="34">
        <f>PXIL!I91</f>
        <v>0</v>
      </c>
      <c r="AJ91" s="34">
        <f>PXIL!O91</f>
        <v>0</v>
      </c>
      <c r="AK91" s="34">
        <f>RTM_IEX!I91</f>
        <v>121.86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6.2524399999999991</v>
      </c>
      <c r="E92">
        <f>GT_NG!Q92</f>
        <v>8</v>
      </c>
      <c r="F92">
        <f>GT_Spot!Q92</f>
        <v>0</v>
      </c>
      <c r="G92">
        <f>PPCL_NG!Q92</f>
        <v>29.59</v>
      </c>
      <c r="H92">
        <f>PPCL_Spot!Q92</f>
        <v>0</v>
      </c>
      <c r="I92">
        <f>Bawana_NG!Q92</f>
        <v>60.879999999999988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751.99919787121917</v>
      </c>
      <c r="P92" s="36">
        <v>68.584775886362777</v>
      </c>
      <c r="Q92" s="36">
        <v>22.157459880788629</v>
      </c>
      <c r="R92" s="38">
        <v>0</v>
      </c>
      <c r="S92" s="38">
        <v>0</v>
      </c>
      <c r="T92" s="37">
        <f>SUMPRODUCT(LTA!J92:AN92,LTA!J$101:AN$101,LTA!J$104:AN$104)</f>
        <v>53.33</v>
      </c>
      <c r="U92" s="37">
        <f>SUMPRODUCT(LTA!J92:AN92,LTA!J$102:AN$102,LTA!J$104:AN$104)</f>
        <v>123.25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-209.99</v>
      </c>
      <c r="AA92" s="75">
        <f>STOA!I92</f>
        <v>76.58</v>
      </c>
      <c r="AB92" s="75">
        <f>-STOA!O92</f>
        <v>0</v>
      </c>
      <c r="AC92">
        <f t="shared" si="3"/>
        <v>12.791962949211769</v>
      </c>
      <c r="AD92">
        <f t="shared" si="4"/>
        <v>1088.3019106891591</v>
      </c>
      <c r="AE92">
        <f>'IDT-1'!C92</f>
        <v>-27.094999999999999</v>
      </c>
      <c r="AF92" s="24"/>
      <c r="AG92">
        <f t="shared" si="5"/>
        <v>1061.206910689159</v>
      </c>
      <c r="AI92" s="34">
        <f>PXIL!I92</f>
        <v>0</v>
      </c>
      <c r="AJ92" s="34">
        <f>PXIL!O92</f>
        <v>0</v>
      </c>
      <c r="AK92" s="34">
        <f>RTM_IEX!I92</f>
        <v>110.46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6.2524399999999991</v>
      </c>
      <c r="E93">
        <f>GT_NG!Q93</f>
        <v>8</v>
      </c>
      <c r="F93">
        <f>GT_Spot!Q93</f>
        <v>0</v>
      </c>
      <c r="G93">
        <f>PPCL_NG!Q93</f>
        <v>29.59</v>
      </c>
      <c r="H93">
        <f>PPCL_Spot!Q93</f>
        <v>0</v>
      </c>
      <c r="I93">
        <f>Bawana_NG!Q93</f>
        <v>60.879999999999988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751.99919787121917</v>
      </c>
      <c r="P93" s="36">
        <v>68.584775886362777</v>
      </c>
      <c r="Q93" s="36">
        <v>22.157459880788629</v>
      </c>
      <c r="R93" s="38">
        <v>0</v>
      </c>
      <c r="S93" s="38">
        <v>0</v>
      </c>
      <c r="T93" s="37">
        <f>SUMPRODUCT(LTA!J93:AN93,LTA!J$101:AN$101,LTA!J$104:AN$104)</f>
        <v>52</v>
      </c>
      <c r="U93" s="37">
        <f>SUMPRODUCT(LTA!J93:AN93,LTA!J$102:AN$102,LTA!J$104:AN$104)</f>
        <v>123.25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-165</v>
      </c>
      <c r="AA93" s="75">
        <f>STOA!I93</f>
        <v>76.58</v>
      </c>
      <c r="AB93" s="75">
        <f>-STOA!O93</f>
        <v>0</v>
      </c>
      <c r="AC93">
        <f t="shared" si="3"/>
        <v>12.126757563169006</v>
      </c>
      <c r="AD93">
        <f t="shared" si="4"/>
        <v>1100.1371160752017</v>
      </c>
      <c r="AE93">
        <f>'IDT-1'!C93</f>
        <v>-40.643000000000001</v>
      </c>
      <c r="AF93" s="24"/>
      <c r="AG93">
        <f t="shared" si="5"/>
        <v>1059.4941160752016</v>
      </c>
      <c r="AI93" s="34">
        <f>PXIL!I93</f>
        <v>0</v>
      </c>
      <c r="AJ93" s="34">
        <f>PXIL!O93</f>
        <v>0</v>
      </c>
      <c r="AK93" s="34">
        <f>RTM_IEX!I93</f>
        <v>77.97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6.2524399999999991</v>
      </c>
      <c r="E94">
        <f>GT_NG!Q94</f>
        <v>8</v>
      </c>
      <c r="F94">
        <f>GT_Spot!Q94</f>
        <v>0</v>
      </c>
      <c r="G94">
        <f>PPCL_NG!Q94</f>
        <v>29.59</v>
      </c>
      <c r="H94">
        <f>PPCL_Spot!Q94</f>
        <v>0</v>
      </c>
      <c r="I94">
        <f>Bawana_NG!Q94</f>
        <v>60.879999999999988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739.06753857817193</v>
      </c>
      <c r="P94" s="36">
        <v>68.584775886362777</v>
      </c>
      <c r="Q94" s="36">
        <v>22.157459880788629</v>
      </c>
      <c r="R94" s="38">
        <v>0</v>
      </c>
      <c r="S94" s="38">
        <v>0</v>
      </c>
      <c r="T94" s="37">
        <f>SUMPRODUCT(LTA!J94:AN94,LTA!J$101:AN$101,LTA!J$104:AN$104)</f>
        <v>52.67</v>
      </c>
      <c r="U94" s="37">
        <f>SUMPRODUCT(LTA!J94:AN94,LTA!J$102:AN$102,LTA!J$104:AN$104)</f>
        <v>123.25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-90</v>
      </c>
      <c r="AA94" s="75">
        <f>STOA!I94</f>
        <v>76.58</v>
      </c>
      <c r="AB94" s="75">
        <f>-STOA!O94</f>
        <v>0</v>
      </c>
      <c r="AC94">
        <f t="shared" si="3"/>
        <v>11.22084279574073</v>
      </c>
      <c r="AD94">
        <f t="shared" si="4"/>
        <v>1143.8313715495824</v>
      </c>
      <c r="AE94">
        <f>'IDT-1'!C94</f>
        <v>-72.817999999999998</v>
      </c>
      <c r="AF94" s="24"/>
      <c r="AG94">
        <f t="shared" si="5"/>
        <v>1071.0133715495824</v>
      </c>
      <c r="AI94" s="34">
        <f>PXIL!I94</f>
        <v>0</v>
      </c>
      <c r="AJ94" s="34">
        <f>PXIL!O94</f>
        <v>0</v>
      </c>
      <c r="AK94" s="34">
        <f>RTM_IEX!I94</f>
        <v>58.02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6.2524399999999991</v>
      </c>
      <c r="E95">
        <f>GT_NG!Q95</f>
        <v>8</v>
      </c>
      <c r="F95">
        <f>GT_Spot!Q95</f>
        <v>0</v>
      </c>
      <c r="G95">
        <f>PPCL_NG!Q95</f>
        <v>29.59</v>
      </c>
      <c r="H95">
        <f>PPCL_Spot!Q95</f>
        <v>0</v>
      </c>
      <c r="I95">
        <f>Bawana_NG!Q95</f>
        <v>60.879999999999988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741.06444674445936</v>
      </c>
      <c r="P95" s="36">
        <v>68.584775886362777</v>
      </c>
      <c r="Q95" s="36">
        <v>22.157459880788629</v>
      </c>
      <c r="R95" s="38">
        <v>0</v>
      </c>
      <c r="S95" s="38">
        <v>0</v>
      </c>
      <c r="T95" s="37">
        <f>SUMPRODUCT(LTA!J95:AN95,LTA!J$101:AN$101,LTA!J$104:AN$104)</f>
        <v>53</v>
      </c>
      <c r="U95" s="37">
        <f>SUMPRODUCT(LTA!J95:AN95,LTA!J$102:AN$102,LTA!J$104:AN$104)</f>
        <v>124.09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-50</v>
      </c>
      <c r="AA95" s="75">
        <f>STOA!I95</f>
        <v>76.58</v>
      </c>
      <c r="AB95" s="75">
        <f>-STOA!O95</f>
        <v>0</v>
      </c>
      <c r="AC95">
        <f t="shared" si="3"/>
        <v>11.091970515341982</v>
      </c>
      <c r="AD95">
        <f t="shared" si="4"/>
        <v>1208.9571519962687</v>
      </c>
      <c r="AE95">
        <f>'IDT-1'!C95</f>
        <v>-96.787999999999997</v>
      </c>
      <c r="AF95" s="24"/>
      <c r="AG95">
        <f t="shared" si="5"/>
        <v>1112.1691519962687</v>
      </c>
      <c r="AI95" s="34">
        <f>PXIL!I95</f>
        <v>0</v>
      </c>
      <c r="AJ95" s="34">
        <f>PXIL!O95</f>
        <v>0</v>
      </c>
      <c r="AK95" s="34">
        <f>RTM_IEX!I95</f>
        <v>79.849999999999994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6.2524399999999991</v>
      </c>
      <c r="E96">
        <f>GT_NG!Q96</f>
        <v>8</v>
      </c>
      <c r="F96">
        <f>GT_Spot!Q96</f>
        <v>0</v>
      </c>
      <c r="G96">
        <f>PPCL_NG!Q96</f>
        <v>29.59</v>
      </c>
      <c r="H96">
        <f>PPCL_Spot!Q96</f>
        <v>0</v>
      </c>
      <c r="I96">
        <f>Bawana_NG!Q96</f>
        <v>60.879999999999988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746.65841779943366</v>
      </c>
      <c r="P96" s="36">
        <v>68.584775886362777</v>
      </c>
      <c r="Q96" s="36">
        <v>22.157459880788629</v>
      </c>
      <c r="R96" s="38">
        <v>0</v>
      </c>
      <c r="S96" s="38">
        <v>0</v>
      </c>
      <c r="T96" s="37">
        <f>SUMPRODUCT(LTA!J96:AN96,LTA!J$101:AN$101,LTA!J$104:AN$104)</f>
        <v>53</v>
      </c>
      <c r="U96" s="37">
        <f>SUMPRODUCT(LTA!J96:AN96,LTA!J$102:AN$102,LTA!J$104:AN$104)</f>
        <v>124.25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76.58</v>
      </c>
      <c r="AB96" s="75">
        <f>-STOA!O96</f>
        <v>0</v>
      </c>
      <c r="AC96">
        <f t="shared" si="3"/>
        <v>10.534129985959312</v>
      </c>
      <c r="AD96">
        <f t="shared" si="4"/>
        <v>1243.5289635806257</v>
      </c>
      <c r="AE96">
        <f>'IDT-1'!C96</f>
        <v>-125</v>
      </c>
      <c r="AF96" s="24"/>
      <c r="AG96">
        <f t="shared" si="5"/>
        <v>1118.5289635806257</v>
      </c>
      <c r="AI96" s="34">
        <f>PXIL!I96</f>
        <v>0</v>
      </c>
      <c r="AJ96" s="34">
        <f>PXIL!O96</f>
        <v>0</v>
      </c>
      <c r="AK96" s="34">
        <f>RTM_IEX!I96</f>
        <v>58.11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6.2524399999999991</v>
      </c>
      <c r="E97">
        <f>GT_NG!Q97</f>
        <v>8</v>
      </c>
      <c r="F97">
        <f>GT_Spot!Q97</f>
        <v>0</v>
      </c>
      <c r="G97">
        <f>PPCL_NG!Q97</f>
        <v>29.59</v>
      </c>
      <c r="H97">
        <f>PPCL_Spot!Q97</f>
        <v>0</v>
      </c>
      <c r="I97">
        <f>Bawana_NG!Q97</f>
        <v>60.879999999999988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744.3610636577605</v>
      </c>
      <c r="P97" s="36">
        <v>68.584775886362777</v>
      </c>
      <c r="Q97" s="36">
        <v>22.157459880788629</v>
      </c>
      <c r="R97" s="38">
        <v>0</v>
      </c>
      <c r="S97" s="38">
        <v>0</v>
      </c>
      <c r="T97" s="37">
        <f>SUMPRODUCT(LTA!J97:AN97,LTA!J$101:AN$101,LTA!J$104:AN$104)</f>
        <v>53</v>
      </c>
      <c r="U97" s="37">
        <f>SUMPRODUCT(LTA!J97:AN97,LTA!J$102:AN$102,LTA!J$104:AN$104)</f>
        <v>124.59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76.58</v>
      </c>
      <c r="AB97" s="75">
        <f>-STOA!O97</f>
        <v>0</v>
      </c>
      <c r="AC97">
        <f t="shared" si="3"/>
        <v>10.720128211169259</v>
      </c>
      <c r="AD97">
        <f t="shared" si="4"/>
        <v>1265.4856112137425</v>
      </c>
      <c r="AE97">
        <f>'IDT-1'!C97</f>
        <v>-110</v>
      </c>
      <c r="AF97" s="24"/>
      <c r="AG97">
        <f t="shared" si="5"/>
        <v>1155.4856112137425</v>
      </c>
      <c r="AI97" s="34">
        <f>PXIL!I97</f>
        <v>0</v>
      </c>
      <c r="AJ97" s="34">
        <f>PXIL!O97</f>
        <v>0</v>
      </c>
      <c r="AK97" s="34">
        <f>RTM_IEX!I97</f>
        <v>82.21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6.2524399999999991</v>
      </c>
      <c r="E98">
        <f>GT_NG!Q98</f>
        <v>8</v>
      </c>
      <c r="F98">
        <f>GT_Spot!Q98</f>
        <v>0</v>
      </c>
      <c r="G98">
        <f>PPCL_NG!Q98</f>
        <v>29.59</v>
      </c>
      <c r="H98">
        <f>PPCL_Spot!Q98</f>
        <v>0</v>
      </c>
      <c r="I98">
        <f>Bawana_NG!Q98</f>
        <v>60.879999999999988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744.26632389740064</v>
      </c>
      <c r="P98" s="36">
        <v>68.584775886362777</v>
      </c>
      <c r="Q98" s="36">
        <v>22.157459880788629</v>
      </c>
      <c r="R98" s="38">
        <v>0</v>
      </c>
      <c r="S98" s="38">
        <v>0</v>
      </c>
      <c r="T98" s="37">
        <f>SUMPRODUCT(LTA!J98:AN98,LTA!J$101:AN$101,LTA!J$104:AN$104)</f>
        <v>53</v>
      </c>
      <c r="U98" s="37">
        <f>SUMPRODUCT(LTA!J98:AN98,LTA!J$102:AN$102,LTA!J$104:AN$104)</f>
        <v>124.91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76.58</v>
      </c>
      <c r="AB98" s="75">
        <f>-STOA!O98</f>
        <v>0</v>
      </c>
      <c r="AC98">
        <f t="shared" si="3"/>
        <v>10.734872397182237</v>
      </c>
      <c r="AD98">
        <f t="shared" si="4"/>
        <v>1267.2261272673697</v>
      </c>
      <c r="AE98">
        <f>'IDT-1'!C98</f>
        <v>-110</v>
      </c>
      <c r="AF98" s="24"/>
      <c r="AG98">
        <f t="shared" si="5"/>
        <v>1157.2261272673697</v>
      </c>
      <c r="AI98" s="34">
        <f>PXIL!I98</f>
        <v>0</v>
      </c>
      <c r="AJ98" s="34">
        <f>PXIL!O98</f>
        <v>0</v>
      </c>
      <c r="AK98" s="34">
        <f>RTM_IEX!I98</f>
        <v>83.74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0.131238249</v>
      </c>
      <c r="E99">
        <f t="shared" si="6"/>
        <v>0.1898354936052046</v>
      </c>
      <c r="F99">
        <f t="shared" si="6"/>
        <v>0</v>
      </c>
      <c r="G99">
        <f t="shared" si="6"/>
        <v>0.63019438278816853</v>
      </c>
      <c r="H99">
        <f t="shared" si="6"/>
        <v>0</v>
      </c>
      <c r="I99">
        <f t="shared" si="6"/>
        <v>1.2690894460564639</v>
      </c>
      <c r="J99">
        <f t="shared" si="6"/>
        <v>0</v>
      </c>
      <c r="K99">
        <f t="shared" si="6"/>
        <v>3.7338754685547683E-2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16.11612900596721</v>
      </c>
      <c r="P99" s="36">
        <f t="shared" si="6"/>
        <v>1.6415226554883033</v>
      </c>
      <c r="Q99" s="36">
        <f t="shared" si="6"/>
        <v>0.50934600072387004</v>
      </c>
      <c r="R99" s="38">
        <f t="shared" si="6"/>
        <v>0.24138499999999999</v>
      </c>
      <c r="S99" s="38">
        <f t="shared" si="6"/>
        <v>0</v>
      </c>
      <c r="T99" s="37">
        <f t="shared" si="6"/>
        <v>3.3024149999999999</v>
      </c>
      <c r="U99" s="37">
        <f t="shared" si="6"/>
        <v>2.9991549999999996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-6.8095224999999999</v>
      </c>
      <c r="AA99" s="75">
        <f t="shared" si="6"/>
        <v>1.6831999999999976</v>
      </c>
      <c r="AB99" s="75">
        <f t="shared" si="6"/>
        <v>0</v>
      </c>
      <c r="AC99">
        <f t="shared" si="6"/>
        <v>0.31200156563052484</v>
      </c>
      <c r="AD99">
        <f t="shared" si="6"/>
        <v>23.154312422684249</v>
      </c>
      <c r="AE99">
        <f t="shared" si="6"/>
        <v>-0.1957545</v>
      </c>
      <c r="AG99">
        <f t="shared" si="6"/>
        <v>22.95855792268425</v>
      </c>
      <c r="AI99">
        <f t="shared" si="6"/>
        <v>0</v>
      </c>
      <c r="AJ99">
        <f t="shared" si="6"/>
        <v>0</v>
      </c>
      <c r="AK99">
        <f t="shared" si="6"/>
        <v>1.5249875000000002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90">
        <f>Allocation_SG!A1</f>
        <v>45417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TWEPL!R3</f>
        <v>3.9117000000000002</v>
      </c>
      <c r="E3">
        <f>GT_NG!T3</f>
        <v>9.828622433799465</v>
      </c>
      <c r="F3">
        <f>GT_Spot!T3</f>
        <v>0</v>
      </c>
      <c r="G3">
        <f>PPCL_NG!T3</f>
        <v>29</v>
      </c>
      <c r="H3">
        <f>PPCL_Spot!T3</f>
        <v>0</v>
      </c>
      <c r="I3">
        <f>Bawana_NG!T3</f>
        <v>67.430000000000007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795.77926369764987</v>
      </c>
      <c r="P3" s="36">
        <v>75.38425796869646</v>
      </c>
      <c r="Q3" s="36">
        <v>26.756932599724898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417.17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-114</v>
      </c>
      <c r="AA3" s="75">
        <f>STOA!J3</f>
        <v>173.95000000000002</v>
      </c>
      <c r="AB3" s="75">
        <f>-STOA!P3</f>
        <v>0</v>
      </c>
      <c r="AC3">
        <f>SUMIF(B3:AB3,"&gt;0")*$AC$2-SUMIF(B3:AB3,"&lt;0")*($AC$2/(1-$AC$2))+SUMIF(AI3:AR3,"&gt;0")*$AC$2-SUMIF(AI3:AR3,"&lt;0")*($AC$2/(1-$AC$2))</f>
        <v>14.594886504916268</v>
      </c>
      <c r="AD3">
        <f>SUM(B3:AB3,AI3:AV3)-AC3</f>
        <v>1493.9258901949545</v>
      </c>
      <c r="AE3">
        <f>'IDT-1'!F3</f>
        <v>-76.692999999999998</v>
      </c>
      <c r="AF3" s="24"/>
      <c r="AG3">
        <f>SUM(AD3:AF3)</f>
        <v>1417.2328901949545</v>
      </c>
      <c r="AI3" s="34">
        <f>PXIL!J3</f>
        <v>0</v>
      </c>
      <c r="AJ3" s="34">
        <f>PXIL!P3</f>
        <v>0</v>
      </c>
      <c r="AK3" s="34">
        <f>RTM_IEX!J3</f>
        <v>23.31</v>
      </c>
      <c r="AL3" s="34">
        <f>RTM_IEX!P3</f>
        <v>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3.9117000000000002</v>
      </c>
      <c r="E4">
        <f>GT_NG!T4</f>
        <v>9.9470395715560844</v>
      </c>
      <c r="F4">
        <f>GT_Spot!T4</f>
        <v>0</v>
      </c>
      <c r="G4">
        <f>PPCL_NG!T4</f>
        <v>29</v>
      </c>
      <c r="H4">
        <f>PPCL_Spot!T4</f>
        <v>0</v>
      </c>
      <c r="I4">
        <f>Bawana_NG!T4</f>
        <v>67.430000000000007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795.77926369764987</v>
      </c>
      <c r="P4" s="36">
        <v>75.38425796869646</v>
      </c>
      <c r="Q4" s="36">
        <v>26.756932599724898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417.34000000000003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-140</v>
      </c>
      <c r="AA4" s="75">
        <f>STOA!J4</f>
        <v>173.95000000000002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14.82167530972054</v>
      </c>
      <c r="AD4">
        <f t="shared" ref="AD4:AD67" si="1">SUM(B4:AB4,AI4:AV4)-AC4</f>
        <v>1468.4775185279068</v>
      </c>
      <c r="AE4">
        <f>'IDT-1'!F4</f>
        <v>-65.16</v>
      </c>
      <c r="AF4" s="24"/>
      <c r="AG4">
        <f t="shared" ref="AG4:AG67" si="2">SUM(AD4:AF4)</f>
        <v>1403.3175185279067</v>
      </c>
      <c r="AI4" s="34">
        <f>PXIL!J4</f>
        <v>0</v>
      </c>
      <c r="AJ4" s="34">
        <f>PXIL!P4</f>
        <v>0</v>
      </c>
      <c r="AK4" s="34">
        <f>RTM_IEX!J4</f>
        <v>23.8</v>
      </c>
      <c r="AL4" s="34">
        <f>RTM_IEX!P4</f>
        <v>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3.9117000000000002</v>
      </c>
      <c r="E5">
        <f>GT_NG!T5</f>
        <v>9.9470395715560844</v>
      </c>
      <c r="F5">
        <f>GT_Spot!T5</f>
        <v>0</v>
      </c>
      <c r="G5">
        <f>PPCL_NG!T5</f>
        <v>29</v>
      </c>
      <c r="H5">
        <f>PPCL_Spot!T5</f>
        <v>0</v>
      </c>
      <c r="I5">
        <f>Bawana_NG!T5</f>
        <v>67.430000000000007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793.34903818943474</v>
      </c>
      <c r="P5" s="36">
        <v>75.38425796869646</v>
      </c>
      <c r="Q5" s="36">
        <v>26.756932599724898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418.34000000000003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-164.99</v>
      </c>
      <c r="AA5" s="75">
        <f>STOA!J5</f>
        <v>173.95000000000002</v>
      </c>
      <c r="AB5" s="75">
        <f>-STOA!P5</f>
        <v>0</v>
      </c>
      <c r="AC5">
        <f t="shared" si="0"/>
        <v>15.184735646996511</v>
      </c>
      <c r="AD5">
        <f t="shared" si="1"/>
        <v>1461.1442326824158</v>
      </c>
      <c r="AE5">
        <f>'IDT-1'!F5</f>
        <v>-54.204000000000001</v>
      </c>
      <c r="AF5" s="24"/>
      <c r="AG5">
        <f t="shared" si="2"/>
        <v>1406.9402326824159</v>
      </c>
      <c r="AI5" s="34">
        <f>PXIL!J5</f>
        <v>0</v>
      </c>
      <c r="AJ5" s="34">
        <f>PXIL!P5</f>
        <v>0</v>
      </c>
      <c r="AK5" s="34">
        <f>RTM_IEX!J5</f>
        <v>43.25</v>
      </c>
      <c r="AL5" s="34">
        <f>RTM_IEX!P5</f>
        <v>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3.9117000000000002</v>
      </c>
      <c r="E6">
        <f>GT_NG!T6</f>
        <v>9.9470395715560844</v>
      </c>
      <c r="F6">
        <f>GT_Spot!T6</f>
        <v>0</v>
      </c>
      <c r="G6">
        <f>PPCL_NG!T6</f>
        <v>29</v>
      </c>
      <c r="H6">
        <f>PPCL_Spot!T6</f>
        <v>0</v>
      </c>
      <c r="I6">
        <f>Bawana_NG!T6</f>
        <v>67.430000000000007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793.34903818943474</v>
      </c>
      <c r="P6" s="36">
        <v>75.38425796869646</v>
      </c>
      <c r="Q6" s="36">
        <v>26.756932599724898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418.5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-199</v>
      </c>
      <c r="AA6" s="75">
        <f>STOA!J6</f>
        <v>173.95000000000002</v>
      </c>
      <c r="AB6" s="75">
        <f>-STOA!P6</f>
        <v>0</v>
      </c>
      <c r="AC6">
        <f t="shared" si="0"/>
        <v>15.457551721219987</v>
      </c>
      <c r="AD6">
        <f t="shared" si="1"/>
        <v>1425.0414166081923</v>
      </c>
      <c r="AE6">
        <f>'IDT-1'!F6</f>
        <v>-37.481000000000002</v>
      </c>
      <c r="AF6" s="24"/>
      <c r="AG6">
        <f t="shared" si="2"/>
        <v>1387.5604166081923</v>
      </c>
      <c r="AI6" s="34">
        <f>PXIL!J6</f>
        <v>0</v>
      </c>
      <c r="AJ6" s="34">
        <f>PXIL!P6</f>
        <v>0</v>
      </c>
      <c r="AK6" s="34">
        <f>RTM_IEX!J6</f>
        <v>41.27</v>
      </c>
      <c r="AL6" s="34">
        <f>RTM_IEX!P6</f>
        <v>0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3.9117000000000002</v>
      </c>
      <c r="E7">
        <f>GT_NG!T7</f>
        <v>9.9470395715560844</v>
      </c>
      <c r="F7">
        <f>GT_Spot!T7</f>
        <v>0</v>
      </c>
      <c r="G7">
        <f>PPCL_NG!T7</f>
        <v>29</v>
      </c>
      <c r="H7">
        <f>PPCL_Spot!T7</f>
        <v>0</v>
      </c>
      <c r="I7">
        <f>Bawana_NG!T7</f>
        <v>67.430000000000007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782.67731993874258</v>
      </c>
      <c r="P7" s="36">
        <v>75.38425796869646</v>
      </c>
      <c r="Q7" s="36">
        <v>26.756932599724898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418.67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-232</v>
      </c>
      <c r="AA7" s="75">
        <f>STOA!J7</f>
        <v>173.86</v>
      </c>
      <c r="AB7" s="75">
        <f>-STOA!P7</f>
        <v>0</v>
      </c>
      <c r="AC7">
        <f t="shared" si="0"/>
        <v>15.687189492835513</v>
      </c>
      <c r="AD7">
        <f t="shared" si="1"/>
        <v>1385.8700605858846</v>
      </c>
      <c r="AE7">
        <f>'IDT-1'!F7</f>
        <v>-20.759</v>
      </c>
      <c r="AF7" s="24"/>
      <c r="AG7">
        <f t="shared" si="2"/>
        <v>1365.1110605858846</v>
      </c>
      <c r="AI7" s="34">
        <f>PXIL!J7</f>
        <v>0</v>
      </c>
      <c r="AJ7" s="34">
        <f>PXIL!P7</f>
        <v>0</v>
      </c>
      <c r="AK7" s="34">
        <f>RTM_IEX!J7</f>
        <v>45.92</v>
      </c>
      <c r="AL7" s="34">
        <f>RTM_IEX!P7</f>
        <v>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3.9117000000000002</v>
      </c>
      <c r="E8">
        <f>GT_NG!T8</f>
        <v>9.9470395715560844</v>
      </c>
      <c r="F8">
        <f>GT_Spot!T8</f>
        <v>0</v>
      </c>
      <c r="G8">
        <f>PPCL_NG!T8</f>
        <v>29</v>
      </c>
      <c r="H8">
        <f>PPCL_Spot!T8</f>
        <v>0</v>
      </c>
      <c r="I8">
        <f>Bawana_NG!T8</f>
        <v>67.430000000000007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782.67731993874258</v>
      </c>
      <c r="P8" s="36">
        <v>75.38425796869646</v>
      </c>
      <c r="Q8" s="36">
        <v>26.756932599724898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418.84000000000003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-270</v>
      </c>
      <c r="AA8" s="75">
        <f>STOA!J8</f>
        <v>173.86</v>
      </c>
      <c r="AB8" s="75">
        <f>-STOA!P8</f>
        <v>0</v>
      </c>
      <c r="AC8">
        <f t="shared" si="0"/>
        <v>16.070497486381299</v>
      </c>
      <c r="AD8">
        <f t="shared" si="1"/>
        <v>1354.7967525923389</v>
      </c>
      <c r="AE8">
        <f>'IDT-1'!F8</f>
        <v>-2.883</v>
      </c>
      <c r="AF8" s="24"/>
      <c r="AG8">
        <f t="shared" si="2"/>
        <v>1351.9137525923388</v>
      </c>
      <c r="AI8" s="34">
        <f>PXIL!J8</f>
        <v>0</v>
      </c>
      <c r="AJ8" s="34">
        <f>PXIL!P8</f>
        <v>0</v>
      </c>
      <c r="AK8" s="34">
        <f>RTM_IEX!J8</f>
        <v>53.06</v>
      </c>
      <c r="AL8" s="34">
        <f>RTM_IEX!P8</f>
        <v>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3.9117000000000002</v>
      </c>
      <c r="E9">
        <f>GT_NG!T9</f>
        <v>9.9470395715560844</v>
      </c>
      <c r="F9">
        <f>GT_Spot!T9</f>
        <v>0</v>
      </c>
      <c r="G9">
        <f>PPCL_NG!T9</f>
        <v>29</v>
      </c>
      <c r="H9">
        <f>PPCL_Spot!T9</f>
        <v>0</v>
      </c>
      <c r="I9">
        <f>Bawana_NG!T9</f>
        <v>67.430000000000007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782.82934910411132</v>
      </c>
      <c r="P9" s="36">
        <v>75.38425796869646</v>
      </c>
      <c r="Q9" s="36">
        <v>26.756932599724898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419.17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-291</v>
      </c>
      <c r="AA9" s="75">
        <f>STOA!J9</f>
        <v>173.86</v>
      </c>
      <c r="AB9" s="75">
        <f>-STOA!P9</f>
        <v>0</v>
      </c>
      <c r="AC9">
        <f t="shared" si="0"/>
        <v>16.424136843593065</v>
      </c>
      <c r="AD9">
        <f t="shared" si="1"/>
        <v>1354.3651424004959</v>
      </c>
      <c r="AE9">
        <f>'IDT-1'!F9</f>
        <v>0</v>
      </c>
      <c r="AF9" s="24"/>
      <c r="AG9">
        <f t="shared" si="2"/>
        <v>1354.3651424004959</v>
      </c>
      <c r="AI9" s="34">
        <f>PXIL!J9</f>
        <v>0</v>
      </c>
      <c r="AJ9" s="34">
        <f>PXIL!P9</f>
        <v>0</v>
      </c>
      <c r="AK9" s="34">
        <f>RTM_IEX!J9</f>
        <v>73.5</v>
      </c>
      <c r="AL9" s="34">
        <f>RTM_IEX!P9</f>
        <v>0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3.9117000000000002</v>
      </c>
      <c r="E10">
        <f>GT_NG!T10</f>
        <v>9.9470395715560844</v>
      </c>
      <c r="F10">
        <f>GT_Spot!T10</f>
        <v>0</v>
      </c>
      <c r="G10">
        <f>PPCL_NG!T10</f>
        <v>29</v>
      </c>
      <c r="H10">
        <f>PPCL_Spot!T10</f>
        <v>0</v>
      </c>
      <c r="I10">
        <f>Bawana_NG!T10</f>
        <v>67.430000000000007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782.82934910411132</v>
      </c>
      <c r="P10" s="36">
        <v>75.38425796869646</v>
      </c>
      <c r="Q10" s="36">
        <v>26.756932599724898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419.5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-308</v>
      </c>
      <c r="AA10" s="75">
        <f>STOA!J10</f>
        <v>173.86</v>
      </c>
      <c r="AB10" s="75">
        <f>-STOA!P10</f>
        <v>0</v>
      </c>
      <c r="AC10">
        <f t="shared" si="0"/>
        <v>16.755886524916178</v>
      </c>
      <c r="AD10">
        <f t="shared" si="1"/>
        <v>1359.3833927191727</v>
      </c>
      <c r="AE10">
        <f>'IDT-1'!F10</f>
        <v>0</v>
      </c>
      <c r="AF10" s="24"/>
      <c r="AG10">
        <f t="shared" si="2"/>
        <v>1359.3833927191727</v>
      </c>
      <c r="AI10" s="34">
        <f>PXIL!J10</f>
        <v>0</v>
      </c>
      <c r="AJ10" s="34">
        <f>PXIL!P10</f>
        <v>0</v>
      </c>
      <c r="AK10" s="34">
        <f>RTM_IEX!J10</f>
        <v>95.52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7.5225</v>
      </c>
      <c r="E11">
        <f>GT_NG!T11</f>
        <v>9.9470395715560844</v>
      </c>
      <c r="F11">
        <f>GT_Spot!T11</f>
        <v>0</v>
      </c>
      <c r="G11">
        <f>PPCL_NG!T11</f>
        <v>29</v>
      </c>
      <c r="H11">
        <f>PPCL_Spot!T11</f>
        <v>0</v>
      </c>
      <c r="I11">
        <f>Bawana_NG!T11</f>
        <v>68.930000000000007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778.92137536463326</v>
      </c>
      <c r="P11" s="36">
        <v>75.38425796869646</v>
      </c>
      <c r="Q11" s="36">
        <v>26.756932599724898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419.62000000000006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-353</v>
      </c>
      <c r="AA11" s="75">
        <f>STOA!J11</f>
        <v>173.77</v>
      </c>
      <c r="AB11" s="75">
        <f>-STOA!P11</f>
        <v>0</v>
      </c>
      <c r="AC11">
        <f t="shared" si="0"/>
        <v>17.02917236312457</v>
      </c>
      <c r="AD11">
        <f t="shared" si="1"/>
        <v>1301.2629331414862</v>
      </c>
      <c r="AE11">
        <f>'IDT-1'!F11</f>
        <v>0</v>
      </c>
      <c r="AF11" s="24"/>
      <c r="AG11">
        <f t="shared" si="2"/>
        <v>1301.2629331414862</v>
      </c>
      <c r="AI11" s="34">
        <f>PXIL!J11</f>
        <v>0</v>
      </c>
      <c r="AJ11" s="34">
        <f>PXIL!P11</f>
        <v>0</v>
      </c>
      <c r="AK11" s="34">
        <f>RTM_IEX!J11</f>
        <v>81.44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3.9117000000000002</v>
      </c>
      <c r="E12">
        <f>GT_NG!T12</f>
        <v>10.34</v>
      </c>
      <c r="F12">
        <f>GT_Spot!T12</f>
        <v>0</v>
      </c>
      <c r="G12">
        <f>PPCL_NG!T12</f>
        <v>29</v>
      </c>
      <c r="H12">
        <f>PPCL_Spot!T12</f>
        <v>0</v>
      </c>
      <c r="I12">
        <f>Bawana_NG!T12</f>
        <v>68.930000000000007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778.92137536463326</v>
      </c>
      <c r="P12" s="36">
        <v>75.38425796869646</v>
      </c>
      <c r="Q12" s="36">
        <v>26.756932599724898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419.78000000000003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-369</v>
      </c>
      <c r="AA12" s="75">
        <f>STOA!J12</f>
        <v>173.77</v>
      </c>
      <c r="AB12" s="75">
        <f>-STOA!P12</f>
        <v>0</v>
      </c>
      <c r="AC12">
        <f t="shared" si="0"/>
        <v>17.098117034321724</v>
      </c>
      <c r="AD12">
        <f t="shared" si="1"/>
        <v>1277.2661488987328</v>
      </c>
      <c r="AE12">
        <f>'IDT-1'!F12</f>
        <v>0</v>
      </c>
      <c r="AF12" s="24"/>
      <c r="AG12">
        <f t="shared" si="2"/>
        <v>1277.2661488987328</v>
      </c>
      <c r="AI12" s="34">
        <f>PXIL!J12</f>
        <v>0</v>
      </c>
      <c r="AJ12" s="34">
        <f>PXIL!P12</f>
        <v>0</v>
      </c>
      <c r="AK12" s="34">
        <f>RTM_IEX!J12</f>
        <v>76.569999999999993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3.9117000000000002</v>
      </c>
      <c r="E13">
        <f>GT_NG!T13</f>
        <v>10.34</v>
      </c>
      <c r="F13">
        <f>GT_Spot!T13</f>
        <v>0</v>
      </c>
      <c r="G13">
        <f>PPCL_NG!T13</f>
        <v>29</v>
      </c>
      <c r="H13">
        <f>PPCL_Spot!T13</f>
        <v>0</v>
      </c>
      <c r="I13">
        <f>Bawana_NG!T13</f>
        <v>68.930000000000007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779.23529950268653</v>
      </c>
      <c r="P13" s="36">
        <v>75.38425796869646</v>
      </c>
      <c r="Q13" s="36">
        <v>26.756932599724898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416.33000000000004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-383</v>
      </c>
      <c r="AA13" s="75">
        <f>STOA!J13</f>
        <v>173.77</v>
      </c>
      <c r="AB13" s="75">
        <f>-STOA!P13</f>
        <v>0</v>
      </c>
      <c r="AC13">
        <f t="shared" si="0"/>
        <v>16.96483020522982</v>
      </c>
      <c r="AD13">
        <f t="shared" si="1"/>
        <v>1233.4133598658782</v>
      </c>
      <c r="AE13">
        <f>'IDT-1'!F13</f>
        <v>0</v>
      </c>
      <c r="AF13" s="24"/>
      <c r="AG13">
        <f t="shared" si="2"/>
        <v>1233.4133598658782</v>
      </c>
      <c r="AI13" s="34">
        <f>PXIL!J13</f>
        <v>0</v>
      </c>
      <c r="AJ13" s="34">
        <f>PXIL!P13</f>
        <v>0</v>
      </c>
      <c r="AK13" s="34">
        <f>RTM_IEX!J13</f>
        <v>49.72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3.9117000000000002</v>
      </c>
      <c r="E14">
        <f>GT_NG!T14</f>
        <v>10.34</v>
      </c>
      <c r="F14">
        <f>GT_Spot!T14</f>
        <v>0</v>
      </c>
      <c r="G14">
        <f>PPCL_NG!T14</f>
        <v>29</v>
      </c>
      <c r="H14">
        <f>PPCL_Spot!T14</f>
        <v>0</v>
      </c>
      <c r="I14">
        <f>Bawana_NG!T14</f>
        <v>68.930000000000007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781.91562736687524</v>
      </c>
      <c r="P14" s="36">
        <v>75.38425796869646</v>
      </c>
      <c r="Q14" s="36">
        <v>26.756932599724898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418.91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-401</v>
      </c>
      <c r="AA14" s="75">
        <f>STOA!J14</f>
        <v>173.77</v>
      </c>
      <c r="AB14" s="75">
        <f>-STOA!P14</f>
        <v>0</v>
      </c>
      <c r="AC14">
        <f t="shared" si="0"/>
        <v>17.201817798337011</v>
      </c>
      <c r="AD14">
        <f t="shared" si="1"/>
        <v>1225.2367001369596</v>
      </c>
      <c r="AE14">
        <f>'IDT-1'!F14</f>
        <v>0</v>
      </c>
      <c r="AF14" s="24"/>
      <c r="AG14">
        <f t="shared" si="2"/>
        <v>1225.2367001369596</v>
      </c>
      <c r="AI14" s="34">
        <f>PXIL!J14</f>
        <v>0</v>
      </c>
      <c r="AJ14" s="34">
        <f>PXIL!P14</f>
        <v>0</v>
      </c>
      <c r="AK14" s="34">
        <f>RTM_IEX!J14</f>
        <v>54.52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3.9117000000000002</v>
      </c>
      <c r="E15">
        <f>GT_NG!T15</f>
        <v>10.34</v>
      </c>
      <c r="F15">
        <f>GT_Spot!T15</f>
        <v>0</v>
      </c>
      <c r="G15">
        <f>PPCL_NG!T15</f>
        <v>29</v>
      </c>
      <c r="H15">
        <f>PPCL_Spot!T15</f>
        <v>0</v>
      </c>
      <c r="I15">
        <f>Bawana_NG!T15</f>
        <v>69.608043563799882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781.92674463183835</v>
      </c>
      <c r="P15" s="36">
        <v>75.38425796869646</v>
      </c>
      <c r="Q15" s="36">
        <v>26.756932599724898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419.24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-419</v>
      </c>
      <c r="AA15" s="75">
        <f>STOA!J15</f>
        <v>173.67000000000002</v>
      </c>
      <c r="AB15" s="75">
        <f>-STOA!P15</f>
        <v>0</v>
      </c>
      <c r="AC15">
        <f t="shared" si="0"/>
        <v>17.595539588346618</v>
      </c>
      <c r="AD15">
        <f t="shared" si="1"/>
        <v>1235.5621391757129</v>
      </c>
      <c r="AE15">
        <f>'IDT-1'!F15</f>
        <v>0</v>
      </c>
      <c r="AF15" s="24"/>
      <c r="AG15">
        <f t="shared" si="2"/>
        <v>1235.5621391757129</v>
      </c>
      <c r="AI15" s="34">
        <f>PXIL!J15</f>
        <v>0</v>
      </c>
      <c r="AJ15" s="34">
        <f>PXIL!P15</f>
        <v>0</v>
      </c>
      <c r="AK15" s="34">
        <f>RTM_IEX!J15</f>
        <v>82.32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3.9117000000000002</v>
      </c>
      <c r="E16">
        <f>GT_NG!T16</f>
        <v>10.34</v>
      </c>
      <c r="F16">
        <f>GT_Spot!T16</f>
        <v>0</v>
      </c>
      <c r="G16">
        <f>PPCL_NG!T16</f>
        <v>29</v>
      </c>
      <c r="H16">
        <f>PPCL_Spot!T16</f>
        <v>0</v>
      </c>
      <c r="I16">
        <f>Bawana_NG!T16</f>
        <v>69.608043563799882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780.5559112151717</v>
      </c>
      <c r="P16" s="36">
        <v>75.38425796869646</v>
      </c>
      <c r="Q16" s="36">
        <v>26.756932599724898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419.41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-456</v>
      </c>
      <c r="AA16" s="75">
        <f>STOA!J16</f>
        <v>173.67000000000002</v>
      </c>
      <c r="AB16" s="75">
        <f>-STOA!P16</f>
        <v>0</v>
      </c>
      <c r="AC16">
        <f t="shared" si="0"/>
        <v>18.076629423467516</v>
      </c>
      <c r="AD16">
        <f t="shared" si="1"/>
        <v>1218.0402159239256</v>
      </c>
      <c r="AE16">
        <f>'IDT-1'!F16</f>
        <v>0</v>
      </c>
      <c r="AF16" s="24"/>
      <c r="AG16">
        <f t="shared" si="2"/>
        <v>1218.0402159239256</v>
      </c>
      <c r="AI16" s="34">
        <f>PXIL!J16</f>
        <v>0</v>
      </c>
      <c r="AJ16" s="34">
        <f>PXIL!P16</f>
        <v>0</v>
      </c>
      <c r="AK16" s="34">
        <f>RTM_IEX!J16</f>
        <v>103.48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3.9117000000000002</v>
      </c>
      <c r="E17">
        <f>GT_NG!T17</f>
        <v>10.34</v>
      </c>
      <c r="F17">
        <f>GT_Spot!T17</f>
        <v>0</v>
      </c>
      <c r="G17">
        <f>PPCL_NG!T17</f>
        <v>29</v>
      </c>
      <c r="H17">
        <f>PPCL_Spot!T17</f>
        <v>0</v>
      </c>
      <c r="I17">
        <f>Bawana_NG!T17</f>
        <v>69.608043563799882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780.5559112151717</v>
      </c>
      <c r="P17" s="36">
        <v>75.38425796869646</v>
      </c>
      <c r="Q17" s="36">
        <v>26.756932599724898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419.57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-471</v>
      </c>
      <c r="AA17" s="75">
        <f>STOA!J17</f>
        <v>173.67000000000002</v>
      </c>
      <c r="AB17" s="75">
        <f>-STOA!P17</f>
        <v>0</v>
      </c>
      <c r="AC17">
        <f t="shared" si="0"/>
        <v>18.066944789340852</v>
      </c>
      <c r="AD17">
        <f t="shared" si="1"/>
        <v>1186.7699005580521</v>
      </c>
      <c r="AE17">
        <f>'IDT-1'!F17</f>
        <v>0</v>
      </c>
      <c r="AF17" s="24"/>
      <c r="AG17">
        <f t="shared" si="2"/>
        <v>1186.7699005580521</v>
      </c>
      <c r="AI17" s="34">
        <f>PXIL!J17</f>
        <v>0</v>
      </c>
      <c r="AJ17" s="34">
        <f>PXIL!P17</f>
        <v>0</v>
      </c>
      <c r="AK17" s="34">
        <f>RTM_IEX!J17</f>
        <v>87.04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3.9117000000000002</v>
      </c>
      <c r="E18">
        <f>GT_NG!T18</f>
        <v>10.34</v>
      </c>
      <c r="F18">
        <f>GT_Spot!T18</f>
        <v>0</v>
      </c>
      <c r="G18">
        <f>PPCL_NG!T18</f>
        <v>29</v>
      </c>
      <c r="H18">
        <f>PPCL_Spot!T18</f>
        <v>0</v>
      </c>
      <c r="I18">
        <f>Bawana_NG!T18</f>
        <v>49.99912835040314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776.62593551123405</v>
      </c>
      <c r="P18" s="36">
        <v>75.38425796869646</v>
      </c>
      <c r="Q18" s="36">
        <v>26.756932599724898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419.74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-435.9</v>
      </c>
      <c r="AA18" s="75">
        <f>STOA!J18</f>
        <v>173.67000000000002</v>
      </c>
      <c r="AB18" s="75">
        <f>-STOA!P18</f>
        <v>0</v>
      </c>
      <c r="AC18">
        <f t="shared" si="0"/>
        <v>17.329624469491637</v>
      </c>
      <c r="AD18">
        <f t="shared" si="1"/>
        <v>1170.228329960567</v>
      </c>
      <c r="AE18">
        <f>'IDT-1'!F18</f>
        <v>0</v>
      </c>
      <c r="AF18" s="24"/>
      <c r="AG18">
        <f t="shared" si="2"/>
        <v>1170.228329960567</v>
      </c>
      <c r="AI18" s="34">
        <f>PXIL!J18</f>
        <v>0</v>
      </c>
      <c r="AJ18" s="34">
        <f>PXIL!P18</f>
        <v>0</v>
      </c>
      <c r="AK18" s="34">
        <f>RTM_IEX!J18</f>
        <v>58.03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3.9117000000000002</v>
      </c>
      <c r="E19">
        <f>GT_NG!T19</f>
        <v>10.34</v>
      </c>
      <c r="F19">
        <f>GT_Spot!T19</f>
        <v>0</v>
      </c>
      <c r="G19">
        <f>PPCL_NG!T19</f>
        <v>29</v>
      </c>
      <c r="H19">
        <f>PPCL_Spot!T19</f>
        <v>0</v>
      </c>
      <c r="I19">
        <f>Bawana_NG!T19</f>
        <v>69.608043563799882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778.81107075709747</v>
      </c>
      <c r="P19" s="36">
        <v>75.38425796869646</v>
      </c>
      <c r="Q19" s="36">
        <v>26.756932599724898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419.83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-487.9</v>
      </c>
      <c r="AA19" s="75">
        <f>STOA!J19</f>
        <v>173.67000000000002</v>
      </c>
      <c r="AB19" s="75">
        <f>-STOA!P19</f>
        <v>0</v>
      </c>
      <c r="AC19">
        <f t="shared" si="0"/>
        <v>18.035178695043655</v>
      </c>
      <c r="AD19">
        <f t="shared" si="1"/>
        <v>1149.0768261942751</v>
      </c>
      <c r="AE19">
        <f>'IDT-1'!F19</f>
        <v>0</v>
      </c>
      <c r="AF19" s="24"/>
      <c r="AG19">
        <f t="shared" si="2"/>
        <v>1149.0768261942751</v>
      </c>
      <c r="AI19" s="34">
        <f>PXIL!J19</f>
        <v>0</v>
      </c>
      <c r="AJ19" s="34">
        <f>PXIL!P19</f>
        <v>0</v>
      </c>
      <c r="AK19" s="34">
        <f>RTM_IEX!J19</f>
        <v>67.7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3.9117000000000002</v>
      </c>
      <c r="E20">
        <f>GT_NG!T20</f>
        <v>9.9470395715560844</v>
      </c>
      <c r="F20">
        <f>GT_Spot!T20</f>
        <v>0</v>
      </c>
      <c r="G20">
        <f>PPCL_NG!T20</f>
        <v>29</v>
      </c>
      <c r="H20">
        <f>PPCL_Spot!T20</f>
        <v>0</v>
      </c>
      <c r="I20">
        <f>Bawana_NG!T20</f>
        <v>69.608043563799882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778.81107075709747</v>
      </c>
      <c r="P20" s="36">
        <v>75.38425796869646</v>
      </c>
      <c r="Q20" s="36">
        <v>26.756932599724898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419.98999999999995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-508</v>
      </c>
      <c r="AA20" s="75">
        <f>STOA!J20</f>
        <v>173.67000000000002</v>
      </c>
      <c r="AB20" s="75">
        <f>-STOA!P20</f>
        <v>0</v>
      </c>
      <c r="AC20">
        <f t="shared" si="0"/>
        <v>18.284720097714995</v>
      </c>
      <c r="AD20">
        <f t="shared" si="1"/>
        <v>1138.1643243631599</v>
      </c>
      <c r="AE20">
        <f>'IDT-1'!F20</f>
        <v>0</v>
      </c>
      <c r="AF20" s="24"/>
      <c r="AG20">
        <f t="shared" si="2"/>
        <v>1138.1643243631599</v>
      </c>
      <c r="AI20" s="34">
        <f>PXIL!J20</f>
        <v>0</v>
      </c>
      <c r="AJ20" s="34">
        <f>PXIL!P20</f>
        <v>0</v>
      </c>
      <c r="AK20" s="34">
        <f>RTM_IEX!J20</f>
        <v>77.37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3.9117000000000002</v>
      </c>
      <c r="E21">
        <f>GT_NG!T21</f>
        <v>9.9470395715560844</v>
      </c>
      <c r="F21">
        <f>GT_Spot!T21</f>
        <v>0</v>
      </c>
      <c r="G21">
        <f>PPCL_NG!T21</f>
        <v>29</v>
      </c>
      <c r="H21">
        <f>PPCL_Spot!T21</f>
        <v>0</v>
      </c>
      <c r="I21">
        <f>Bawana_NG!T21</f>
        <v>69.608043563799882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778.81137184813031</v>
      </c>
      <c r="P21" s="36">
        <v>75.38425796869646</v>
      </c>
      <c r="Q21" s="36">
        <v>26.756932599724898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421.98999999999995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-519</v>
      </c>
      <c r="AA21" s="75">
        <f>STOA!J21</f>
        <v>173.67000000000002</v>
      </c>
      <c r="AB21" s="75">
        <f>-STOA!P21</f>
        <v>0</v>
      </c>
      <c r="AC21">
        <f t="shared" si="0"/>
        <v>18.39470536185345</v>
      </c>
      <c r="AD21">
        <f t="shared" si="1"/>
        <v>1129.0546401900542</v>
      </c>
      <c r="AE21">
        <f>'IDT-1'!F21</f>
        <v>0</v>
      </c>
      <c r="AF21" s="24"/>
      <c r="AG21">
        <f t="shared" si="2"/>
        <v>1129.0546401900542</v>
      </c>
      <c r="AI21" s="34">
        <f>PXIL!J21</f>
        <v>0</v>
      </c>
      <c r="AJ21" s="34">
        <f>PXIL!P21</f>
        <v>0</v>
      </c>
      <c r="AK21" s="34">
        <f>RTM_IEX!J21</f>
        <v>77.37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3.9117000000000002</v>
      </c>
      <c r="E22">
        <f>GT_NG!T22</f>
        <v>9.9470395715560844</v>
      </c>
      <c r="F22">
        <f>GT_Spot!T22</f>
        <v>0</v>
      </c>
      <c r="G22">
        <f>PPCL_NG!T22</f>
        <v>29</v>
      </c>
      <c r="H22">
        <f>PPCL_Spot!T22</f>
        <v>0</v>
      </c>
      <c r="I22">
        <f>Bawana_NG!T22</f>
        <v>69.608043563799882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778.81137184813031</v>
      </c>
      <c r="P22" s="36">
        <v>75.38425796869646</v>
      </c>
      <c r="Q22" s="36">
        <v>26.756932599724898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421.98999999999995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-528</v>
      </c>
      <c r="AA22" s="75">
        <f>STOA!J22</f>
        <v>173.67000000000002</v>
      </c>
      <c r="AB22" s="75">
        <f>-STOA!P22</f>
        <v>0</v>
      </c>
      <c r="AC22">
        <f t="shared" si="0"/>
        <v>18.470945781377452</v>
      </c>
      <c r="AD22">
        <f t="shared" si="1"/>
        <v>1119.9783997705304</v>
      </c>
      <c r="AE22">
        <f>'IDT-1'!F22</f>
        <v>0</v>
      </c>
      <c r="AF22" s="24"/>
      <c r="AG22">
        <f t="shared" si="2"/>
        <v>1119.9783997705304</v>
      </c>
      <c r="AI22" s="34">
        <f>PXIL!J22</f>
        <v>0</v>
      </c>
      <c r="AJ22" s="34">
        <f>PXIL!P22</f>
        <v>0</v>
      </c>
      <c r="AK22" s="34">
        <f>RTM_IEX!J22</f>
        <v>77.37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5.4161999999999999</v>
      </c>
      <c r="E23">
        <f>GT_NG!T23</f>
        <v>9.9470395715560844</v>
      </c>
      <c r="F23">
        <f>GT_Spot!T23</f>
        <v>0</v>
      </c>
      <c r="G23">
        <f>PPCL_NG!T23</f>
        <v>29</v>
      </c>
      <c r="H23">
        <f>PPCL_Spot!T23</f>
        <v>0</v>
      </c>
      <c r="I23">
        <f>Bawana_NG!T23</f>
        <v>49.99912835040314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682.23516115972438</v>
      </c>
      <c r="P23" s="36">
        <v>38.678287586329027</v>
      </c>
      <c r="Q23" s="36">
        <v>7.7388654353562005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350.09000000000003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-208</v>
      </c>
      <c r="AA23" s="75">
        <f>STOA!J23</f>
        <v>173.59</v>
      </c>
      <c r="AB23" s="75">
        <f>-STOA!P23</f>
        <v>0</v>
      </c>
      <c r="AC23">
        <f t="shared" si="0"/>
        <v>13.074236136445222</v>
      </c>
      <c r="AD23">
        <f t="shared" si="1"/>
        <v>1125.6204459669234</v>
      </c>
      <c r="AE23">
        <f>'IDT-1'!F23</f>
        <v>0</v>
      </c>
      <c r="AF23" s="24"/>
      <c r="AG23">
        <f t="shared" si="2"/>
        <v>1125.6204459669234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5.4161999999999999</v>
      </c>
      <c r="E24">
        <f>GT_NG!T24</f>
        <v>9.9470395715560844</v>
      </c>
      <c r="F24">
        <f>GT_Spot!T24</f>
        <v>0</v>
      </c>
      <c r="G24">
        <f>PPCL_NG!T24</f>
        <v>29</v>
      </c>
      <c r="H24">
        <f>PPCL_Spot!T24</f>
        <v>0</v>
      </c>
      <c r="I24">
        <f>Bawana_NG!T24</f>
        <v>49.99912835040314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684.05299860877221</v>
      </c>
      <c r="P24" s="36">
        <v>38.678287586329027</v>
      </c>
      <c r="Q24" s="36">
        <v>7.7388654353562005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391.61000000000007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-321.01</v>
      </c>
      <c r="AA24" s="75">
        <f>STOA!J24</f>
        <v>173.59</v>
      </c>
      <c r="AB24" s="75">
        <f>-STOA!P24</f>
        <v>0</v>
      </c>
      <c r="AC24">
        <f t="shared" si="0"/>
        <v>14.964279505506941</v>
      </c>
      <c r="AD24">
        <f t="shared" si="1"/>
        <v>1121.7582400469098</v>
      </c>
      <c r="AE24">
        <f>'IDT-1'!F24</f>
        <v>0</v>
      </c>
      <c r="AF24" s="24"/>
      <c r="AG24">
        <f t="shared" si="2"/>
        <v>1121.7582400469098</v>
      </c>
      <c r="AI24" s="34">
        <f>PXIL!J24</f>
        <v>0</v>
      </c>
      <c r="AJ24" s="34">
        <f>PXIL!P24</f>
        <v>0</v>
      </c>
      <c r="AK24" s="34">
        <f>RTM_IEX!J24</f>
        <v>67.7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7.5225</v>
      </c>
      <c r="E25">
        <f>GT_NG!T25</f>
        <v>9.9470395715560844</v>
      </c>
      <c r="F25">
        <f>GT_Spot!T25</f>
        <v>0</v>
      </c>
      <c r="G25">
        <f>PPCL_NG!T25</f>
        <v>29</v>
      </c>
      <c r="H25">
        <f>PPCL_Spot!T25</f>
        <v>0</v>
      </c>
      <c r="I25">
        <f>Bawana_NG!T25</f>
        <v>69.608043563799882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785.28173442882871</v>
      </c>
      <c r="P25" s="36">
        <v>75.38425796869646</v>
      </c>
      <c r="Q25" s="36">
        <v>26.756932599724898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423.15507299999996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-555</v>
      </c>
      <c r="AA25" s="75">
        <f>STOA!J25</f>
        <v>173.59</v>
      </c>
      <c r="AB25" s="75">
        <f>-STOA!P25</f>
        <v>0</v>
      </c>
      <c r="AC25">
        <f t="shared" si="0"/>
        <v>18.793379418827321</v>
      </c>
      <c r="AD25">
        <f t="shared" si="1"/>
        <v>1103.8122017137787</v>
      </c>
      <c r="AE25">
        <f>'IDT-1'!F25</f>
        <v>0</v>
      </c>
      <c r="AF25" s="24"/>
      <c r="AG25">
        <f t="shared" si="2"/>
        <v>1103.8122017137787</v>
      </c>
      <c r="AI25" s="34">
        <f>PXIL!J25</f>
        <v>0</v>
      </c>
      <c r="AJ25" s="34">
        <f>PXIL!P25</f>
        <v>0</v>
      </c>
      <c r="AK25" s="34">
        <f>RTM_IEX!J25</f>
        <v>77.36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7.5225</v>
      </c>
      <c r="E26">
        <f>GT_NG!T26</f>
        <v>9.9470395715560844</v>
      </c>
      <c r="F26">
        <f>GT_Spot!T26</f>
        <v>0</v>
      </c>
      <c r="G26">
        <f>PPCL_NG!T26</f>
        <v>29</v>
      </c>
      <c r="H26">
        <f>PPCL_Spot!T26</f>
        <v>0</v>
      </c>
      <c r="I26">
        <f>Bawana_NG!T26</f>
        <v>69.608043563799882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785.28172525796163</v>
      </c>
      <c r="P26" s="36">
        <v>75.38425796869646</v>
      </c>
      <c r="Q26" s="36">
        <v>26.756932599724898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425.63511199999999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-567</v>
      </c>
      <c r="AA26" s="75">
        <f>STOA!J26</f>
        <v>173.59</v>
      </c>
      <c r="AB26" s="75">
        <f>-STOA!P26</f>
        <v>0</v>
      </c>
      <c r="AC26">
        <f t="shared" si="0"/>
        <v>18.915949562090709</v>
      </c>
      <c r="AD26">
        <f t="shared" si="1"/>
        <v>1094.1796613996485</v>
      </c>
      <c r="AE26">
        <f>'IDT-1'!F26</f>
        <v>0</v>
      </c>
      <c r="AF26" s="24"/>
      <c r="AG26">
        <f t="shared" si="2"/>
        <v>1094.1796613996485</v>
      </c>
      <c r="AI26" s="34">
        <f>PXIL!J26</f>
        <v>0</v>
      </c>
      <c r="AJ26" s="34">
        <f>PXIL!P26</f>
        <v>0</v>
      </c>
      <c r="AK26" s="34">
        <f>RTM_IEX!J26</f>
        <v>77.37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7.5225</v>
      </c>
      <c r="E27">
        <f>GT_NG!T27</f>
        <v>9.9470395715560844</v>
      </c>
      <c r="F27">
        <f>GT_Spot!T27</f>
        <v>0</v>
      </c>
      <c r="G27">
        <f>PPCL_NG!T27</f>
        <v>29</v>
      </c>
      <c r="H27">
        <f>PPCL_Spot!T27</f>
        <v>0</v>
      </c>
      <c r="I27">
        <f>Bawana_NG!T27</f>
        <v>69.608043563799882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789.65407572250331</v>
      </c>
      <c r="P27" s="36">
        <v>75.38425796869646</v>
      </c>
      <c r="Q27" s="36">
        <v>26.756932599724898</v>
      </c>
      <c r="R27" s="38">
        <v>2.97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426.34119700000002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-583</v>
      </c>
      <c r="AA27" s="75">
        <f>STOA!J27</f>
        <v>173.59</v>
      </c>
      <c r="AB27" s="75">
        <f>-STOA!P27</f>
        <v>0</v>
      </c>
      <c r="AC27">
        <f t="shared" si="0"/>
        <v>19.208722943591081</v>
      </c>
      <c r="AD27">
        <f t="shared" si="1"/>
        <v>1096.6053234826895</v>
      </c>
      <c r="AE27">
        <f>'IDT-1'!F27</f>
        <v>0</v>
      </c>
      <c r="AF27" s="24"/>
      <c r="AG27">
        <f t="shared" si="2"/>
        <v>1096.6053234826895</v>
      </c>
      <c r="AI27" s="34">
        <f>PXIL!J27</f>
        <v>0</v>
      </c>
      <c r="AJ27" s="34">
        <f>PXIL!P27</f>
        <v>0</v>
      </c>
      <c r="AK27" s="34">
        <f>RTM_IEX!J27</f>
        <v>87.04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7.5225</v>
      </c>
      <c r="E28">
        <f>GT_NG!T28</f>
        <v>9.9470395715560844</v>
      </c>
      <c r="F28">
        <f>GT_Spot!T28</f>
        <v>0</v>
      </c>
      <c r="G28">
        <f>PPCL_NG!T28</f>
        <v>29</v>
      </c>
      <c r="H28">
        <f>PPCL_Spot!T28</f>
        <v>0</v>
      </c>
      <c r="I28">
        <f>Bawana_NG!T28</f>
        <v>69.608043563799882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783.26286145908512</v>
      </c>
      <c r="P28" s="36">
        <v>75.38425796869646</v>
      </c>
      <c r="Q28" s="36">
        <v>26.756932599724898</v>
      </c>
      <c r="R28" s="38">
        <v>6.1899999999999995</v>
      </c>
      <c r="S28" s="38">
        <v>0</v>
      </c>
      <c r="T28" s="37">
        <f>SUMPRODUCT(LTA!J28:AN28,LTA!J$101:AN$101,LTA!J$105:AN$105)</f>
        <v>2.04</v>
      </c>
      <c r="U28" s="37">
        <f>SUMPRODUCT(LTA!J28:AN28,LTA!J$102:AN$102,LTA!J$105:AN$105)</f>
        <v>430.84835899999996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-575</v>
      </c>
      <c r="AA28" s="75">
        <f>STOA!J28</f>
        <v>173.59</v>
      </c>
      <c r="AB28" s="75">
        <f>-STOA!P28</f>
        <v>0</v>
      </c>
      <c r="AC28">
        <f t="shared" si="0"/>
        <v>19.160911642779258</v>
      </c>
      <c r="AD28">
        <f t="shared" si="1"/>
        <v>1107.0290825200832</v>
      </c>
      <c r="AE28">
        <f>'IDT-1'!F28</f>
        <v>0</v>
      </c>
      <c r="AF28" s="24"/>
      <c r="AG28">
        <f t="shared" si="2"/>
        <v>1107.0290825200832</v>
      </c>
      <c r="AI28" s="34">
        <f>PXIL!J28</f>
        <v>0</v>
      </c>
      <c r="AJ28" s="34">
        <f>PXIL!P28</f>
        <v>0</v>
      </c>
      <c r="AK28" s="34">
        <f>RTM_IEX!J28</f>
        <v>87.04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7.5225</v>
      </c>
      <c r="E29">
        <f>GT_NG!T29</f>
        <v>9.9470395715560844</v>
      </c>
      <c r="F29">
        <f>GT_Spot!T29</f>
        <v>0</v>
      </c>
      <c r="G29">
        <f>PPCL_NG!T29</f>
        <v>29</v>
      </c>
      <c r="H29">
        <f>PPCL_Spot!T29</f>
        <v>0</v>
      </c>
      <c r="I29">
        <f>Bawana_NG!T29</f>
        <v>49.99912835040314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700.42583131366473</v>
      </c>
      <c r="P29" s="36">
        <v>38.678287586329027</v>
      </c>
      <c r="Q29" s="36">
        <v>7.7388654353562005</v>
      </c>
      <c r="R29" s="38">
        <v>11.38</v>
      </c>
      <c r="S29" s="38">
        <v>0</v>
      </c>
      <c r="T29" s="37">
        <f>SUMPRODUCT(LTA!J29:AN29,LTA!J$101:AN$101,LTA!J$105:AN$105)</f>
        <v>5.27</v>
      </c>
      <c r="U29" s="37">
        <f>SUMPRODUCT(LTA!J29:AN29,LTA!J$102:AN$102,LTA!J$105:AN$105)</f>
        <v>364.68946199999999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-286</v>
      </c>
      <c r="AA29" s="75">
        <f>STOA!J29</f>
        <v>173.59</v>
      </c>
      <c r="AB29" s="75">
        <f>-STOA!P29</f>
        <v>0</v>
      </c>
      <c r="AC29">
        <f t="shared" si="0"/>
        <v>14.167976469079667</v>
      </c>
      <c r="AD29">
        <f t="shared" si="1"/>
        <v>1098.0731377882294</v>
      </c>
      <c r="AE29">
        <f>'IDT-1'!F29</f>
        <v>0</v>
      </c>
      <c r="AF29" s="24"/>
      <c r="AG29">
        <f t="shared" si="2"/>
        <v>1098.0731377882294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7.5225</v>
      </c>
      <c r="E30">
        <f>GT_NG!T30</f>
        <v>9.9470395715560844</v>
      </c>
      <c r="F30">
        <f>GT_Spot!T30</f>
        <v>0</v>
      </c>
      <c r="G30">
        <f>PPCL_NG!T30</f>
        <v>29</v>
      </c>
      <c r="H30">
        <f>PPCL_Spot!T30</f>
        <v>0</v>
      </c>
      <c r="I30">
        <f>Bawana_NG!T30</f>
        <v>49.99912835040314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653.29448352567363</v>
      </c>
      <c r="P30" s="36">
        <v>19.339063574299136</v>
      </c>
      <c r="Q30" s="36">
        <v>7.7388654353562005</v>
      </c>
      <c r="R30" s="38">
        <v>15.700000000000001</v>
      </c>
      <c r="S30" s="38">
        <v>0</v>
      </c>
      <c r="T30" s="37">
        <f>SUMPRODUCT(LTA!J30:AN30,LTA!J$101:AN$101,LTA!J$105:AN$105)</f>
        <v>8.7200000000000006</v>
      </c>
      <c r="U30" s="37">
        <f>SUMPRODUCT(LTA!J30:AN30,LTA!J$102:AN$102,LTA!J$105:AN$105)</f>
        <v>393.97893999999997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-303</v>
      </c>
      <c r="AA30" s="75">
        <f>STOA!J30</f>
        <v>173.59</v>
      </c>
      <c r="AB30" s="75">
        <f>-STOA!P30</f>
        <v>0</v>
      </c>
      <c r="AC30">
        <f t="shared" si="0"/>
        <v>14.227388962482607</v>
      </c>
      <c r="AD30">
        <f t="shared" si="1"/>
        <v>1070.9426314948055</v>
      </c>
      <c r="AE30">
        <f>'IDT-1'!F30</f>
        <v>0</v>
      </c>
      <c r="AF30" s="24"/>
      <c r="AG30">
        <f t="shared" si="2"/>
        <v>1070.9426314948055</v>
      </c>
      <c r="AI30" s="34">
        <f>PXIL!J30</f>
        <v>0</v>
      </c>
      <c r="AJ30" s="34">
        <f>PXIL!P30</f>
        <v>0</v>
      </c>
      <c r="AK30" s="34">
        <f>RTM_IEX!J30</f>
        <v>19.34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7.9738499999999997</v>
      </c>
      <c r="E31">
        <f>GT_NG!T31</f>
        <v>9.9470395715560844</v>
      </c>
      <c r="F31">
        <f>GT_Spot!T31</f>
        <v>0</v>
      </c>
      <c r="G31">
        <f>PPCL_NG!T31</f>
        <v>29</v>
      </c>
      <c r="H31">
        <f>PPCL_Spot!T31</f>
        <v>0</v>
      </c>
      <c r="I31">
        <f>Bawana_NG!T31</f>
        <v>51.897576465094552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647.4980282087372</v>
      </c>
      <c r="P31" s="36">
        <v>19.339063574299136</v>
      </c>
      <c r="Q31" s="36">
        <v>7.7388654353562005</v>
      </c>
      <c r="R31" s="38">
        <v>15.7</v>
      </c>
      <c r="S31" s="38">
        <v>0</v>
      </c>
      <c r="T31" s="37">
        <f>SUMPRODUCT(LTA!J31:AN31,LTA!J$101:AN$101,LTA!J$105:AN$105)</f>
        <v>12.26</v>
      </c>
      <c r="U31" s="37">
        <f>SUMPRODUCT(LTA!J31:AN31,LTA!J$102:AN$102,LTA!J$105:AN$105)</f>
        <v>401.17665999999997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-319</v>
      </c>
      <c r="AA31" s="75">
        <f>STOA!J31</f>
        <v>181</v>
      </c>
      <c r="AB31" s="75">
        <f>-STOA!P31</f>
        <v>0</v>
      </c>
      <c r="AC31">
        <f t="shared" si="0"/>
        <v>14.486416413581974</v>
      </c>
      <c r="AD31">
        <f t="shared" si="1"/>
        <v>1069.384666841461</v>
      </c>
      <c r="AE31">
        <f>'IDT-1'!F31</f>
        <v>0</v>
      </c>
      <c r="AF31" s="24"/>
      <c r="AG31">
        <f t="shared" si="2"/>
        <v>1069.384666841461</v>
      </c>
      <c r="AI31" s="34">
        <f>PXIL!J31</f>
        <v>0</v>
      </c>
      <c r="AJ31" s="34">
        <f>PXIL!P31</f>
        <v>0</v>
      </c>
      <c r="AK31" s="34">
        <f>RTM_IEX!J31</f>
        <v>19.34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7.9738499999999997</v>
      </c>
      <c r="E32">
        <f>GT_NG!T32</f>
        <v>9.9470395715560844</v>
      </c>
      <c r="F32">
        <f>GT_Spot!T32</f>
        <v>0</v>
      </c>
      <c r="G32">
        <f>PPCL_NG!T32</f>
        <v>29</v>
      </c>
      <c r="H32">
        <f>PPCL_Spot!T32</f>
        <v>0</v>
      </c>
      <c r="I32">
        <f>Bawana_NG!T32</f>
        <v>51.897576465094552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647.2434840869023</v>
      </c>
      <c r="P32" s="36">
        <v>19.339063574299136</v>
      </c>
      <c r="Q32" s="36">
        <v>7.7388654353562005</v>
      </c>
      <c r="R32" s="38">
        <v>15.700000000000001</v>
      </c>
      <c r="S32" s="38">
        <v>0</v>
      </c>
      <c r="T32" s="37">
        <f>SUMPRODUCT(LTA!J32:AN32,LTA!J$101:AN$101,LTA!J$105:AN$105)</f>
        <v>18.02</v>
      </c>
      <c r="U32" s="37">
        <f>SUMPRODUCT(LTA!J32:AN32,LTA!J$102:AN$102,LTA!J$105:AN$105)</f>
        <v>409.39768199999997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-337</v>
      </c>
      <c r="AA32" s="75">
        <f>STOA!J32</f>
        <v>181</v>
      </c>
      <c r="AB32" s="75">
        <f>-STOA!P32</f>
        <v>0</v>
      </c>
      <c r="AC32">
        <f t="shared" si="0"/>
        <v>14.754199666806565</v>
      </c>
      <c r="AD32">
        <f t="shared" si="1"/>
        <v>1064.8433614664018</v>
      </c>
      <c r="AE32">
        <f>'IDT-1'!F32</f>
        <v>0</v>
      </c>
      <c r="AF32" s="24"/>
      <c r="AG32">
        <f t="shared" si="2"/>
        <v>1064.8433614664018</v>
      </c>
      <c r="AI32" s="34">
        <f>PXIL!J32</f>
        <v>0</v>
      </c>
      <c r="AJ32" s="34">
        <f>PXIL!P32</f>
        <v>0</v>
      </c>
      <c r="AK32" s="34">
        <f>RTM_IEX!J32</f>
        <v>19.34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7.9738499999999997</v>
      </c>
      <c r="E33">
        <f>GT_NG!T33</f>
        <v>9.9470395715560844</v>
      </c>
      <c r="F33">
        <f>GT_Spot!T33</f>
        <v>0</v>
      </c>
      <c r="G33">
        <f>PPCL_NG!T33</f>
        <v>29</v>
      </c>
      <c r="H33">
        <f>PPCL_Spot!T33</f>
        <v>0</v>
      </c>
      <c r="I33">
        <f>Bawana_NG!T33</f>
        <v>55.507464949536462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639.73019053363964</v>
      </c>
      <c r="P33" s="36">
        <v>19.339063574299136</v>
      </c>
      <c r="Q33" s="36">
        <v>7.7388654353562005</v>
      </c>
      <c r="R33" s="38">
        <v>15.700000000000001</v>
      </c>
      <c r="S33" s="38">
        <v>0</v>
      </c>
      <c r="T33" s="37">
        <f>SUMPRODUCT(LTA!J33:AN33,LTA!J$101:AN$101,LTA!J$105:AN$105)</f>
        <v>28.11</v>
      </c>
      <c r="U33" s="37">
        <f>SUMPRODUCT(LTA!J33:AN33,LTA!J$102:AN$102,LTA!J$105:AN$105)</f>
        <v>417.65743899999995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-352</v>
      </c>
      <c r="AA33" s="75">
        <f>STOA!J33</f>
        <v>181</v>
      </c>
      <c r="AB33" s="75">
        <f>-STOA!P33</f>
        <v>0</v>
      </c>
      <c r="AC33">
        <f t="shared" si="0"/>
        <v>14.840160388901808</v>
      </c>
      <c r="AD33">
        <f t="shared" si="1"/>
        <v>1044.8637526754858</v>
      </c>
      <c r="AE33">
        <f>'IDT-1'!F33</f>
        <v>0</v>
      </c>
      <c r="AF33" s="24"/>
      <c r="AG33">
        <f t="shared" si="2"/>
        <v>1044.8637526754858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7.9738499999999997</v>
      </c>
      <c r="E34">
        <f>GT_NG!T34</f>
        <v>9.9470395715560844</v>
      </c>
      <c r="F34">
        <f>GT_Spot!T34</f>
        <v>0</v>
      </c>
      <c r="G34">
        <f>PPCL_NG!T34</f>
        <v>29</v>
      </c>
      <c r="H34">
        <f>PPCL_Spot!T34</f>
        <v>0</v>
      </c>
      <c r="I34">
        <f>Bawana_NG!T34</f>
        <v>55.507464949536462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639.73019053363964</v>
      </c>
      <c r="P34" s="36">
        <v>19.339063574299136</v>
      </c>
      <c r="Q34" s="36">
        <v>7.7388654353562005</v>
      </c>
      <c r="R34" s="38">
        <v>16.700000000000003</v>
      </c>
      <c r="S34" s="38">
        <v>0</v>
      </c>
      <c r="T34" s="37">
        <f>SUMPRODUCT(LTA!J34:AN34,LTA!J$101:AN$101,LTA!J$105:AN$105)</f>
        <v>37.03</v>
      </c>
      <c r="U34" s="37">
        <f>SUMPRODUCT(LTA!J34:AN34,LTA!J$102:AN$102,LTA!J$105:AN$105)</f>
        <v>426.00517200000002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-372</v>
      </c>
      <c r="AA34" s="75">
        <f>STOA!J34</f>
        <v>181</v>
      </c>
      <c r="AB34" s="75">
        <f>-STOA!P34</f>
        <v>0</v>
      </c>
      <c r="AC34">
        <f t="shared" si="0"/>
        <v>15.163032500599588</v>
      </c>
      <c r="AD34">
        <f t="shared" si="1"/>
        <v>1042.808613563788</v>
      </c>
      <c r="AE34">
        <f>'IDT-1'!F34</f>
        <v>0</v>
      </c>
      <c r="AF34" s="24"/>
      <c r="AG34">
        <f t="shared" si="2"/>
        <v>1042.808613563788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7.9738499999999997</v>
      </c>
      <c r="E35">
        <f>GT_NG!T35</f>
        <v>9.9470395715560844</v>
      </c>
      <c r="F35">
        <f>GT_Spot!T35</f>
        <v>0</v>
      </c>
      <c r="G35">
        <f>PPCL_NG!T35</f>
        <v>29</v>
      </c>
      <c r="H35">
        <f>PPCL_Spot!T35</f>
        <v>0</v>
      </c>
      <c r="I35">
        <f>Bawana_NG!T35</f>
        <v>58.45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610.00458019296946</v>
      </c>
      <c r="P35" s="36">
        <v>19.34</v>
      </c>
      <c r="Q35" s="36">
        <v>7.7382571492906997</v>
      </c>
      <c r="R35" s="38">
        <v>16.7</v>
      </c>
      <c r="S35" s="38">
        <v>0</v>
      </c>
      <c r="T35" s="37">
        <f>SUMPRODUCT(LTA!J35:AN35,LTA!J$101:AN$101,LTA!J$105:AN$105)</f>
        <v>46.28</v>
      </c>
      <c r="U35" s="37">
        <f>SUMPRODUCT(LTA!J35:AN35,LTA!J$102:AN$102,LTA!J$105:AN$105)</f>
        <v>397.45961600000004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-127</v>
      </c>
      <c r="AA35" s="75">
        <f>STOA!J35</f>
        <v>180.91</v>
      </c>
      <c r="AB35" s="75">
        <f>-STOA!P35</f>
        <v>0</v>
      </c>
      <c r="AC35">
        <f t="shared" si="0"/>
        <v>14.394016656514783</v>
      </c>
      <c r="AD35">
        <f t="shared" si="1"/>
        <v>1042.4093262573015</v>
      </c>
      <c r="AE35">
        <f>'IDT-1'!F35</f>
        <v>0</v>
      </c>
      <c r="AF35" s="24"/>
      <c r="AG35">
        <f t="shared" si="2"/>
        <v>1042.4093262573015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-200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8.1122639999999997</v>
      </c>
      <c r="E36">
        <f>GT_NG!T36</f>
        <v>9.9470395715560844</v>
      </c>
      <c r="F36">
        <f>GT_Spot!T36</f>
        <v>0</v>
      </c>
      <c r="G36">
        <f>PPCL_NG!T36</f>
        <v>29</v>
      </c>
      <c r="H36">
        <f>PPCL_Spot!T36</f>
        <v>0</v>
      </c>
      <c r="I36">
        <f>Bawana_NG!T36</f>
        <v>58.45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609.40747916562304</v>
      </c>
      <c r="P36" s="36">
        <v>19.34</v>
      </c>
      <c r="Q36" s="36">
        <v>7.7382571492906997</v>
      </c>
      <c r="R36" s="38">
        <v>17.200000000000003</v>
      </c>
      <c r="S36" s="38">
        <v>0</v>
      </c>
      <c r="T36" s="37">
        <f>SUMPRODUCT(LTA!J36:AN36,LTA!J$101:AN$101,LTA!J$105:AN$105)</f>
        <v>54.42</v>
      </c>
      <c r="U36" s="37">
        <f>SUMPRODUCT(LTA!J36:AN36,LTA!J$102:AN$102,LTA!J$105:AN$105)</f>
        <v>367.44355400000001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-142</v>
      </c>
      <c r="AA36" s="75">
        <f>STOA!J36</f>
        <v>180.91</v>
      </c>
      <c r="AB36" s="75">
        <f>-STOA!P36</f>
        <v>0</v>
      </c>
      <c r="AC36">
        <f t="shared" si="0"/>
        <v>13.914114244313954</v>
      </c>
      <c r="AD36">
        <f t="shared" si="1"/>
        <v>1056.0544796421561</v>
      </c>
      <c r="AE36">
        <f>'IDT-1'!F36</f>
        <v>0</v>
      </c>
      <c r="AF36" s="24"/>
      <c r="AG36">
        <f t="shared" si="2"/>
        <v>1056.0544796421561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-150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8.1122639999999997</v>
      </c>
      <c r="E37">
        <f>GT_NG!T37</f>
        <v>9.9470395715560844</v>
      </c>
      <c r="F37">
        <f>GT_Spot!T37</f>
        <v>0</v>
      </c>
      <c r="G37">
        <f>PPCL_NG!T37</f>
        <v>29</v>
      </c>
      <c r="H37">
        <f>PPCL_Spot!T37</f>
        <v>0</v>
      </c>
      <c r="I37">
        <f>Bawana_NG!T37</f>
        <v>58.45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617.42610968447912</v>
      </c>
      <c r="P37" s="36">
        <v>19.339999999999996</v>
      </c>
      <c r="Q37" s="36">
        <v>7.7382571492906997</v>
      </c>
      <c r="R37" s="38">
        <v>17.2</v>
      </c>
      <c r="S37" s="38">
        <v>0</v>
      </c>
      <c r="T37" s="37">
        <f>SUMPRODUCT(LTA!J37:AN37,LTA!J$101:AN$101,LTA!J$105:AN$105)</f>
        <v>62.59</v>
      </c>
      <c r="U37" s="37">
        <f>SUMPRODUCT(LTA!J37:AN37,LTA!J$102:AN$102,LTA!J$105:AN$105)</f>
        <v>332.70685299999997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-154</v>
      </c>
      <c r="AA37" s="75">
        <f>STOA!J37</f>
        <v>180.91</v>
      </c>
      <c r="AB37" s="75">
        <f>-STOA!P37</f>
        <v>0</v>
      </c>
      <c r="AC37">
        <f t="shared" si="0"/>
        <v>13.521118035975453</v>
      </c>
      <c r="AD37">
        <f t="shared" si="1"/>
        <v>1065.8994053693507</v>
      </c>
      <c r="AE37">
        <f>'IDT-1'!F37</f>
        <v>0</v>
      </c>
      <c r="AF37" s="24"/>
      <c r="AG37">
        <f t="shared" si="2"/>
        <v>1065.8994053693507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-110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8.1122639999999997</v>
      </c>
      <c r="E38">
        <f>GT_NG!T38</f>
        <v>9.9470395715560844</v>
      </c>
      <c r="F38">
        <f>GT_Spot!T38</f>
        <v>0</v>
      </c>
      <c r="G38">
        <f>PPCL_NG!T38</f>
        <v>29</v>
      </c>
      <c r="H38">
        <f>PPCL_Spot!T38</f>
        <v>0</v>
      </c>
      <c r="I38">
        <f>Bawana_NG!T38</f>
        <v>58.45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614.55448015993136</v>
      </c>
      <c r="P38" s="36">
        <v>19.341325202137863</v>
      </c>
      <c r="Q38" s="36">
        <v>7.7382571492906997</v>
      </c>
      <c r="R38" s="38">
        <v>17.2</v>
      </c>
      <c r="S38" s="38">
        <v>0</v>
      </c>
      <c r="T38" s="37">
        <f>SUMPRODUCT(LTA!J38:AN38,LTA!J$101:AN$101,LTA!J$105:AN$105)</f>
        <v>71.69</v>
      </c>
      <c r="U38" s="37">
        <f>SUMPRODUCT(LTA!J38:AN38,LTA!J$102:AN$102,LTA!J$105:AN$105)</f>
        <v>340.79546499999998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-158</v>
      </c>
      <c r="AA38" s="75">
        <f>STOA!J38</f>
        <v>180.91</v>
      </c>
      <c r="AB38" s="75">
        <f>-STOA!P38</f>
        <v>0</v>
      </c>
      <c r="AC38">
        <f t="shared" si="0"/>
        <v>13.759988028615656</v>
      </c>
      <c r="AD38">
        <f t="shared" si="1"/>
        <v>1065.9788430543003</v>
      </c>
      <c r="AE38">
        <f>'IDT-1'!F38</f>
        <v>0</v>
      </c>
      <c r="AF38" s="24"/>
      <c r="AG38">
        <f t="shared" si="2"/>
        <v>1065.9788430543003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-120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8.0310210000000009</v>
      </c>
      <c r="E39">
        <f>GT_NG!T39</f>
        <v>9.9470395715560844</v>
      </c>
      <c r="F39">
        <f>GT_Spot!T39</f>
        <v>0</v>
      </c>
      <c r="G39">
        <f>PPCL_NG!T39</f>
        <v>29</v>
      </c>
      <c r="H39">
        <f>PPCL_Spot!T39</f>
        <v>0</v>
      </c>
      <c r="I39">
        <f>Bawana_NG!T39</f>
        <v>58.45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611.70528009286147</v>
      </c>
      <c r="P39" s="36">
        <v>19.341325202137863</v>
      </c>
      <c r="Q39" s="36">
        <v>7.7382571492906997</v>
      </c>
      <c r="R39" s="38">
        <v>17.2</v>
      </c>
      <c r="S39" s="38">
        <v>0</v>
      </c>
      <c r="T39" s="37">
        <f>SUMPRODUCT(LTA!J39:AN39,LTA!J$101:AN$101,LTA!J$105:AN$105)</f>
        <v>78.81</v>
      </c>
      <c r="U39" s="37">
        <f>SUMPRODUCT(LTA!J39:AN39,LTA!J$102:AN$102,LTA!J$105:AN$105)</f>
        <v>352.94141400000001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-149</v>
      </c>
      <c r="AA39" s="75">
        <f>STOA!J39</f>
        <v>180.91</v>
      </c>
      <c r="AB39" s="75">
        <f>-STOA!P39</f>
        <v>0</v>
      </c>
      <c r="AC39">
        <f t="shared" si="0"/>
        <v>13.736254281679377</v>
      </c>
      <c r="AD39">
        <f t="shared" si="1"/>
        <v>1101.3380827341671</v>
      </c>
      <c r="AE39">
        <f>'IDT-1'!F39</f>
        <v>0</v>
      </c>
      <c r="AF39" s="24"/>
      <c r="AG39">
        <f t="shared" si="2"/>
        <v>1101.3380827341671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-110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8.0310210000000009</v>
      </c>
      <c r="E40">
        <f>GT_NG!T40</f>
        <v>9.9700000000000006</v>
      </c>
      <c r="F40">
        <f>GT_Spot!T40</f>
        <v>0</v>
      </c>
      <c r="G40">
        <f>PPCL_NG!T40</f>
        <v>29</v>
      </c>
      <c r="H40">
        <f>PPCL_Spot!T40</f>
        <v>0</v>
      </c>
      <c r="I40">
        <f>Bawana_NG!T40</f>
        <v>58.45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611.70528009286147</v>
      </c>
      <c r="P40" s="36">
        <v>19.341325202137863</v>
      </c>
      <c r="Q40" s="36">
        <v>7.7382571492906997</v>
      </c>
      <c r="R40" s="38">
        <v>17.199999999999996</v>
      </c>
      <c r="S40" s="38">
        <v>0</v>
      </c>
      <c r="T40" s="37">
        <f>SUMPRODUCT(LTA!J40:AN40,LTA!J$101:AN$101,LTA!J$105:AN$105)</f>
        <v>86.86</v>
      </c>
      <c r="U40" s="37">
        <f>SUMPRODUCT(LTA!J40:AN40,LTA!J$102:AN$102,LTA!J$105:AN$105)</f>
        <v>359.97735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-106</v>
      </c>
      <c r="AA40" s="75">
        <f>STOA!J40</f>
        <v>180.91</v>
      </c>
      <c r="AB40" s="75">
        <f>-STOA!P40</f>
        <v>0</v>
      </c>
      <c r="AC40">
        <f t="shared" si="0"/>
        <v>13.498909229508076</v>
      </c>
      <c r="AD40">
        <f t="shared" si="1"/>
        <v>1159.684324214782</v>
      </c>
      <c r="AE40">
        <f>'IDT-1'!F40</f>
        <v>0</v>
      </c>
      <c r="AF40" s="24"/>
      <c r="AG40">
        <f t="shared" si="2"/>
        <v>1159.684324214782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-110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7.2215999999999996</v>
      </c>
      <c r="E41">
        <f>GT_NG!T41</f>
        <v>10</v>
      </c>
      <c r="F41">
        <f>GT_Spot!T41</f>
        <v>0</v>
      </c>
      <c r="G41">
        <f>PPCL_NG!T41</f>
        <v>29</v>
      </c>
      <c r="H41">
        <f>PPCL_Spot!T41</f>
        <v>0</v>
      </c>
      <c r="I41">
        <f>Bawana_NG!T41</f>
        <v>58.45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610.12917660973653</v>
      </c>
      <c r="P41" s="36">
        <v>18.788712661003011</v>
      </c>
      <c r="Q41" s="36">
        <v>7.54</v>
      </c>
      <c r="R41" s="38">
        <v>17.199999999999996</v>
      </c>
      <c r="S41" s="38">
        <v>0</v>
      </c>
      <c r="T41" s="37">
        <f>SUMPRODUCT(LTA!J41:AN41,LTA!J$101:AN$101,LTA!J$105:AN$105)</f>
        <v>92.69</v>
      </c>
      <c r="U41" s="37">
        <f>SUMPRODUCT(LTA!J41:AN41,LTA!J$102:AN$102,LTA!J$105:AN$105)</f>
        <v>366.54542999999995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-71</v>
      </c>
      <c r="AA41" s="75">
        <f>STOA!J41</f>
        <v>180.91</v>
      </c>
      <c r="AB41" s="75">
        <f>-STOA!P41</f>
        <v>0</v>
      </c>
      <c r="AC41">
        <f t="shared" si="0"/>
        <v>13.492247813201359</v>
      </c>
      <c r="AD41">
        <f t="shared" si="1"/>
        <v>1178.9826714575381</v>
      </c>
      <c r="AE41">
        <f>'IDT-1'!F41</f>
        <v>0</v>
      </c>
      <c r="AF41" s="24"/>
      <c r="AG41">
        <f t="shared" si="2"/>
        <v>1178.9826714575381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-135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7.2215999999999996</v>
      </c>
      <c r="E42">
        <f>GT_NG!T42</f>
        <v>10</v>
      </c>
      <c r="F42">
        <f>GT_Spot!T42</f>
        <v>0</v>
      </c>
      <c r="G42">
        <f>PPCL_NG!T42</f>
        <v>29</v>
      </c>
      <c r="H42">
        <f>PPCL_Spot!T42</f>
        <v>0</v>
      </c>
      <c r="I42">
        <f>Bawana_NG!T42</f>
        <v>58.45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606.3090992810445</v>
      </c>
      <c r="P42" s="36">
        <v>18.788712661003011</v>
      </c>
      <c r="Q42" s="36">
        <v>7.54</v>
      </c>
      <c r="R42" s="38">
        <v>17.199999999999996</v>
      </c>
      <c r="S42" s="38">
        <v>0</v>
      </c>
      <c r="T42" s="37">
        <f>SUMPRODUCT(LTA!J42:AN42,LTA!J$101:AN$101,LTA!J$105:AN$105)</f>
        <v>99.52</v>
      </c>
      <c r="U42" s="37">
        <f>SUMPRODUCT(LTA!J42:AN42,LTA!J$102:AN$102,LTA!J$105:AN$105)</f>
        <v>372.80185899999998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-38</v>
      </c>
      <c r="AA42" s="75">
        <f>STOA!J42</f>
        <v>180.91</v>
      </c>
      <c r="AB42" s="75">
        <f>-STOA!P42</f>
        <v>0</v>
      </c>
      <c r="AC42">
        <f t="shared" si="0"/>
        <v>13.332892750943452</v>
      </c>
      <c r="AD42">
        <f t="shared" si="1"/>
        <v>1216.408378191104</v>
      </c>
      <c r="AE42">
        <f>'IDT-1'!F42</f>
        <v>0</v>
      </c>
      <c r="AF42" s="24"/>
      <c r="AG42">
        <f t="shared" si="2"/>
        <v>1216.408378191104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-140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7.2215999999999996</v>
      </c>
      <c r="E43">
        <f>GT_NG!T43</f>
        <v>10</v>
      </c>
      <c r="F43">
        <f>GT_Spot!T43</f>
        <v>0</v>
      </c>
      <c r="G43">
        <f>PPCL_NG!T43</f>
        <v>29</v>
      </c>
      <c r="H43">
        <f>PPCL_Spot!T43</f>
        <v>0</v>
      </c>
      <c r="I43">
        <f>Bawana_NG!T43</f>
        <v>58.45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599.22540031509629</v>
      </c>
      <c r="P43" s="36">
        <v>19.598657166346943</v>
      </c>
      <c r="Q43" s="36">
        <v>7.7382571492906997</v>
      </c>
      <c r="R43" s="38">
        <v>17.2</v>
      </c>
      <c r="S43" s="38">
        <v>0</v>
      </c>
      <c r="T43" s="37">
        <f>SUMPRODUCT(LTA!J43:AN43,LTA!J$101:AN$101,LTA!J$105:AN$105)</f>
        <v>104.24</v>
      </c>
      <c r="U43" s="37">
        <f>SUMPRODUCT(LTA!J43:AN43,LTA!J$102:AN$102,LTA!J$105:AN$105)</f>
        <v>376.72991300000001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128.24</v>
      </c>
      <c r="AB43" s="75">
        <f>-STOA!P43</f>
        <v>0</v>
      </c>
      <c r="AC43">
        <f t="shared" si="0"/>
        <v>11.912477615591508</v>
      </c>
      <c r="AD43">
        <f t="shared" si="1"/>
        <v>1285.7313500151424</v>
      </c>
      <c r="AE43">
        <f>'IDT-1'!F43</f>
        <v>0</v>
      </c>
      <c r="AF43" s="24"/>
      <c r="AG43">
        <f t="shared" si="2"/>
        <v>1285.7313500151424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-60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7.2215999999999996</v>
      </c>
      <c r="E44">
        <f>GT_NG!T44</f>
        <v>10</v>
      </c>
      <c r="F44">
        <f>GT_Spot!T44</f>
        <v>0</v>
      </c>
      <c r="G44">
        <f>PPCL_NG!T44</f>
        <v>29</v>
      </c>
      <c r="H44">
        <f>PPCL_Spot!T44</f>
        <v>0</v>
      </c>
      <c r="I44">
        <f>Bawana_NG!T44</f>
        <v>58.45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601.02696248873758</v>
      </c>
      <c r="P44" s="36">
        <v>19.598657166346943</v>
      </c>
      <c r="Q44" s="36">
        <v>7.7382571492906997</v>
      </c>
      <c r="R44" s="38">
        <v>17.2</v>
      </c>
      <c r="S44" s="38">
        <v>0</v>
      </c>
      <c r="T44" s="37">
        <f>SUMPRODUCT(LTA!J44:AN44,LTA!J$101:AN$101,LTA!J$105:AN$105)</f>
        <v>106.86</v>
      </c>
      <c r="U44" s="37">
        <f>SUMPRODUCT(LTA!J44:AN44,LTA!J$102:AN$102,LTA!J$105:AN$105)</f>
        <v>380.09262799999999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128.24</v>
      </c>
      <c r="AB44" s="75">
        <f>-STOA!P44</f>
        <v>0</v>
      </c>
      <c r="AC44">
        <f t="shared" si="0"/>
        <v>11.893153966601202</v>
      </c>
      <c r="AD44">
        <f t="shared" si="1"/>
        <v>1303.534950837774</v>
      </c>
      <c r="AE44">
        <f>'IDT-1'!F44</f>
        <v>0</v>
      </c>
      <c r="AF44" s="24"/>
      <c r="AG44">
        <f t="shared" si="2"/>
        <v>1303.534950837774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-50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7.2215999999999996</v>
      </c>
      <c r="E45">
        <f>GT_NG!T45</f>
        <v>10</v>
      </c>
      <c r="F45">
        <f>GT_Spot!T45</f>
        <v>0</v>
      </c>
      <c r="G45">
        <f>PPCL_NG!T45</f>
        <v>29</v>
      </c>
      <c r="H45">
        <f>PPCL_Spot!T45</f>
        <v>0</v>
      </c>
      <c r="I45">
        <f>Bawana_NG!T45</f>
        <v>58.45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601.40703540215929</v>
      </c>
      <c r="P45" s="36">
        <v>19.34</v>
      </c>
      <c r="Q45" s="36">
        <v>7.7382571492906997</v>
      </c>
      <c r="R45" s="38">
        <v>17.199999999999996</v>
      </c>
      <c r="S45" s="38">
        <v>0</v>
      </c>
      <c r="T45" s="37">
        <f>SUMPRODUCT(LTA!J45:AN45,LTA!J$101:AN$101,LTA!J$105:AN$105)</f>
        <v>108.47</v>
      </c>
      <c r="U45" s="37">
        <f>SUMPRODUCT(LTA!J45:AN45,LTA!J$102:AN$102,LTA!J$105:AN$105)</f>
        <v>377.32824599999998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128.24</v>
      </c>
      <c r="AB45" s="75">
        <f>-STOA!P45</f>
        <v>0</v>
      </c>
      <c r="AC45">
        <f t="shared" si="0"/>
        <v>11.969188627325524</v>
      </c>
      <c r="AD45">
        <f t="shared" si="1"/>
        <v>1292.4259499241246</v>
      </c>
      <c r="AE45">
        <f>'IDT-1'!F45</f>
        <v>0</v>
      </c>
      <c r="AF45" s="24"/>
      <c r="AG45">
        <f t="shared" si="2"/>
        <v>1292.4259499241246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-60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7.2215999999999996</v>
      </c>
      <c r="E46">
        <f>GT_NG!T46</f>
        <v>10</v>
      </c>
      <c r="F46">
        <f>GT_Spot!T46</f>
        <v>0</v>
      </c>
      <c r="G46">
        <f>PPCL_NG!T46</f>
        <v>29</v>
      </c>
      <c r="H46">
        <f>PPCL_Spot!T46</f>
        <v>0</v>
      </c>
      <c r="I46">
        <f>Bawana_NG!T46</f>
        <v>58.45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598.70247255349295</v>
      </c>
      <c r="P46" s="36">
        <v>19.34</v>
      </c>
      <c r="Q46" s="36">
        <v>7.7382571492906997</v>
      </c>
      <c r="R46" s="38">
        <v>17.199999999999996</v>
      </c>
      <c r="S46" s="38">
        <v>0</v>
      </c>
      <c r="T46" s="37">
        <f>SUMPRODUCT(LTA!J46:AN46,LTA!J$101:AN$101,LTA!J$105:AN$105)</f>
        <v>108.87</v>
      </c>
      <c r="U46" s="37">
        <f>SUMPRODUCT(LTA!J46:AN46,LTA!J$102:AN$102,LTA!J$105:AN$105)</f>
        <v>378.83752599999997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128.24</v>
      </c>
      <c r="AB46" s="75">
        <f>-STOA!P46</f>
        <v>0</v>
      </c>
      <c r="AC46">
        <f t="shared" si="0"/>
        <v>11.835440885523392</v>
      </c>
      <c r="AD46">
        <f t="shared" si="1"/>
        <v>1306.7644148172603</v>
      </c>
      <c r="AE46">
        <f>'IDT-1'!F46</f>
        <v>0</v>
      </c>
      <c r="AF46" s="24"/>
      <c r="AG46">
        <f t="shared" si="2"/>
        <v>1306.7644148172603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-45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7.2215999999999996</v>
      </c>
      <c r="E47">
        <f>GT_NG!T47</f>
        <v>9.94</v>
      </c>
      <c r="F47">
        <f>GT_Spot!T47</f>
        <v>0</v>
      </c>
      <c r="G47">
        <f>PPCL_NG!T47</f>
        <v>29</v>
      </c>
      <c r="H47">
        <f>PPCL_Spot!T47</f>
        <v>0</v>
      </c>
      <c r="I47">
        <f>Bawana_NG!T47</f>
        <v>58.45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592.21434068835947</v>
      </c>
      <c r="P47" s="36">
        <v>19.34</v>
      </c>
      <c r="Q47" s="36">
        <v>7.7382571492906997</v>
      </c>
      <c r="R47" s="38">
        <v>17.2</v>
      </c>
      <c r="S47" s="38">
        <v>0</v>
      </c>
      <c r="T47" s="37">
        <f>SUMPRODUCT(LTA!J47:AN47,LTA!J$101:AN$101,LTA!J$105:AN$105)</f>
        <v>109.28</v>
      </c>
      <c r="U47" s="37">
        <f>SUMPRODUCT(LTA!J47:AN47,LTA!J$102:AN$102,LTA!J$105:AN$105)</f>
        <v>380.24097399999999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128.24</v>
      </c>
      <c r="AB47" s="75">
        <f>-STOA!P47</f>
        <v>0</v>
      </c>
      <c r="AC47">
        <f t="shared" si="0"/>
        <v>11.541534809309596</v>
      </c>
      <c r="AD47">
        <f t="shared" si="1"/>
        <v>1332.3236370283407</v>
      </c>
      <c r="AE47">
        <f>'IDT-1'!F47</f>
        <v>0</v>
      </c>
      <c r="AF47" s="24"/>
      <c r="AG47">
        <f t="shared" si="2"/>
        <v>1332.3236370283407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-15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7.2215999999999996</v>
      </c>
      <c r="E48">
        <f>GT_NG!T48</f>
        <v>9.94</v>
      </c>
      <c r="F48">
        <f>GT_Spot!T48</f>
        <v>0</v>
      </c>
      <c r="G48">
        <f>PPCL_NG!T48</f>
        <v>29</v>
      </c>
      <c r="H48">
        <f>PPCL_Spot!T48</f>
        <v>0</v>
      </c>
      <c r="I48">
        <f>Bawana_NG!T48</f>
        <v>58.45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592.21434068835947</v>
      </c>
      <c r="P48" s="36">
        <v>19.34</v>
      </c>
      <c r="Q48" s="36">
        <v>7.7382571492906997</v>
      </c>
      <c r="R48" s="38">
        <v>17.699999999999996</v>
      </c>
      <c r="S48" s="38">
        <v>0</v>
      </c>
      <c r="T48" s="37">
        <f>SUMPRODUCT(LTA!J48:AN48,LTA!J$101:AN$101,LTA!J$105:AN$105)</f>
        <v>109.28</v>
      </c>
      <c r="U48" s="37">
        <f>SUMPRODUCT(LTA!J48:AN48,LTA!J$102:AN$102,LTA!J$105:AN$105)</f>
        <v>381.64757800000001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128.24</v>
      </c>
      <c r="AB48" s="75">
        <f>-STOA!P48</f>
        <v>0</v>
      </c>
      <c r="AC48">
        <f t="shared" si="0"/>
        <v>11.515194494285153</v>
      </c>
      <c r="AD48">
        <f t="shared" si="1"/>
        <v>1339.256581343365</v>
      </c>
      <c r="AE48">
        <f>'IDT-1'!F48</f>
        <v>0</v>
      </c>
      <c r="AF48" s="24"/>
      <c r="AG48">
        <f t="shared" si="2"/>
        <v>1339.256581343365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-10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8.0611110000000004</v>
      </c>
      <c r="E49">
        <f>GT_NG!T49</f>
        <v>9.94</v>
      </c>
      <c r="F49">
        <f>GT_Spot!T49</f>
        <v>0</v>
      </c>
      <c r="G49">
        <f>PPCL_NG!T49</f>
        <v>29</v>
      </c>
      <c r="H49">
        <f>PPCL_Spot!T49</f>
        <v>0</v>
      </c>
      <c r="I49">
        <f>Bawana_NG!T49</f>
        <v>58.45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581.72457568653715</v>
      </c>
      <c r="P49" s="36">
        <v>19.34</v>
      </c>
      <c r="Q49" s="36">
        <v>7.7382571492906997</v>
      </c>
      <c r="R49" s="38">
        <v>18.2</v>
      </c>
      <c r="S49" s="38">
        <v>0</v>
      </c>
      <c r="T49" s="37">
        <f>SUMPRODUCT(LTA!J49:AN49,LTA!J$101:AN$101,LTA!J$105:AN$105)</f>
        <v>109.28</v>
      </c>
      <c r="U49" s="37">
        <f>SUMPRODUCT(LTA!J49:AN49,LTA!J$102:AN$102,LTA!J$105:AN$105)</f>
        <v>378.00253099999998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128.24</v>
      </c>
      <c r="AB49" s="75">
        <f>-STOA!P49</f>
        <v>0</v>
      </c>
      <c r="AC49">
        <f t="shared" si="0"/>
        <v>11.404230388620952</v>
      </c>
      <c r="AD49">
        <f t="shared" si="1"/>
        <v>1346.2422444472068</v>
      </c>
      <c r="AE49">
        <f>'IDT-1'!F49</f>
        <v>0</v>
      </c>
      <c r="AF49" s="24"/>
      <c r="AG49">
        <f t="shared" si="2"/>
        <v>1346.2422444472068</v>
      </c>
      <c r="AI49" s="34">
        <f>PXIL!J49</f>
        <v>0</v>
      </c>
      <c r="AJ49" s="34">
        <f>PXIL!P49</f>
        <v>0</v>
      </c>
      <c r="AK49" s="34">
        <f>RTM_IEX!J49</f>
        <v>9.67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8.0611110000000004</v>
      </c>
      <c r="E50">
        <f>GT_NG!T50</f>
        <v>9.94</v>
      </c>
      <c r="F50">
        <f>GT_Spot!T50</f>
        <v>0</v>
      </c>
      <c r="G50">
        <f>PPCL_NG!T50</f>
        <v>29</v>
      </c>
      <c r="H50">
        <f>PPCL_Spot!T50</f>
        <v>0</v>
      </c>
      <c r="I50">
        <f>Bawana_NG!T50</f>
        <v>58.45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581.72457568653715</v>
      </c>
      <c r="P50" s="36">
        <v>19.34</v>
      </c>
      <c r="Q50" s="36">
        <v>7.7382571492906997</v>
      </c>
      <c r="R50" s="38">
        <v>18.2</v>
      </c>
      <c r="S50" s="38">
        <v>0</v>
      </c>
      <c r="T50" s="37">
        <f>SUMPRODUCT(LTA!J50:AN50,LTA!J$101:AN$101,LTA!J$105:AN$105)</f>
        <v>109.28</v>
      </c>
      <c r="U50" s="37">
        <f>SUMPRODUCT(LTA!J50:AN50,LTA!J$102:AN$102,LTA!J$105:AN$105)</f>
        <v>380.61532699999998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128.24</v>
      </c>
      <c r="AB50" s="75">
        <f>-STOA!P50</f>
        <v>0</v>
      </c>
      <c r="AC50">
        <f t="shared" si="0"/>
        <v>11.466833875020953</v>
      </c>
      <c r="AD50">
        <f t="shared" si="1"/>
        <v>1353.6324369608069</v>
      </c>
      <c r="AE50">
        <f>'IDT-1'!F50</f>
        <v>0</v>
      </c>
      <c r="AF50" s="24"/>
      <c r="AG50">
        <f t="shared" si="2"/>
        <v>1353.6324369608069</v>
      </c>
      <c r="AI50" s="34">
        <f>PXIL!J50</f>
        <v>0</v>
      </c>
      <c r="AJ50" s="34">
        <f>PXIL!P50</f>
        <v>0</v>
      </c>
      <c r="AK50" s="34">
        <f>RTM_IEX!J50</f>
        <v>14.51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8.0611110000000004</v>
      </c>
      <c r="E51">
        <f>GT_NG!T51</f>
        <v>9.94</v>
      </c>
      <c r="F51">
        <f>GT_Spot!T51</f>
        <v>0</v>
      </c>
      <c r="G51">
        <f>PPCL_NG!T51</f>
        <v>29</v>
      </c>
      <c r="H51">
        <f>PPCL_Spot!T51</f>
        <v>0</v>
      </c>
      <c r="I51">
        <f>Bawana_NG!T51</f>
        <v>58.45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586.78955075244289</v>
      </c>
      <c r="P51" s="36">
        <v>19.34</v>
      </c>
      <c r="Q51" s="36">
        <v>7.7376881720430095</v>
      </c>
      <c r="R51" s="38">
        <v>18.199999999999996</v>
      </c>
      <c r="S51" s="38">
        <v>0</v>
      </c>
      <c r="T51" s="37">
        <f>SUMPRODUCT(LTA!J51:AN51,LTA!J$101:AN$101,LTA!J$105:AN$105)</f>
        <v>109.28</v>
      </c>
      <c r="U51" s="37">
        <f>SUMPRODUCT(LTA!J51:AN51,LTA!J$102:AN$102,LTA!J$105:AN$105)</f>
        <v>382.29763000000003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128.15</v>
      </c>
      <c r="AB51" s="75">
        <f>-STOA!P51</f>
        <v>0</v>
      </c>
      <c r="AC51">
        <f t="shared" si="0"/>
        <v>11.685206231365683</v>
      </c>
      <c r="AD51">
        <f t="shared" si="1"/>
        <v>1379.4107736931203</v>
      </c>
      <c r="AE51">
        <f>'IDT-1'!F51</f>
        <v>0</v>
      </c>
      <c r="AF51" s="24"/>
      <c r="AG51">
        <f t="shared" si="2"/>
        <v>1379.4107736931203</v>
      </c>
      <c r="AI51" s="34">
        <f>PXIL!J51</f>
        <v>0</v>
      </c>
      <c r="AJ51" s="34">
        <f>PXIL!P51</f>
        <v>0</v>
      </c>
      <c r="AK51" s="34">
        <f>RTM_IEX!J51</f>
        <v>33.85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8.0611110000000004</v>
      </c>
      <c r="E52">
        <f>GT_NG!T52</f>
        <v>9.94</v>
      </c>
      <c r="F52">
        <f>GT_Spot!T52</f>
        <v>0</v>
      </c>
      <c r="G52">
        <f>PPCL_NG!T52</f>
        <v>29</v>
      </c>
      <c r="H52">
        <f>PPCL_Spot!T52</f>
        <v>0</v>
      </c>
      <c r="I52">
        <f>Bawana_NG!T52</f>
        <v>58.45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587.74739334401318</v>
      </c>
      <c r="P52" s="36">
        <v>19.34</v>
      </c>
      <c r="Q52" s="36">
        <v>7.7376881720430095</v>
      </c>
      <c r="R52" s="38">
        <v>18.2</v>
      </c>
      <c r="S52" s="38">
        <v>0</v>
      </c>
      <c r="T52" s="37">
        <f>SUMPRODUCT(LTA!J52:AN52,LTA!J$101:AN$101,LTA!J$105:AN$105)</f>
        <v>109.28</v>
      </c>
      <c r="U52" s="37">
        <f>SUMPRODUCT(LTA!J52:AN52,LTA!J$102:AN$102,LTA!J$105:AN$105)</f>
        <v>381.57635199999999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128.15</v>
      </c>
      <c r="AB52" s="75">
        <f>-STOA!P52</f>
        <v>0</v>
      </c>
      <c r="AC52">
        <f t="shared" si="0"/>
        <v>11.727849373934873</v>
      </c>
      <c r="AD52">
        <f t="shared" si="1"/>
        <v>1384.4446951421214</v>
      </c>
      <c r="AE52">
        <f>'IDT-1'!F52</f>
        <v>0</v>
      </c>
      <c r="AF52" s="24"/>
      <c r="AG52">
        <f t="shared" si="2"/>
        <v>1384.4446951421214</v>
      </c>
      <c r="AI52" s="34">
        <f>PXIL!J52</f>
        <v>0</v>
      </c>
      <c r="AJ52" s="34">
        <f>PXIL!P52</f>
        <v>0</v>
      </c>
      <c r="AK52" s="34">
        <f>RTM_IEX!J52</f>
        <v>38.69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8.0611110000000004</v>
      </c>
      <c r="E53">
        <f>GT_NG!T53</f>
        <v>9.94</v>
      </c>
      <c r="F53">
        <f>GT_Spot!T53</f>
        <v>0</v>
      </c>
      <c r="G53">
        <f>PPCL_NG!T53</f>
        <v>29</v>
      </c>
      <c r="H53">
        <f>PPCL_Spot!T53</f>
        <v>0</v>
      </c>
      <c r="I53">
        <f>Bawana_NG!T53</f>
        <v>58.45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608.27945073927708</v>
      </c>
      <c r="P53" s="36">
        <v>19.34</v>
      </c>
      <c r="Q53" s="36">
        <v>7.7376881720430095</v>
      </c>
      <c r="R53" s="38">
        <v>18.2</v>
      </c>
      <c r="S53" s="38">
        <v>0</v>
      </c>
      <c r="T53" s="37">
        <f>SUMPRODUCT(LTA!J53:AN53,LTA!J$101:AN$101,LTA!J$105:AN$105)</f>
        <v>109.28</v>
      </c>
      <c r="U53" s="37">
        <f>SUMPRODUCT(LTA!J53:AN53,LTA!J$102:AN$102,LTA!J$105:AN$105)</f>
        <v>385.43595299999998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128.15</v>
      </c>
      <c r="AB53" s="75">
        <f>-STOA!P53</f>
        <v>0</v>
      </c>
      <c r="AC53">
        <f t="shared" si="0"/>
        <v>11.729627304455089</v>
      </c>
      <c r="AD53">
        <f t="shared" si="1"/>
        <v>1384.6545756068651</v>
      </c>
      <c r="AE53">
        <f>'IDT-1'!F53</f>
        <v>0</v>
      </c>
      <c r="AF53" s="24"/>
      <c r="AG53">
        <f t="shared" si="2"/>
        <v>1384.6545756068651</v>
      </c>
      <c r="AI53" s="34">
        <f>PXIL!J53</f>
        <v>0</v>
      </c>
      <c r="AJ53" s="34">
        <f>PXIL!P53</f>
        <v>0</v>
      </c>
      <c r="AK53" s="34">
        <f>RTM_IEX!J53</f>
        <v>14.51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8.0611110000000004</v>
      </c>
      <c r="E54">
        <f>GT_NG!T54</f>
        <v>9.94</v>
      </c>
      <c r="F54">
        <f>GT_Spot!T54</f>
        <v>0</v>
      </c>
      <c r="G54">
        <f>PPCL_NG!T54</f>
        <v>29</v>
      </c>
      <c r="H54">
        <f>PPCL_Spot!T54</f>
        <v>0</v>
      </c>
      <c r="I54">
        <f>Bawana_NG!T54</f>
        <v>58.45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610.08101291291837</v>
      </c>
      <c r="P54" s="36">
        <v>19.34</v>
      </c>
      <c r="Q54" s="36">
        <v>7.7376881720430095</v>
      </c>
      <c r="R54" s="38">
        <v>18.199999999999996</v>
      </c>
      <c r="S54" s="38">
        <v>0</v>
      </c>
      <c r="T54" s="37">
        <f>SUMPRODUCT(LTA!J54:AN54,LTA!J$101:AN$101,LTA!J$105:AN$105)</f>
        <v>109.28</v>
      </c>
      <c r="U54" s="37">
        <f>SUMPRODUCT(LTA!J54:AN54,LTA!J$102:AN$102,LTA!J$105:AN$105)</f>
        <v>383.97390300000001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128.15</v>
      </c>
      <c r="AB54" s="75">
        <f>-STOA!P54</f>
        <v>0</v>
      </c>
      <c r="AC54">
        <f t="shared" si="0"/>
        <v>11.691823206713675</v>
      </c>
      <c r="AD54">
        <f t="shared" si="1"/>
        <v>1380.1918918782478</v>
      </c>
      <c r="AE54">
        <f>'IDT-1'!F54</f>
        <v>0</v>
      </c>
      <c r="AF54" s="24"/>
      <c r="AG54">
        <f t="shared" si="2"/>
        <v>1380.1918918782478</v>
      </c>
      <c r="AI54" s="34">
        <f>PXIL!J54</f>
        <v>0</v>
      </c>
      <c r="AJ54" s="34">
        <f>PXIL!P54</f>
        <v>0</v>
      </c>
      <c r="AK54" s="34">
        <f>RTM_IEX!J54</f>
        <v>9.67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8.0611110000000004</v>
      </c>
      <c r="E55">
        <f>GT_NG!T55</f>
        <v>9.94</v>
      </c>
      <c r="F55">
        <f>GT_Spot!T55</f>
        <v>0</v>
      </c>
      <c r="G55">
        <f>PPCL_NG!T55</f>
        <v>29</v>
      </c>
      <c r="H55">
        <f>PPCL_Spot!T55</f>
        <v>0</v>
      </c>
      <c r="I55">
        <f>Bawana_NG!T55</f>
        <v>58.45</v>
      </c>
      <c r="J55">
        <f>Bawana_RLNG!T55</f>
        <v>0</v>
      </c>
      <c r="K55">
        <f>Bawana_Spot!T55</f>
        <v>6.5272802998750521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586.67097053695329</v>
      </c>
      <c r="P55" s="36">
        <v>19.34</v>
      </c>
      <c r="Q55" s="36">
        <v>7.7376881720430095</v>
      </c>
      <c r="R55" s="38">
        <v>18.199999999999996</v>
      </c>
      <c r="S55" s="38">
        <v>0</v>
      </c>
      <c r="T55" s="37">
        <f>SUMPRODUCT(LTA!J55:AN55,LTA!J$101:AN$101,LTA!J$105:AN$105)</f>
        <v>109.28</v>
      </c>
      <c r="U55" s="37">
        <f>SUMPRODUCT(LTA!J55:AN55,LTA!J$102:AN$102,LTA!J$105:AN$105)</f>
        <v>382.061081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128.15</v>
      </c>
      <c r="AB55" s="75">
        <f>-STOA!P55</f>
        <v>0</v>
      </c>
      <c r="AC55">
        <f t="shared" si="0"/>
        <v>11.706847032221193</v>
      </c>
      <c r="AD55">
        <f t="shared" si="1"/>
        <v>1321.7112839766503</v>
      </c>
      <c r="AE55">
        <f>'IDT-1'!F55</f>
        <v>0</v>
      </c>
      <c r="AF55" s="24"/>
      <c r="AG55">
        <f t="shared" si="2"/>
        <v>1321.7112839766503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-30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8.0611110000000004</v>
      </c>
      <c r="E56">
        <f>GT_NG!T56</f>
        <v>9.94</v>
      </c>
      <c r="F56">
        <f>GT_Spot!T56</f>
        <v>0</v>
      </c>
      <c r="G56">
        <f>PPCL_NG!T56</f>
        <v>29</v>
      </c>
      <c r="H56">
        <f>PPCL_Spot!T56</f>
        <v>0</v>
      </c>
      <c r="I56">
        <f>Bawana_NG!T56</f>
        <v>58.45</v>
      </c>
      <c r="J56">
        <f>Bawana_RLNG!T56</f>
        <v>0</v>
      </c>
      <c r="K56">
        <f>Bawana_Spot!T56</f>
        <v>6.5272802998750521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586.6719262393824</v>
      </c>
      <c r="P56" s="36">
        <v>19.34</v>
      </c>
      <c r="Q56" s="36">
        <v>7.7376881720430095</v>
      </c>
      <c r="R56" s="38">
        <v>18.199999999999996</v>
      </c>
      <c r="S56" s="38">
        <v>0</v>
      </c>
      <c r="T56" s="37">
        <f>SUMPRODUCT(LTA!J56:AN56,LTA!J$101:AN$101,LTA!J$105:AN$105)</f>
        <v>109.28</v>
      </c>
      <c r="U56" s="37">
        <f>SUMPRODUCT(LTA!J56:AN56,LTA!J$102:AN$102,LTA!J$105:AN$105)</f>
        <v>379.24419799999998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128.15</v>
      </c>
      <c r="AB56" s="75">
        <f>-STOA!P56</f>
        <v>0</v>
      </c>
      <c r="AC56">
        <f t="shared" si="0"/>
        <v>11.725549031546043</v>
      </c>
      <c r="AD56">
        <f t="shared" si="1"/>
        <v>1313.8766546797547</v>
      </c>
      <c r="AE56">
        <f>'IDT-1'!F56</f>
        <v>0</v>
      </c>
      <c r="AF56" s="24"/>
      <c r="AG56">
        <f t="shared" si="2"/>
        <v>1313.8766546797547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-35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8.0611110000000004</v>
      </c>
      <c r="E57">
        <f>GT_NG!T57</f>
        <v>9.94</v>
      </c>
      <c r="F57">
        <f>GT_Spot!T57</f>
        <v>0</v>
      </c>
      <c r="G57">
        <f>PPCL_NG!T57</f>
        <v>29</v>
      </c>
      <c r="H57">
        <f>PPCL_Spot!T57</f>
        <v>0</v>
      </c>
      <c r="I57">
        <f>Bawana_NG!T57</f>
        <v>58.45</v>
      </c>
      <c r="J57">
        <f>Bawana_RLNG!T57</f>
        <v>0</v>
      </c>
      <c r="K57">
        <f>Bawana_Spot!T57</f>
        <v>6.5272802998750521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606.23743681405278</v>
      </c>
      <c r="P57" s="36">
        <v>18.019063409563408</v>
      </c>
      <c r="Q57" s="36">
        <v>6.54</v>
      </c>
      <c r="R57" s="38">
        <v>18.7</v>
      </c>
      <c r="S57" s="38">
        <v>0</v>
      </c>
      <c r="T57" s="37">
        <f>SUMPRODUCT(LTA!J57:AN57,LTA!J$101:AN$101,LTA!J$105:AN$105)</f>
        <v>109.28</v>
      </c>
      <c r="U57" s="37">
        <f>SUMPRODUCT(LTA!J57:AN57,LTA!J$102:AN$102,LTA!J$105:AN$105)</f>
        <v>377.06739600000003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128.15</v>
      </c>
      <c r="AB57" s="75">
        <f>-STOA!P57</f>
        <v>0</v>
      </c>
      <c r="AC57">
        <f t="shared" si="0"/>
        <v>11.558167215197326</v>
      </c>
      <c r="AD57">
        <f t="shared" si="1"/>
        <v>1364.4141203082941</v>
      </c>
      <c r="AE57">
        <f>'IDT-1'!F57</f>
        <v>0</v>
      </c>
      <c r="AF57" s="24"/>
      <c r="AG57">
        <f t="shared" si="2"/>
        <v>1364.4141203082941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8.0611110000000004</v>
      </c>
      <c r="E58">
        <f>GT_NG!T58</f>
        <v>9.6167510976021617</v>
      </c>
      <c r="F58">
        <f>GT_Spot!T58</f>
        <v>0</v>
      </c>
      <c r="G58">
        <f>PPCL_NG!T58</f>
        <v>29</v>
      </c>
      <c r="H58">
        <f>PPCL_Spot!T58</f>
        <v>0</v>
      </c>
      <c r="I58">
        <f>Bawana_NG!T58</f>
        <v>58.45</v>
      </c>
      <c r="J58">
        <f>Bawana_RLNG!T58</f>
        <v>0</v>
      </c>
      <c r="K58">
        <f>Bawana_Spot!T58</f>
        <v>6.5272802998750521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611.93439483065788</v>
      </c>
      <c r="P58" s="36">
        <v>19.339063574299136</v>
      </c>
      <c r="Q58" s="36">
        <v>7.7388654353562005</v>
      </c>
      <c r="R58" s="38">
        <v>18.699999999999996</v>
      </c>
      <c r="S58" s="38">
        <v>0</v>
      </c>
      <c r="T58" s="37">
        <f>SUMPRODUCT(LTA!J58:AN58,LTA!J$101:AN$101,LTA!J$105:AN$105)</f>
        <v>109</v>
      </c>
      <c r="U58" s="37">
        <f>SUMPRODUCT(LTA!J58:AN58,LTA!J$102:AN$102,LTA!J$105:AN$105)</f>
        <v>373.68518700000004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128.15</v>
      </c>
      <c r="AB58" s="75">
        <f>-STOA!P58</f>
        <v>0</v>
      </c>
      <c r="AC58">
        <f t="shared" si="0"/>
        <v>11.959270287197441</v>
      </c>
      <c r="AD58">
        <f t="shared" si="1"/>
        <v>1411.7633829505933</v>
      </c>
      <c r="AE58">
        <f>'IDT-1'!F58</f>
        <v>0</v>
      </c>
      <c r="AF58" s="24"/>
      <c r="AG58">
        <f t="shared" si="2"/>
        <v>1411.7633829505933</v>
      </c>
      <c r="AI58" s="34">
        <f>PXIL!J58</f>
        <v>0</v>
      </c>
      <c r="AJ58" s="34">
        <f>PXIL!P58</f>
        <v>0</v>
      </c>
      <c r="AK58" s="34">
        <f>RTM_IEX!J58</f>
        <v>43.52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8.0611110000000004</v>
      </c>
      <c r="E59">
        <f>GT_NG!T59</f>
        <v>9.6167510976021617</v>
      </c>
      <c r="F59">
        <f>GT_Spot!T59</f>
        <v>0</v>
      </c>
      <c r="G59">
        <f>PPCL_NG!T59</f>
        <v>28.992100876875131</v>
      </c>
      <c r="H59">
        <f>PPCL_Spot!T59</f>
        <v>0</v>
      </c>
      <c r="I59">
        <f>Bawana_NG!T59</f>
        <v>58.45</v>
      </c>
      <c r="J59">
        <f>Bawana_RLNG!T59</f>
        <v>0</v>
      </c>
      <c r="K59">
        <f>Bawana_Spot!T59</f>
        <v>6.5272802998750521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617.32597592916136</v>
      </c>
      <c r="P59" s="36">
        <v>19.339063574299136</v>
      </c>
      <c r="Q59" s="36">
        <v>7.7388654353562005</v>
      </c>
      <c r="R59" s="38">
        <v>18.7</v>
      </c>
      <c r="S59" s="38">
        <v>0</v>
      </c>
      <c r="T59" s="37">
        <f>SUMPRODUCT(LTA!J59:AN59,LTA!J$101:AN$101,LTA!J$105:AN$105)</f>
        <v>107.75</v>
      </c>
      <c r="U59" s="37">
        <f>SUMPRODUCT(LTA!J59:AN59,LTA!J$102:AN$102,LTA!J$105:AN$105)</f>
        <v>369.84486900000002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128.15</v>
      </c>
      <c r="AB59" s="75">
        <f>-STOA!P59</f>
        <v>0</v>
      </c>
      <c r="AC59">
        <f t="shared" si="0"/>
        <v>12.20541854459062</v>
      </c>
      <c r="AD59">
        <f t="shared" si="1"/>
        <v>1440.8205986685784</v>
      </c>
      <c r="AE59">
        <f>'IDT-1'!F59</f>
        <v>0</v>
      </c>
      <c r="AF59" s="24"/>
      <c r="AG59">
        <f t="shared" si="2"/>
        <v>1440.8205986685784</v>
      </c>
      <c r="AI59" s="34">
        <f>PXIL!J59</f>
        <v>0</v>
      </c>
      <c r="AJ59" s="34">
        <f>PXIL!P59</f>
        <v>0</v>
      </c>
      <c r="AK59" s="34">
        <f>RTM_IEX!J59</f>
        <v>72.53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8.0611110000000004</v>
      </c>
      <c r="E60">
        <f>GT_NG!T60</f>
        <v>9.6167510976021617</v>
      </c>
      <c r="F60">
        <f>GT_Spot!T60</f>
        <v>0</v>
      </c>
      <c r="G60">
        <f>PPCL_NG!T60</f>
        <v>28.992100876875131</v>
      </c>
      <c r="H60">
        <f>PPCL_Spot!T60</f>
        <v>0</v>
      </c>
      <c r="I60">
        <f>Bawana_NG!T60</f>
        <v>58.45</v>
      </c>
      <c r="J60">
        <f>Bawana_RLNG!T60</f>
        <v>0</v>
      </c>
      <c r="K60">
        <f>Bawana_Spot!T60</f>
        <v>6.5272802998750521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617.32597592916136</v>
      </c>
      <c r="P60" s="36">
        <v>19.339063574299136</v>
      </c>
      <c r="Q60" s="36">
        <v>7.7388654353562005</v>
      </c>
      <c r="R60" s="38">
        <v>18.7</v>
      </c>
      <c r="S60" s="38">
        <v>0</v>
      </c>
      <c r="T60" s="37">
        <f>SUMPRODUCT(LTA!J60:AN60,LTA!J$101:AN$101,LTA!J$105:AN$105)</f>
        <v>107.28</v>
      </c>
      <c r="U60" s="37">
        <f>SUMPRODUCT(LTA!J60:AN60,LTA!J$102:AN$102,LTA!J$105:AN$105)</f>
        <v>408.29377899999997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128.15</v>
      </c>
      <c r="AB60" s="75">
        <f>-STOA!P60</f>
        <v>0</v>
      </c>
      <c r="AC60">
        <f t="shared" si="0"/>
        <v>12.483869388590621</v>
      </c>
      <c r="AD60">
        <f t="shared" si="1"/>
        <v>1473.6910578245786</v>
      </c>
      <c r="AE60">
        <f>'IDT-1'!F60</f>
        <v>0</v>
      </c>
      <c r="AF60" s="24"/>
      <c r="AG60">
        <f t="shared" si="2"/>
        <v>1473.6910578245786</v>
      </c>
      <c r="AI60" s="34">
        <f>PXIL!J60</f>
        <v>0</v>
      </c>
      <c r="AJ60" s="34">
        <f>PXIL!P60</f>
        <v>0</v>
      </c>
      <c r="AK60" s="34">
        <f>RTM_IEX!J60</f>
        <v>67.7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8.0611110000000004</v>
      </c>
      <c r="E61">
        <f>GT_NG!T61</f>
        <v>9.6167510976021617</v>
      </c>
      <c r="F61">
        <f>GT_Spot!T61</f>
        <v>0</v>
      </c>
      <c r="G61">
        <f>PPCL_NG!T61</f>
        <v>28.992100876875131</v>
      </c>
      <c r="H61">
        <f>PPCL_Spot!T61</f>
        <v>0</v>
      </c>
      <c r="I61">
        <f>Bawana_NG!T61</f>
        <v>58.45</v>
      </c>
      <c r="J61">
        <f>Bawana_RLNG!T61</f>
        <v>0</v>
      </c>
      <c r="K61">
        <f>Bawana_Spot!T61</f>
        <v>6.5272802998750521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611.17503905571687</v>
      </c>
      <c r="P61" s="36">
        <v>12.99937055149373</v>
      </c>
      <c r="Q61" s="36">
        <v>5.6799999999999988</v>
      </c>
      <c r="R61" s="38">
        <v>18.7</v>
      </c>
      <c r="S61" s="38">
        <v>0</v>
      </c>
      <c r="T61" s="37">
        <f>SUMPRODUCT(LTA!J61:AN61,LTA!J$101:AN$101,LTA!J$105:AN$105)</f>
        <v>104.46000000000001</v>
      </c>
      <c r="U61" s="37">
        <f>SUMPRODUCT(LTA!J61:AN61,LTA!J$102:AN$102,LTA!J$105:AN$105)</f>
        <v>442.05584500000003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128.15</v>
      </c>
      <c r="AB61" s="75">
        <f>-STOA!P61</f>
        <v>0</v>
      </c>
      <c r="AC61">
        <f t="shared" si="0"/>
        <v>12.37779898220513</v>
      </c>
      <c r="AD61">
        <f t="shared" si="1"/>
        <v>1461.1696988993581</v>
      </c>
      <c r="AE61">
        <f>'IDT-1'!F61</f>
        <v>0</v>
      </c>
      <c r="AF61" s="24"/>
      <c r="AG61">
        <f t="shared" si="2"/>
        <v>1461.1696988993581</v>
      </c>
      <c r="AI61" s="34">
        <f>PXIL!J61</f>
        <v>0</v>
      </c>
      <c r="AJ61" s="34">
        <f>PXIL!P61</f>
        <v>0</v>
      </c>
      <c r="AK61" s="34">
        <f>RTM_IEX!J61</f>
        <v>38.68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8.0611110000000004</v>
      </c>
      <c r="E62">
        <f>GT_NG!T62</f>
        <v>9.6167510976021617</v>
      </c>
      <c r="F62">
        <f>GT_Spot!T62</f>
        <v>0</v>
      </c>
      <c r="G62">
        <f>PPCL_NG!T62</f>
        <v>28.992100876875131</v>
      </c>
      <c r="H62">
        <f>PPCL_Spot!T62</f>
        <v>0</v>
      </c>
      <c r="I62">
        <f>Bawana_NG!T62</f>
        <v>58.45</v>
      </c>
      <c r="J62">
        <f>Bawana_RLNG!T62</f>
        <v>0</v>
      </c>
      <c r="K62">
        <f>Bawana_Spot!T62</f>
        <v>6.5272802998750521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611.17503905571687</v>
      </c>
      <c r="P62" s="36">
        <v>12.99937055149373</v>
      </c>
      <c r="Q62" s="36">
        <v>5.6799999999999988</v>
      </c>
      <c r="R62" s="38">
        <v>18.7</v>
      </c>
      <c r="S62" s="38">
        <v>0</v>
      </c>
      <c r="T62" s="37">
        <f>SUMPRODUCT(LTA!J62:AN62,LTA!J$101:AN$101,LTA!J$105:AN$105)</f>
        <v>99.85</v>
      </c>
      <c r="U62" s="37">
        <f>SUMPRODUCT(LTA!J62:AN62,LTA!J$102:AN$102,LTA!J$105:AN$105)</f>
        <v>478.02550100000002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128.15</v>
      </c>
      <c r="AB62" s="75">
        <f>-STOA!P62</f>
        <v>0</v>
      </c>
      <c r="AC62">
        <f t="shared" si="0"/>
        <v>12.478764092605129</v>
      </c>
      <c r="AD62">
        <f t="shared" si="1"/>
        <v>1473.0883897889578</v>
      </c>
      <c r="AE62">
        <f>'IDT-1'!F62</f>
        <v>0</v>
      </c>
      <c r="AF62" s="24"/>
      <c r="AG62">
        <f t="shared" si="2"/>
        <v>1473.0883897889578</v>
      </c>
      <c r="AI62" s="34">
        <f>PXIL!J62</f>
        <v>0</v>
      </c>
      <c r="AJ62" s="34">
        <f>PXIL!P62</f>
        <v>0</v>
      </c>
      <c r="AK62" s="34">
        <f>RTM_IEX!J62</f>
        <v>19.34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8.0611110000000004</v>
      </c>
      <c r="E63">
        <f>GT_NG!T63</f>
        <v>9.6167510976021617</v>
      </c>
      <c r="F63">
        <f>GT_Spot!T63</f>
        <v>0</v>
      </c>
      <c r="G63">
        <f>PPCL_NG!T63</f>
        <v>28.992100876875131</v>
      </c>
      <c r="H63">
        <f>PPCL_Spot!T63</f>
        <v>0</v>
      </c>
      <c r="I63">
        <f>Bawana_NG!T63</f>
        <v>58.45</v>
      </c>
      <c r="J63">
        <f>Bawana_RLNG!T63</f>
        <v>0</v>
      </c>
      <c r="K63">
        <f>Bawana_Spot!T63</f>
        <v>6.5272802998750521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611.03218420753524</v>
      </c>
      <c r="P63" s="36">
        <v>35.368287415871784</v>
      </c>
      <c r="Q63" s="36">
        <v>5.6799999999999988</v>
      </c>
      <c r="R63" s="38">
        <v>18.7</v>
      </c>
      <c r="S63" s="38">
        <v>0</v>
      </c>
      <c r="T63" s="37">
        <f>SUMPRODUCT(LTA!J63:AN63,LTA!J$101:AN$101,LTA!J$105:AN$105)</f>
        <v>94.38</v>
      </c>
      <c r="U63" s="37">
        <f>SUMPRODUCT(LTA!J63:AN63,LTA!J$102:AN$102,LTA!J$105:AN$105)</f>
        <v>515.04055099999994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128.24</v>
      </c>
      <c r="AB63" s="75">
        <f>-STOA!P63</f>
        <v>0</v>
      </c>
      <c r="AC63">
        <f t="shared" si="0"/>
        <v>12.768741433541178</v>
      </c>
      <c r="AD63">
        <f t="shared" si="1"/>
        <v>1507.3195244642181</v>
      </c>
      <c r="AE63">
        <f>'IDT-1'!F63</f>
        <v>0</v>
      </c>
      <c r="AF63" s="24"/>
      <c r="AG63">
        <f t="shared" si="2"/>
        <v>1507.3195244642181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8.0611110000000004</v>
      </c>
      <c r="E64">
        <f>GT_NG!T64</f>
        <v>9.6167510976021617</v>
      </c>
      <c r="F64">
        <f>GT_Spot!T64</f>
        <v>0</v>
      </c>
      <c r="G64">
        <f>PPCL_NG!T64</f>
        <v>28.992100876875131</v>
      </c>
      <c r="H64">
        <f>PPCL_Spot!T64</f>
        <v>0</v>
      </c>
      <c r="I64">
        <f>Bawana_NG!T64</f>
        <v>58.45</v>
      </c>
      <c r="J64">
        <f>Bawana_RLNG!T64</f>
        <v>0</v>
      </c>
      <c r="K64">
        <f>Bawana_Spot!T64</f>
        <v>6.5272802998750521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611.03218420753524</v>
      </c>
      <c r="P64" s="36">
        <v>59.287129230620252</v>
      </c>
      <c r="Q64" s="36">
        <v>13.198065083553209</v>
      </c>
      <c r="R64" s="38">
        <v>18.7</v>
      </c>
      <c r="S64" s="38">
        <v>0</v>
      </c>
      <c r="T64" s="37">
        <f>SUMPRODUCT(LTA!J64:AN64,LTA!J$101:AN$101,LTA!J$105:AN$105)</f>
        <v>88.75</v>
      </c>
      <c r="U64" s="37">
        <f>SUMPRODUCT(LTA!J64:AN64,LTA!J$102:AN$102,LTA!J$105:AN$105)</f>
        <v>509.47501400000004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128.24</v>
      </c>
      <c r="AB64" s="75">
        <f>-STOA!P64</f>
        <v>0</v>
      </c>
      <c r="AC64">
        <f t="shared" si="0"/>
        <v>13.192903672433586</v>
      </c>
      <c r="AD64">
        <f t="shared" si="1"/>
        <v>1497.1367321236276</v>
      </c>
      <c r="AE64">
        <f>'IDT-1'!F64</f>
        <v>0</v>
      </c>
      <c r="AF64" s="24"/>
      <c r="AG64">
        <f t="shared" si="2"/>
        <v>1497.1367321236276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-30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8.0611110000000004</v>
      </c>
      <c r="E65">
        <f>GT_NG!T65</f>
        <v>9.6167510976021617</v>
      </c>
      <c r="F65">
        <f>GT_Spot!T65</f>
        <v>0</v>
      </c>
      <c r="G65">
        <f>PPCL_NG!T65</f>
        <v>28.992100876875131</v>
      </c>
      <c r="H65">
        <f>PPCL_Spot!T65</f>
        <v>0</v>
      </c>
      <c r="I65">
        <f>Bawana_NG!T65</f>
        <v>58.45</v>
      </c>
      <c r="J65">
        <f>Bawana_RLNG!T65</f>
        <v>0</v>
      </c>
      <c r="K65">
        <f>Bawana_Spot!T65</f>
        <v>6.5272802998750521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623.53083845681908</v>
      </c>
      <c r="P65" s="36">
        <v>75.38425796869646</v>
      </c>
      <c r="Q65" s="36">
        <v>26.756932599724898</v>
      </c>
      <c r="R65" s="38">
        <v>18.7</v>
      </c>
      <c r="S65" s="38">
        <v>0</v>
      </c>
      <c r="T65" s="37">
        <f>SUMPRODUCT(LTA!J65:AN65,LTA!J$101:AN$101,LTA!J$105:AN$105)</f>
        <v>82.02</v>
      </c>
      <c r="U65" s="37">
        <f>SUMPRODUCT(LTA!J65:AN65,LTA!J$102:AN$102,LTA!J$105:AN$105)</f>
        <v>503.77301900000003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128.24</v>
      </c>
      <c r="AB65" s="75">
        <f>-STOA!P65</f>
        <v>0</v>
      </c>
      <c r="AC65">
        <f t="shared" si="0"/>
        <v>13.18843924691658</v>
      </c>
      <c r="AD65">
        <f t="shared" si="1"/>
        <v>1556.8638520526763</v>
      </c>
      <c r="AE65">
        <f>'IDT-1'!F65</f>
        <v>0</v>
      </c>
      <c r="AF65" s="24"/>
      <c r="AG65">
        <f t="shared" si="2"/>
        <v>1556.8638520526763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8.0611110000000004</v>
      </c>
      <c r="E66">
        <f>GT_NG!T66</f>
        <v>9.6167510976021617</v>
      </c>
      <c r="F66">
        <f>GT_Spot!T66</f>
        <v>0</v>
      </c>
      <c r="G66">
        <f>PPCL_NG!T66</f>
        <v>28.992100876875131</v>
      </c>
      <c r="H66">
        <f>PPCL_Spot!T66</f>
        <v>0</v>
      </c>
      <c r="I66">
        <f>Bawana_NG!T66</f>
        <v>58.45</v>
      </c>
      <c r="J66">
        <f>Bawana_RLNG!T66</f>
        <v>0</v>
      </c>
      <c r="K66">
        <f>Bawana_Spot!T66</f>
        <v>6.5272802998750521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621.79041681581009</v>
      </c>
      <c r="P66" s="36">
        <v>75.38425796869646</v>
      </c>
      <c r="Q66" s="36">
        <v>26.756932599724898</v>
      </c>
      <c r="R66" s="38">
        <v>18.699999999999996</v>
      </c>
      <c r="S66" s="38">
        <v>0</v>
      </c>
      <c r="T66" s="37">
        <f>SUMPRODUCT(LTA!J66:AN66,LTA!J$101:AN$101,LTA!J$105:AN$105)</f>
        <v>76.95</v>
      </c>
      <c r="U66" s="37">
        <f>SUMPRODUCT(LTA!J66:AN66,LTA!J$102:AN$102,LTA!J$105:AN$105)</f>
        <v>497.778614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128.24</v>
      </c>
      <c r="AB66" s="75">
        <f>-STOA!P66</f>
        <v>0</v>
      </c>
      <c r="AC66">
        <f t="shared" si="0"/>
        <v>13.080878703132106</v>
      </c>
      <c r="AD66">
        <f t="shared" si="1"/>
        <v>1544.1665859554519</v>
      </c>
      <c r="AE66">
        <f>'IDT-1'!F66</f>
        <v>0</v>
      </c>
      <c r="AF66" s="24"/>
      <c r="AG66">
        <f t="shared" si="2"/>
        <v>1544.1665859554519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8.0611110000000004</v>
      </c>
      <c r="E67">
        <f>GT_NG!T67</f>
        <v>9.6167510976021617</v>
      </c>
      <c r="F67">
        <f>GT_Spot!T67</f>
        <v>0</v>
      </c>
      <c r="G67">
        <f>PPCL_NG!T67</f>
        <v>28.992100876875131</v>
      </c>
      <c r="H67">
        <f>PPCL_Spot!T67</f>
        <v>0</v>
      </c>
      <c r="I67">
        <f>Bawana_NG!T67</f>
        <v>58.45</v>
      </c>
      <c r="J67">
        <f>Bawana_RLNG!T67</f>
        <v>0</v>
      </c>
      <c r="K67">
        <f>Bawana_Spot!T67</f>
        <v>6.5272802998750521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625.61621964754931</v>
      </c>
      <c r="P67" s="36">
        <v>75.38425796869646</v>
      </c>
      <c r="Q67" s="36">
        <v>26.756932599724898</v>
      </c>
      <c r="R67" s="38">
        <v>18.699999999999996</v>
      </c>
      <c r="S67" s="38">
        <v>0</v>
      </c>
      <c r="T67" s="37">
        <f>SUMPRODUCT(LTA!J67:AN67,LTA!J$101:AN$101,LTA!J$105:AN$105)</f>
        <v>68.8</v>
      </c>
      <c r="U67" s="37">
        <f>SUMPRODUCT(LTA!J67:AN67,LTA!J$102:AN$102,LTA!J$105:AN$105)</f>
        <v>491.42065400000001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181</v>
      </c>
      <c r="AB67" s="75">
        <f>-STOA!P67</f>
        <v>0</v>
      </c>
      <c r="AC67">
        <f t="shared" si="0"/>
        <v>13.773178891914277</v>
      </c>
      <c r="AD67">
        <f t="shared" si="1"/>
        <v>1545.5521285984089</v>
      </c>
      <c r="AE67">
        <f>'IDT-1'!F67</f>
        <v>0</v>
      </c>
      <c r="AF67" s="24"/>
      <c r="AG67">
        <f t="shared" si="2"/>
        <v>1545.5521285984089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-40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8.0611110000000004</v>
      </c>
      <c r="E68">
        <f>GT_NG!T68</f>
        <v>9.6167510976021617</v>
      </c>
      <c r="F68">
        <f>GT_Spot!T68</f>
        <v>0</v>
      </c>
      <c r="G68">
        <f>PPCL_NG!T68</f>
        <v>28.992100876875131</v>
      </c>
      <c r="H68">
        <f>PPCL_Spot!T68</f>
        <v>0</v>
      </c>
      <c r="I68">
        <f>Bawana_NG!T68</f>
        <v>58.45</v>
      </c>
      <c r="J68">
        <f>Bawana_RLNG!T68</f>
        <v>0</v>
      </c>
      <c r="K68">
        <f>Bawana_Spot!T68</f>
        <v>6.5272802998750521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636.56369095599314</v>
      </c>
      <c r="P68" s="36">
        <v>75.38425796869646</v>
      </c>
      <c r="Q68" s="36">
        <v>26.756932599724898</v>
      </c>
      <c r="R68" s="38">
        <v>18.699999999999996</v>
      </c>
      <c r="S68" s="38">
        <v>0</v>
      </c>
      <c r="T68" s="37">
        <f>SUMPRODUCT(LTA!J68:AN68,LTA!J$101:AN$101,LTA!J$105:AN$105)</f>
        <v>61.03</v>
      </c>
      <c r="U68" s="37">
        <f>SUMPRODUCT(LTA!J68:AN68,LTA!J$102:AN$102,LTA!J$105:AN$105)</f>
        <v>484.28584999999998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181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13.739937297305204</v>
      </c>
      <c r="AD68">
        <f t="shared" ref="AD68:AD98" si="4">SUM(B68:AB68,AI68:AV68)-AC68</f>
        <v>1541.6280375014617</v>
      </c>
      <c r="AE68">
        <f>'IDT-1'!F68</f>
        <v>0</v>
      </c>
      <c r="AF68" s="24"/>
      <c r="AG68">
        <f t="shared" ref="AG68:AG98" si="5">SUM(AD68:AF68)</f>
        <v>1541.6280375014617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-40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8.0611110000000004</v>
      </c>
      <c r="E69">
        <f>GT_NG!T69</f>
        <v>9.6167510976021617</v>
      </c>
      <c r="F69">
        <f>GT_Spot!T69</f>
        <v>0</v>
      </c>
      <c r="G69">
        <f>PPCL_NG!T69</f>
        <v>28.992100876875131</v>
      </c>
      <c r="H69">
        <f>PPCL_Spot!T69</f>
        <v>0</v>
      </c>
      <c r="I69">
        <f>Bawana_NG!T69</f>
        <v>58.45</v>
      </c>
      <c r="J69">
        <f>Bawana_RLNG!T69</f>
        <v>0</v>
      </c>
      <c r="K69">
        <f>Bawana_Spot!T69</f>
        <v>6.5272802998750521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639.93340598483269</v>
      </c>
      <c r="P69" s="36">
        <v>75.38425796869646</v>
      </c>
      <c r="Q69" s="36">
        <v>26.756932599724898</v>
      </c>
      <c r="R69" s="38">
        <v>18.699999999999996</v>
      </c>
      <c r="S69" s="38">
        <v>0</v>
      </c>
      <c r="T69" s="37">
        <f>SUMPRODUCT(LTA!J69:AN69,LTA!J$101:AN$101,LTA!J$105:AN$105)</f>
        <v>52.94</v>
      </c>
      <c r="U69" s="37">
        <f>SUMPRODUCT(LTA!J69:AN69,LTA!J$102:AN$102,LTA!J$105:AN$105)</f>
        <v>475.503803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181</v>
      </c>
      <c r="AB69" s="75">
        <f>-STOA!P69</f>
        <v>0</v>
      </c>
      <c r="AC69">
        <f t="shared" si="3"/>
        <v>13.541806131498566</v>
      </c>
      <c r="AD69">
        <f t="shared" si="4"/>
        <v>1538.3238366961079</v>
      </c>
      <c r="AE69">
        <f>'IDT-1'!F69</f>
        <v>0</v>
      </c>
      <c r="AF69" s="24"/>
      <c r="AG69">
        <f t="shared" si="5"/>
        <v>1538.3238366961079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-30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8.0611110000000004</v>
      </c>
      <c r="E70">
        <f>GT_NG!T70</f>
        <v>9.6167510976021617</v>
      </c>
      <c r="F70">
        <f>GT_Spot!T70</f>
        <v>0</v>
      </c>
      <c r="G70">
        <f>PPCL_NG!T70</f>
        <v>28.992100876875131</v>
      </c>
      <c r="H70">
        <f>PPCL_Spot!T70</f>
        <v>0</v>
      </c>
      <c r="I70">
        <f>Bawana_NG!T70</f>
        <v>53.022522328389748</v>
      </c>
      <c r="J70">
        <f>Bawana_RLNG!T70</f>
        <v>0</v>
      </c>
      <c r="K70">
        <f>Bawana_Spot!T70</f>
        <v>6.5272802998750521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638.10800062927945</v>
      </c>
      <c r="P70" s="36">
        <v>75.38425796869646</v>
      </c>
      <c r="Q70" s="36">
        <v>26.756932599724898</v>
      </c>
      <c r="R70" s="38">
        <v>18.699999999999996</v>
      </c>
      <c r="S70" s="38">
        <v>0</v>
      </c>
      <c r="T70" s="37">
        <f>SUMPRODUCT(LTA!J70:AN70,LTA!J$101:AN$101,LTA!J$105:AN$105)</f>
        <v>44.85</v>
      </c>
      <c r="U70" s="37">
        <f>SUMPRODUCT(LTA!J70:AN70,LTA!J$102:AN$102,LTA!J$105:AN$105)</f>
        <v>468.59318000000002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181</v>
      </c>
      <c r="AB70" s="75">
        <f>-STOA!P70</f>
        <v>0</v>
      </c>
      <c r="AC70">
        <f t="shared" si="3"/>
        <v>13.397232469494838</v>
      </c>
      <c r="AD70">
        <f t="shared" si="4"/>
        <v>1511.2149043309482</v>
      </c>
      <c r="AE70">
        <f>'IDT-1'!F70</f>
        <v>0</v>
      </c>
      <c r="AF70" s="24"/>
      <c r="AG70">
        <f t="shared" si="5"/>
        <v>1511.2149043309482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-35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8.0611110000000004</v>
      </c>
      <c r="E71">
        <f>GT_NG!T71</f>
        <v>9.6167510976021617</v>
      </c>
      <c r="F71">
        <f>GT_Spot!T71</f>
        <v>0</v>
      </c>
      <c r="G71">
        <f>PPCL_NG!T71</f>
        <v>28.992100876875131</v>
      </c>
      <c r="H71">
        <f>PPCL_Spot!T71</f>
        <v>0</v>
      </c>
      <c r="I71">
        <f>Bawana_NG!T71</f>
        <v>52.39</v>
      </c>
      <c r="J71">
        <f>Bawana_RLNG!T71</f>
        <v>0</v>
      </c>
      <c r="K71">
        <f>Bawana_Spot!T71</f>
        <v>6.5272802998750521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632.93617731725601</v>
      </c>
      <c r="P71" s="36">
        <v>75.38425796869646</v>
      </c>
      <c r="Q71" s="36">
        <v>26.756932599724898</v>
      </c>
      <c r="R71" s="38">
        <v>16.98</v>
      </c>
      <c r="S71" s="38">
        <v>0</v>
      </c>
      <c r="T71" s="37">
        <f>SUMPRODUCT(LTA!J71:AN71,LTA!J$101:AN$101,LTA!J$105:AN$105)</f>
        <v>36.26</v>
      </c>
      <c r="U71" s="37">
        <f>SUMPRODUCT(LTA!J71:AN71,LTA!J$102:AN$102,LTA!J$105:AN$105)</f>
        <v>465.28154499999999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-4</v>
      </c>
      <c r="AA71" s="75">
        <f>STOA!J71</f>
        <v>237.51</v>
      </c>
      <c r="AB71" s="75">
        <f>-STOA!P71</f>
        <v>0</v>
      </c>
      <c r="AC71">
        <f t="shared" si="3"/>
        <v>14.649036739578053</v>
      </c>
      <c r="AD71">
        <f t="shared" si="4"/>
        <v>1436.0471194204515</v>
      </c>
      <c r="AE71">
        <f>'IDT-1'!F71</f>
        <v>0</v>
      </c>
      <c r="AF71" s="24"/>
      <c r="AG71">
        <f t="shared" si="5"/>
        <v>1436.0471194204515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-142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8.0611110000000004</v>
      </c>
      <c r="E72">
        <f>GT_NG!T72</f>
        <v>9.6167510976021617</v>
      </c>
      <c r="F72">
        <f>GT_Spot!T72</f>
        <v>0</v>
      </c>
      <c r="G72">
        <f>PPCL_NG!T72</f>
        <v>28.992100876875131</v>
      </c>
      <c r="H72">
        <f>PPCL_Spot!T72</f>
        <v>0</v>
      </c>
      <c r="I72">
        <f>Bawana_NG!T72</f>
        <v>49.997830331959207</v>
      </c>
      <c r="J72">
        <f>Bawana_RLNG!T72</f>
        <v>0</v>
      </c>
      <c r="K72">
        <f>Bawana_Spot!T72</f>
        <v>6.5272802998750521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637.86353992108081</v>
      </c>
      <c r="P72" s="36">
        <v>75.38425796869646</v>
      </c>
      <c r="Q72" s="36">
        <v>26.756932599724898</v>
      </c>
      <c r="R72" s="38">
        <v>14.22</v>
      </c>
      <c r="S72" s="38">
        <v>0</v>
      </c>
      <c r="T72" s="37">
        <f>SUMPRODUCT(LTA!J72:AN72,LTA!J$101:AN$101,LTA!J$105:AN$105)</f>
        <v>28.32</v>
      </c>
      <c r="U72" s="37">
        <f>SUMPRODUCT(LTA!J72:AN72,LTA!J$102:AN$102,LTA!J$105:AN$105)</f>
        <v>458.26915099999997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-4</v>
      </c>
      <c r="AA72" s="75">
        <f>STOA!J72</f>
        <v>237.51</v>
      </c>
      <c r="AB72" s="75">
        <f>-STOA!P72</f>
        <v>0</v>
      </c>
      <c r="AC72">
        <f t="shared" si="3"/>
        <v>15.089115818206206</v>
      </c>
      <c r="AD72">
        <f t="shared" si="4"/>
        <v>1353.4298392776075</v>
      </c>
      <c r="AE72">
        <f>'IDT-1'!F72</f>
        <v>0</v>
      </c>
      <c r="AF72" s="24"/>
      <c r="AG72">
        <f t="shared" si="5"/>
        <v>1353.4298392776075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-209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7.8234000000000004</v>
      </c>
      <c r="E73">
        <f>GT_NG!T73</f>
        <v>9.6167510976021617</v>
      </c>
      <c r="F73">
        <f>GT_Spot!T73</f>
        <v>0</v>
      </c>
      <c r="G73">
        <f>PPCL_NG!T73</f>
        <v>28.992100876875131</v>
      </c>
      <c r="H73">
        <f>PPCL_Spot!T73</f>
        <v>0</v>
      </c>
      <c r="I73">
        <f>Bawana_NG!T73</f>
        <v>49.997830331959207</v>
      </c>
      <c r="J73">
        <f>Bawana_RLNG!T73</f>
        <v>0</v>
      </c>
      <c r="K73">
        <f>Bawana_Spot!T73</f>
        <v>6.5272802998750521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768.03471158188279</v>
      </c>
      <c r="P73" s="36">
        <v>75.38425796869646</v>
      </c>
      <c r="Q73" s="36">
        <v>26.756932599724898</v>
      </c>
      <c r="R73" s="38">
        <v>9.7000000000000011</v>
      </c>
      <c r="S73" s="38">
        <v>0</v>
      </c>
      <c r="T73" s="37">
        <f>SUMPRODUCT(LTA!J73:AN73,LTA!J$101:AN$101,LTA!J$105:AN$105)</f>
        <v>21.41</v>
      </c>
      <c r="U73" s="37">
        <f>SUMPRODUCT(LTA!J73:AN73,LTA!J$102:AN$102,LTA!J$105:AN$105)</f>
        <v>450.78574500000002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-44</v>
      </c>
      <c r="AA73" s="75">
        <f>STOA!J73</f>
        <v>271.40999999999997</v>
      </c>
      <c r="AB73" s="75">
        <f>-STOA!P73</f>
        <v>0</v>
      </c>
      <c r="AC73">
        <f t="shared" si="3"/>
        <v>17.051906157147179</v>
      </c>
      <c r="AD73">
        <f t="shared" si="4"/>
        <v>1408.3871035994684</v>
      </c>
      <c r="AE73">
        <f>'IDT-1'!F73</f>
        <v>0</v>
      </c>
      <c r="AF73" s="24"/>
      <c r="AG73">
        <f t="shared" si="5"/>
        <v>1408.3871035994684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-257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7.8234000000000004</v>
      </c>
      <c r="E74">
        <f>GT_NG!T74</f>
        <v>9.6167510976021617</v>
      </c>
      <c r="F74">
        <f>GT_Spot!T74</f>
        <v>0</v>
      </c>
      <c r="G74">
        <f>PPCL_NG!T74</f>
        <v>28.992100876875131</v>
      </c>
      <c r="H74">
        <f>PPCL_Spot!T74</f>
        <v>0</v>
      </c>
      <c r="I74">
        <f>Bawana_NG!T74</f>
        <v>49.997830331959207</v>
      </c>
      <c r="J74">
        <f>Bawana_RLNG!T74</f>
        <v>0</v>
      </c>
      <c r="K74">
        <f>Bawana_Spot!T74</f>
        <v>6.5272802998750521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789.0080981443632</v>
      </c>
      <c r="P74" s="36">
        <v>75.38425796869646</v>
      </c>
      <c r="Q74" s="36">
        <v>26.756932599724898</v>
      </c>
      <c r="R74" s="38">
        <v>4.4999999999999991</v>
      </c>
      <c r="S74" s="38">
        <v>0</v>
      </c>
      <c r="T74" s="37">
        <f>SUMPRODUCT(LTA!J74:AN74,LTA!J$101:AN$101,LTA!J$105:AN$105)</f>
        <v>14.68</v>
      </c>
      <c r="U74" s="37">
        <f>SUMPRODUCT(LTA!J74:AN74,LTA!J$102:AN$102,LTA!J$105:AN$105)</f>
        <v>443.52817100000004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-52</v>
      </c>
      <c r="AA74" s="75">
        <f>STOA!J74</f>
        <v>271.40999999999997</v>
      </c>
      <c r="AB74" s="75">
        <f>-STOA!P74</f>
        <v>0</v>
      </c>
      <c r="AC74">
        <f t="shared" si="3"/>
        <v>17.253272452619573</v>
      </c>
      <c r="AD74">
        <f t="shared" si="4"/>
        <v>1387.9715498664764</v>
      </c>
      <c r="AE74">
        <f>'IDT-1'!F74</f>
        <v>0</v>
      </c>
      <c r="AF74" s="24"/>
      <c r="AG74">
        <f t="shared" si="5"/>
        <v>1387.9715498664764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-271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7.8234000000000004</v>
      </c>
      <c r="E75">
        <f>GT_NG!T75</f>
        <v>9.94</v>
      </c>
      <c r="F75">
        <f>GT_Spot!T75</f>
        <v>0</v>
      </c>
      <c r="G75">
        <f>PPCL_NG!T75</f>
        <v>28.992100876875131</v>
      </c>
      <c r="H75">
        <f>PPCL_Spot!T75</f>
        <v>0</v>
      </c>
      <c r="I75">
        <f>Bawana_NG!T75</f>
        <v>49.997830331959207</v>
      </c>
      <c r="J75">
        <f>Bawana_RLNG!T75</f>
        <v>0</v>
      </c>
      <c r="K75">
        <f>Bawana_Spot!T75</f>
        <v>17.400000000000002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692.64856661869203</v>
      </c>
      <c r="P75" s="36">
        <v>75.38425796869646</v>
      </c>
      <c r="Q75" s="36">
        <v>26.756932599724898</v>
      </c>
      <c r="R75" s="38">
        <v>0</v>
      </c>
      <c r="S75" s="38">
        <v>0</v>
      </c>
      <c r="T75" s="37">
        <f>SUMPRODUCT(LTA!J75:AN75,LTA!J$101:AN$101,LTA!J$105:AN$105)</f>
        <v>11.06</v>
      </c>
      <c r="U75" s="37">
        <f>SUMPRODUCT(LTA!J75:AN75,LTA!J$102:AN$102,LTA!J$105:AN$105)</f>
        <v>435.39795999999996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-85</v>
      </c>
      <c r="AA75" s="75">
        <f>STOA!J75</f>
        <v>296.10000000000002</v>
      </c>
      <c r="AB75" s="75">
        <f>-STOA!P75</f>
        <v>0</v>
      </c>
      <c r="AC75">
        <f t="shared" si="3"/>
        <v>16.202177180870454</v>
      </c>
      <c r="AD75">
        <f t="shared" si="4"/>
        <v>1360.2988712150773</v>
      </c>
      <c r="AE75">
        <f>'IDT-1'!F75</f>
        <v>0</v>
      </c>
      <c r="AF75" s="24"/>
      <c r="AG75">
        <f t="shared" si="5"/>
        <v>1360.2988712150773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-190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7.8234000000000004</v>
      </c>
      <c r="E76">
        <f>GT_NG!T76</f>
        <v>9.94</v>
      </c>
      <c r="F76">
        <f>GT_Spot!T76</f>
        <v>0</v>
      </c>
      <c r="G76">
        <f>PPCL_NG!T76</f>
        <v>29</v>
      </c>
      <c r="H76">
        <f>PPCL_Spot!T76</f>
        <v>0</v>
      </c>
      <c r="I76">
        <f>Bawana_NG!T76</f>
        <v>49.997830331959207</v>
      </c>
      <c r="J76">
        <f>Bawana_RLNG!T76</f>
        <v>0</v>
      </c>
      <c r="K76">
        <f>Bawana_Spot!T76</f>
        <v>32.630000000000003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676.73559069338273</v>
      </c>
      <c r="P76" s="36">
        <v>75.38425796869646</v>
      </c>
      <c r="Q76" s="36">
        <v>26.756932599724898</v>
      </c>
      <c r="R76" s="38">
        <v>0</v>
      </c>
      <c r="S76" s="38">
        <v>0</v>
      </c>
      <c r="T76" s="37">
        <f>SUMPRODUCT(LTA!J76:AN76,LTA!J$101:AN$101,LTA!J$105:AN$105)</f>
        <v>5.59</v>
      </c>
      <c r="U76" s="37">
        <f>SUMPRODUCT(LTA!J76:AN76,LTA!J$102:AN$102,LTA!J$105:AN$105)</f>
        <v>430.76232899999997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-101</v>
      </c>
      <c r="AA76" s="75">
        <f>STOA!J76</f>
        <v>296.10000000000002</v>
      </c>
      <c r="AB76" s="75">
        <f>-STOA!P76</f>
        <v>0</v>
      </c>
      <c r="AC76">
        <f t="shared" si="3"/>
        <v>15.933724923109436</v>
      </c>
      <c r="AD76">
        <f t="shared" si="4"/>
        <v>1370.7866156706541</v>
      </c>
      <c r="AE76">
        <f>'IDT-1'!F76</f>
        <v>0</v>
      </c>
      <c r="AF76" s="24"/>
      <c r="AG76">
        <f t="shared" si="5"/>
        <v>1370.7866156706541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-153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7.8234000000000004</v>
      </c>
      <c r="E77">
        <f>GT_NG!T77</f>
        <v>9.94</v>
      </c>
      <c r="F77">
        <f>GT_Spot!T77</f>
        <v>0</v>
      </c>
      <c r="G77">
        <f>PPCL_NG!T77</f>
        <v>28.477980285086165</v>
      </c>
      <c r="H77">
        <f>PPCL_Spot!T77</f>
        <v>0</v>
      </c>
      <c r="I77">
        <f>Bawana_NG!T77</f>
        <v>61.447476489671885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700.16407891173719</v>
      </c>
      <c r="P77" s="36">
        <v>75.38425796869646</v>
      </c>
      <c r="Q77" s="36">
        <v>26.756932599724898</v>
      </c>
      <c r="R77" s="38">
        <v>0</v>
      </c>
      <c r="S77" s="38">
        <v>0</v>
      </c>
      <c r="T77" s="37">
        <f>SUMPRODUCT(LTA!J77:AN77,LTA!J$101:AN$101,LTA!J$105:AN$105)</f>
        <v>1.19</v>
      </c>
      <c r="U77" s="37">
        <f>SUMPRODUCT(LTA!J77:AN77,LTA!J$102:AN$102,LTA!J$105:AN$105)</f>
        <v>427.62203699999998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-117</v>
      </c>
      <c r="AA77" s="75">
        <f>STOA!J77</f>
        <v>296.10000000000002</v>
      </c>
      <c r="AB77" s="75">
        <f>-STOA!P77</f>
        <v>0</v>
      </c>
      <c r="AC77">
        <f t="shared" si="3"/>
        <v>16.088193618860458</v>
      </c>
      <c r="AD77">
        <f t="shared" si="4"/>
        <v>1340.817969636056</v>
      </c>
      <c r="AE77">
        <f>'IDT-1'!F77</f>
        <v>0</v>
      </c>
      <c r="AF77" s="24"/>
      <c r="AG77">
        <f t="shared" si="5"/>
        <v>1340.817969636056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-161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7.8234000000000004</v>
      </c>
      <c r="E78">
        <f>GT_NG!T78</f>
        <v>9.94</v>
      </c>
      <c r="F78">
        <f>GT_Spot!T78</f>
        <v>0</v>
      </c>
      <c r="G78">
        <f>PPCL_NG!T78</f>
        <v>28.68</v>
      </c>
      <c r="H78">
        <f>PPCL_Spot!T78</f>
        <v>0</v>
      </c>
      <c r="I78">
        <f>Bawana_NG!T78</f>
        <v>61.447476489671885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719.36751733869789</v>
      </c>
      <c r="P78" s="36">
        <v>75.38425796869646</v>
      </c>
      <c r="Q78" s="36">
        <v>26.756932599724898</v>
      </c>
      <c r="R78" s="38">
        <v>0</v>
      </c>
      <c r="S78" s="38">
        <v>0</v>
      </c>
      <c r="T78" s="37">
        <f>SUMPRODUCT(LTA!J78:AN78,LTA!J$101:AN$101,LTA!J$105:AN$105)</f>
        <v>0.02</v>
      </c>
      <c r="U78" s="37">
        <f>SUMPRODUCT(LTA!J78:AN78,LTA!J$102:AN$102,LTA!J$105:AN$105)</f>
        <v>425.92999999999995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-185</v>
      </c>
      <c r="AA78" s="75">
        <f>STOA!J78</f>
        <v>296.10000000000002</v>
      </c>
      <c r="AB78" s="75">
        <f>-STOA!P78</f>
        <v>0</v>
      </c>
      <c r="AC78">
        <f t="shared" si="3"/>
        <v>16.337283406875763</v>
      </c>
      <c r="AD78">
        <f t="shared" si="4"/>
        <v>1344.1123009899154</v>
      </c>
      <c r="AE78">
        <f>'IDT-1'!F78</f>
        <v>0</v>
      </c>
      <c r="AF78" s="24"/>
      <c r="AG78">
        <f t="shared" si="5"/>
        <v>1344.1123009899154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-106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7.8234000000000004</v>
      </c>
      <c r="E79">
        <f>GT_NG!T79</f>
        <v>9.6167510976021617</v>
      </c>
      <c r="F79">
        <f>GT_Spot!T79</f>
        <v>0</v>
      </c>
      <c r="G79">
        <f>PPCL_NG!T79</f>
        <v>28.68</v>
      </c>
      <c r="H79">
        <f>PPCL_Spot!T79</f>
        <v>0</v>
      </c>
      <c r="I79">
        <f>Bawana_NG!T79</f>
        <v>59.357534064473242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702.89482836083096</v>
      </c>
      <c r="P79" s="36">
        <v>75.38425796869646</v>
      </c>
      <c r="Q79" s="36">
        <v>26.756932599724898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425.40000000000003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-163</v>
      </c>
      <c r="AA79" s="75">
        <f>STOA!J79</f>
        <v>296.29000000000002</v>
      </c>
      <c r="AB79" s="75">
        <f>-STOA!P79</f>
        <v>0</v>
      </c>
      <c r="AC79">
        <f t="shared" si="3"/>
        <v>16.819425999401442</v>
      </c>
      <c r="AD79">
        <f t="shared" si="4"/>
        <v>1248.3842780919265</v>
      </c>
      <c r="AE79">
        <f>'IDT-1'!F79</f>
        <v>0</v>
      </c>
      <c r="AF79" s="24"/>
      <c r="AG79">
        <f t="shared" si="5"/>
        <v>1248.3842780919265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-204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7.8234000000000004</v>
      </c>
      <c r="E80">
        <f>GT_NG!T80</f>
        <v>9.6167510976021617</v>
      </c>
      <c r="F80">
        <f>GT_Spot!T80</f>
        <v>0</v>
      </c>
      <c r="G80">
        <f>PPCL_NG!T80</f>
        <v>28.68</v>
      </c>
      <c r="H80">
        <f>PPCL_Spot!T80</f>
        <v>0</v>
      </c>
      <c r="I80">
        <f>Bawana_NG!T80</f>
        <v>59.357534064473242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718.04061739316978</v>
      </c>
      <c r="P80" s="36">
        <v>75.38425796869646</v>
      </c>
      <c r="Q80" s="36">
        <v>26.756932599724898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424.73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-188.05</v>
      </c>
      <c r="AA80" s="75">
        <f>STOA!J80</f>
        <v>296.29000000000002</v>
      </c>
      <c r="AB80" s="75">
        <f>-STOA!P80</f>
        <v>0</v>
      </c>
      <c r="AC80">
        <f t="shared" si="3"/>
        <v>16.839792292460661</v>
      </c>
      <c r="AD80">
        <f t="shared" si="4"/>
        <v>1274.7897008312059</v>
      </c>
      <c r="AE80">
        <f>'IDT-1'!F80</f>
        <v>0</v>
      </c>
      <c r="AF80" s="24"/>
      <c r="AG80">
        <f t="shared" si="5"/>
        <v>1274.7897008312059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-167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8.0641200000000008</v>
      </c>
      <c r="E81">
        <f>GT_NG!T81</f>
        <v>9.6167510976021617</v>
      </c>
      <c r="F81">
        <f>GT_Spot!T81</f>
        <v>0</v>
      </c>
      <c r="G81">
        <f>PPCL_NG!T81</f>
        <v>28.68</v>
      </c>
      <c r="H81">
        <f>PPCL_Spot!T81</f>
        <v>0</v>
      </c>
      <c r="I81">
        <f>Bawana_NG!T81</f>
        <v>69.607280965587279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810.9804448643016</v>
      </c>
      <c r="P81" s="36">
        <v>75.38425796869646</v>
      </c>
      <c r="Q81" s="36">
        <v>26.756932599724898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426.06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-392</v>
      </c>
      <c r="AA81" s="75">
        <f>STOA!J81</f>
        <v>296.29000000000002</v>
      </c>
      <c r="AB81" s="75">
        <f>-STOA!P81</f>
        <v>0</v>
      </c>
      <c r="AC81">
        <f t="shared" si="3"/>
        <v>18.203392043122175</v>
      </c>
      <c r="AD81">
        <f t="shared" si="4"/>
        <v>1361.54639545279</v>
      </c>
      <c r="AE81">
        <f>'IDT-1'!F81</f>
        <v>0</v>
      </c>
      <c r="AF81" s="24"/>
      <c r="AG81">
        <f t="shared" si="5"/>
        <v>1361.54639545279</v>
      </c>
      <c r="AI81" s="34">
        <f>PXIL!J81</f>
        <v>0</v>
      </c>
      <c r="AJ81" s="34">
        <f>PXIL!P81</f>
        <v>0</v>
      </c>
      <c r="AK81" s="34">
        <f>RTM_IEX!J81</f>
        <v>20.309999999999999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8.0641200000000008</v>
      </c>
      <c r="E82">
        <f>GT_NG!T82</f>
        <v>9.6167510976021617</v>
      </c>
      <c r="F82">
        <f>GT_Spot!T82</f>
        <v>0</v>
      </c>
      <c r="G82">
        <f>PPCL_NG!T82</f>
        <v>28.68</v>
      </c>
      <c r="H82">
        <f>PPCL_Spot!T82</f>
        <v>0</v>
      </c>
      <c r="I82">
        <f>Bawana_NG!T82</f>
        <v>69.607280965587279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811.24022842682075</v>
      </c>
      <c r="P82" s="36">
        <v>75.38425796869646</v>
      </c>
      <c r="Q82" s="36">
        <v>26.756932599724898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425.73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-397</v>
      </c>
      <c r="AA82" s="75">
        <f>STOA!J82</f>
        <v>296.29000000000002</v>
      </c>
      <c r="AB82" s="75">
        <f>-STOA!P82</f>
        <v>0</v>
      </c>
      <c r="AC82">
        <f t="shared" si="3"/>
        <v>18.237010013671782</v>
      </c>
      <c r="AD82">
        <f t="shared" si="4"/>
        <v>1355.4725610447597</v>
      </c>
      <c r="AE82">
        <f>'IDT-1'!F82</f>
        <v>0</v>
      </c>
      <c r="AF82" s="24"/>
      <c r="AG82">
        <f t="shared" si="5"/>
        <v>1355.4725610447597</v>
      </c>
      <c r="AI82" s="34">
        <f>PXIL!J82</f>
        <v>0</v>
      </c>
      <c r="AJ82" s="34">
        <f>PXIL!P82</f>
        <v>0</v>
      </c>
      <c r="AK82" s="34">
        <f>RTM_IEX!J82</f>
        <v>19.34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8.0641200000000008</v>
      </c>
      <c r="E83">
        <f>GT_NG!T83</f>
        <v>9.94</v>
      </c>
      <c r="F83">
        <f>GT_Spot!T83</f>
        <v>0</v>
      </c>
      <c r="G83">
        <f>PPCL_NG!T83</f>
        <v>28.68</v>
      </c>
      <c r="H83">
        <f>PPCL_Spot!T83</f>
        <v>0</v>
      </c>
      <c r="I83">
        <f>Bawana_NG!T83</f>
        <v>65.907583146932623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811.21035540749085</v>
      </c>
      <c r="P83" s="36">
        <v>75.38425796869646</v>
      </c>
      <c r="Q83" s="36">
        <v>26.756932599724898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432.54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-411</v>
      </c>
      <c r="AA83" s="75">
        <f>STOA!J83</f>
        <v>296.47000000000003</v>
      </c>
      <c r="AB83" s="75">
        <f>-STOA!P83</f>
        <v>0</v>
      </c>
      <c r="AC83">
        <f t="shared" si="3"/>
        <v>18.291022379360413</v>
      </c>
      <c r="AD83">
        <f t="shared" si="4"/>
        <v>1317.6622267434843</v>
      </c>
      <c r="AE83">
        <f>'IDT-1'!F83</f>
        <v>0</v>
      </c>
      <c r="AF83" s="24"/>
      <c r="AG83">
        <f t="shared" si="5"/>
        <v>1317.6622267434843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-8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8.0641200000000008</v>
      </c>
      <c r="E84">
        <f>GT_NG!T84</f>
        <v>9.94</v>
      </c>
      <c r="F84">
        <f>GT_Spot!T84</f>
        <v>0</v>
      </c>
      <c r="G84">
        <f>PPCL_NG!T84</f>
        <v>28.68</v>
      </c>
      <c r="H84">
        <f>PPCL_Spot!T84</f>
        <v>0</v>
      </c>
      <c r="I84">
        <f>Bawana_NG!T84</f>
        <v>65.907583146932623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806.69848655537896</v>
      </c>
      <c r="P84" s="36">
        <v>75.38425796869646</v>
      </c>
      <c r="Q84" s="36">
        <v>26.756932599724898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431.71000000000004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-424</v>
      </c>
      <c r="AA84" s="75">
        <f>STOA!J84</f>
        <v>296.47000000000003</v>
      </c>
      <c r="AB84" s="75">
        <f>-STOA!P84</f>
        <v>0</v>
      </c>
      <c r="AC84">
        <f t="shared" si="3"/>
        <v>18.322391100526676</v>
      </c>
      <c r="AD84">
        <f t="shared" si="4"/>
        <v>1303.2889891702064</v>
      </c>
      <c r="AE84">
        <f>'IDT-1'!F84</f>
        <v>0</v>
      </c>
      <c r="AF84" s="24"/>
      <c r="AG84">
        <f t="shared" si="5"/>
        <v>1303.2889891702064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-4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8.0641200000000008</v>
      </c>
      <c r="E85">
        <f>GT_NG!T85</f>
        <v>9.94</v>
      </c>
      <c r="F85">
        <f>GT_Spot!T85</f>
        <v>0</v>
      </c>
      <c r="G85">
        <f>PPCL_NG!T85</f>
        <v>28.68</v>
      </c>
      <c r="H85">
        <f>PPCL_Spot!T85</f>
        <v>0</v>
      </c>
      <c r="I85">
        <f>Bawana_NG!T85</f>
        <v>65.907583146932623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803.09510956038218</v>
      </c>
      <c r="P85" s="36">
        <v>75.38425796869646</v>
      </c>
      <c r="Q85" s="36">
        <v>26.756932599724898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431.88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-418</v>
      </c>
      <c r="AA85" s="75">
        <f>STOA!J85</f>
        <v>296.47000000000003</v>
      </c>
      <c r="AB85" s="75">
        <f>-STOA!P85</f>
        <v>0</v>
      </c>
      <c r="AC85">
        <f t="shared" si="3"/>
        <v>18.242723787419372</v>
      </c>
      <c r="AD85">
        <f t="shared" si="4"/>
        <v>1305.9352794883168</v>
      </c>
      <c r="AE85">
        <f>'IDT-1'!F85</f>
        <v>0</v>
      </c>
      <c r="AF85" s="24"/>
      <c r="AG85">
        <f t="shared" si="5"/>
        <v>1305.9352794883168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-4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8.0641200000000008</v>
      </c>
      <c r="E86">
        <f>GT_NG!T86</f>
        <v>9.94</v>
      </c>
      <c r="F86">
        <f>GT_Spot!T86</f>
        <v>0</v>
      </c>
      <c r="G86">
        <f>PPCL_NG!T86</f>
        <v>28.68</v>
      </c>
      <c r="H86">
        <f>PPCL_Spot!T86</f>
        <v>0</v>
      </c>
      <c r="I86">
        <f>Bawana_NG!T86</f>
        <v>65.907583146932623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774.50996922241677</v>
      </c>
      <c r="P86" s="36">
        <v>75.38425796869646</v>
      </c>
      <c r="Q86" s="36">
        <v>26.756932599724898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431.22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-407</v>
      </c>
      <c r="AA86" s="75">
        <f>STOA!J86</f>
        <v>296.47000000000003</v>
      </c>
      <c r="AB86" s="75">
        <f>-STOA!P86</f>
        <v>0</v>
      </c>
      <c r="AC86">
        <f t="shared" si="3"/>
        <v>17.991881242707127</v>
      </c>
      <c r="AD86">
        <f t="shared" si="4"/>
        <v>1306.4509816950635</v>
      </c>
      <c r="AE86">
        <f>'IDT-1'!F86</f>
        <v>0</v>
      </c>
      <c r="AF86" s="24"/>
      <c r="AG86">
        <f t="shared" si="5"/>
        <v>1306.4509816950635</v>
      </c>
      <c r="AI86" s="34">
        <f>PXIL!J86</f>
        <v>0</v>
      </c>
      <c r="AJ86" s="34">
        <f>PXIL!P86</f>
        <v>0</v>
      </c>
      <c r="AK86" s="34">
        <f>RTM_IEX!J86</f>
        <v>14.51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8.0641200000000008</v>
      </c>
      <c r="E87">
        <f>GT_NG!T87</f>
        <v>10</v>
      </c>
      <c r="F87">
        <f>GT_Spot!T87</f>
        <v>0</v>
      </c>
      <c r="G87">
        <f>PPCL_NG!T87</f>
        <v>29</v>
      </c>
      <c r="H87">
        <f>PPCL_Spot!T87</f>
        <v>0</v>
      </c>
      <c r="I87">
        <f>Bawana_NG!T87</f>
        <v>65.907583146932623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774.49988381561286</v>
      </c>
      <c r="P87" s="36">
        <v>75.38425796869646</v>
      </c>
      <c r="Q87" s="36">
        <v>26.756932599724898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434.57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-389</v>
      </c>
      <c r="AA87" s="75">
        <f>STOA!J87</f>
        <v>264.45</v>
      </c>
      <c r="AB87" s="75">
        <f>-STOA!P87</f>
        <v>0</v>
      </c>
      <c r="AC87">
        <f t="shared" si="3"/>
        <v>17.650399686241968</v>
      </c>
      <c r="AD87">
        <f t="shared" si="4"/>
        <v>1302.2923778447248</v>
      </c>
      <c r="AE87">
        <f>'IDT-1'!F87</f>
        <v>0</v>
      </c>
      <c r="AF87" s="24"/>
      <c r="AG87">
        <f t="shared" si="5"/>
        <v>1302.2923778447248</v>
      </c>
      <c r="AI87" s="34">
        <f>PXIL!J87</f>
        <v>0</v>
      </c>
      <c r="AJ87" s="34">
        <f>PXIL!P87</f>
        <v>0</v>
      </c>
      <c r="AK87" s="34">
        <f>RTM_IEX!J87</f>
        <v>20.309999999999999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8.0641200000000008</v>
      </c>
      <c r="E88">
        <f>GT_NG!T88</f>
        <v>10</v>
      </c>
      <c r="F88">
        <f>GT_Spot!T88</f>
        <v>0</v>
      </c>
      <c r="G88">
        <f>PPCL_NG!T88</f>
        <v>29</v>
      </c>
      <c r="H88">
        <f>PPCL_Spot!T88</f>
        <v>0</v>
      </c>
      <c r="I88">
        <f>Bawana_NG!T88</f>
        <v>65.907583146932623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774.49988381561286</v>
      </c>
      <c r="P88" s="36">
        <v>75.38425796869646</v>
      </c>
      <c r="Q88" s="36">
        <v>26.756932599724898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434.22999999999996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-324</v>
      </c>
      <c r="AA88" s="75">
        <f>STOA!J88</f>
        <v>223.14</v>
      </c>
      <c r="AB88" s="75">
        <f>-STOA!P88</f>
        <v>0</v>
      </c>
      <c r="AC88">
        <f t="shared" si="3"/>
        <v>16.741766434124177</v>
      </c>
      <c r="AD88">
        <f t="shared" si="4"/>
        <v>1325.5810110968425</v>
      </c>
      <c r="AE88">
        <f>'IDT-1'!F88</f>
        <v>0</v>
      </c>
      <c r="AF88" s="24"/>
      <c r="AG88">
        <f t="shared" si="5"/>
        <v>1325.5810110968425</v>
      </c>
      <c r="AI88" s="34">
        <f>PXIL!J88</f>
        <v>0</v>
      </c>
      <c r="AJ88" s="34">
        <f>PXIL!P88</f>
        <v>0</v>
      </c>
      <c r="AK88" s="34">
        <f>RTM_IEX!J88</f>
        <v>19.34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8.0641200000000008</v>
      </c>
      <c r="E89">
        <f>GT_NG!T89</f>
        <v>10</v>
      </c>
      <c r="F89">
        <f>GT_Spot!T89</f>
        <v>0</v>
      </c>
      <c r="G89">
        <f>PPCL_NG!T89</f>
        <v>29</v>
      </c>
      <c r="H89">
        <f>PPCL_Spot!T89</f>
        <v>0</v>
      </c>
      <c r="I89">
        <f>Bawana_NG!T89</f>
        <v>65.907459234416564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783.91275493168325</v>
      </c>
      <c r="P89" s="36">
        <v>75.38425796869646</v>
      </c>
      <c r="Q89" s="36">
        <v>26.756932599724898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433.9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-265</v>
      </c>
      <c r="AA89" s="75">
        <f>STOA!J89</f>
        <v>181.82999999999998</v>
      </c>
      <c r="AB89" s="75">
        <f>-STOA!P89</f>
        <v>0</v>
      </c>
      <c r="AC89">
        <f t="shared" si="3"/>
        <v>16.003767204865579</v>
      </c>
      <c r="AD89">
        <f t="shared" si="4"/>
        <v>1356.9617575296556</v>
      </c>
      <c r="AE89">
        <f>'IDT-1'!F89</f>
        <v>0</v>
      </c>
      <c r="AF89" s="24"/>
      <c r="AG89">
        <f t="shared" si="5"/>
        <v>1356.9617575296556</v>
      </c>
      <c r="AI89" s="34">
        <f>PXIL!J89</f>
        <v>0</v>
      </c>
      <c r="AJ89" s="34">
        <f>PXIL!P89</f>
        <v>0</v>
      </c>
      <c r="AK89" s="34">
        <f>RTM_IEX!J89</f>
        <v>23.21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8.0641200000000008</v>
      </c>
      <c r="E90">
        <f>GT_NG!T90</f>
        <v>10</v>
      </c>
      <c r="F90">
        <f>GT_Spot!T90</f>
        <v>0</v>
      </c>
      <c r="G90">
        <f>PPCL_NG!T90</f>
        <v>29</v>
      </c>
      <c r="H90">
        <f>PPCL_Spot!T90</f>
        <v>0</v>
      </c>
      <c r="I90">
        <f>Bawana_NG!T90</f>
        <v>65.907459234416564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792.13400228063142</v>
      </c>
      <c r="P90" s="36">
        <v>75.38425796869646</v>
      </c>
      <c r="Q90" s="36">
        <v>26.756932599724898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433.57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-244</v>
      </c>
      <c r="AA90" s="75">
        <f>STOA!J90</f>
        <v>181.82999999999998</v>
      </c>
      <c r="AB90" s="75">
        <f>-STOA!P90</f>
        <v>0</v>
      </c>
      <c r="AC90">
        <f t="shared" si="3"/>
        <v>15.892159370374076</v>
      </c>
      <c r="AD90">
        <f t="shared" si="4"/>
        <v>1385.9646127130954</v>
      </c>
      <c r="AE90">
        <f>'IDT-1'!F90</f>
        <v>0</v>
      </c>
      <c r="AF90" s="24"/>
      <c r="AG90">
        <f t="shared" si="5"/>
        <v>1385.9646127130954</v>
      </c>
      <c r="AI90" s="34">
        <f>PXIL!J90</f>
        <v>0</v>
      </c>
      <c r="AJ90" s="34">
        <f>PXIL!P90</f>
        <v>0</v>
      </c>
      <c r="AK90" s="34">
        <f>RTM_IEX!J90</f>
        <v>23.21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8.0641200000000008</v>
      </c>
      <c r="E91">
        <f>GT_NG!T91</f>
        <v>10</v>
      </c>
      <c r="F91">
        <f>GT_Spot!T91</f>
        <v>0</v>
      </c>
      <c r="G91">
        <f>PPCL_NG!T91</f>
        <v>29</v>
      </c>
      <c r="H91">
        <f>PPCL_Spot!T91</f>
        <v>0</v>
      </c>
      <c r="I91">
        <f>Bawana_NG!T91</f>
        <v>66.559999999999988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792.13400228063142</v>
      </c>
      <c r="P91" s="36">
        <v>75.38425796869646</v>
      </c>
      <c r="Q91" s="36">
        <v>26.756932599724898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429.84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-202</v>
      </c>
      <c r="AA91" s="75">
        <f>STOA!J91</f>
        <v>181.93</v>
      </c>
      <c r="AB91" s="75">
        <f>-STOA!P91</f>
        <v>0</v>
      </c>
      <c r="AC91">
        <f t="shared" si="3"/>
        <v>15.625096088359633</v>
      </c>
      <c r="AD91">
        <f t="shared" si="4"/>
        <v>1438.7942167606932</v>
      </c>
      <c r="AE91">
        <f>'IDT-1'!F91</f>
        <v>-16.146000000000001</v>
      </c>
      <c r="AF91" s="24"/>
      <c r="AG91">
        <f t="shared" si="5"/>
        <v>1422.6482167606932</v>
      </c>
      <c r="AI91" s="34">
        <f>PXIL!J91</f>
        <v>0</v>
      </c>
      <c r="AJ91" s="34">
        <f>PXIL!P91</f>
        <v>0</v>
      </c>
      <c r="AK91" s="34">
        <f>RTM_IEX!J91</f>
        <v>36.75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8.0641200000000008</v>
      </c>
      <c r="E92">
        <f>GT_NG!T92</f>
        <v>10</v>
      </c>
      <c r="F92">
        <f>GT_Spot!T92</f>
        <v>0</v>
      </c>
      <c r="G92">
        <f>PPCL_NG!T92</f>
        <v>29</v>
      </c>
      <c r="H92">
        <f>PPCL_Spot!T92</f>
        <v>0</v>
      </c>
      <c r="I92">
        <f>Bawana_NG!T92</f>
        <v>66.559999999999988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792.13400228063142</v>
      </c>
      <c r="P92" s="36">
        <v>75.38425796869646</v>
      </c>
      <c r="Q92" s="36">
        <v>26.756932599724898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429.84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-158</v>
      </c>
      <c r="AA92" s="75">
        <f>STOA!J92</f>
        <v>181.93</v>
      </c>
      <c r="AB92" s="75">
        <f>-STOA!P92</f>
        <v>0</v>
      </c>
      <c r="AC92">
        <f t="shared" si="3"/>
        <v>15.222713148464514</v>
      </c>
      <c r="AD92">
        <f t="shared" si="4"/>
        <v>1479.6665997005884</v>
      </c>
      <c r="AE92">
        <f>'IDT-1'!F92</f>
        <v>-36.905000000000001</v>
      </c>
      <c r="AF92" s="24"/>
      <c r="AG92">
        <f t="shared" si="5"/>
        <v>1442.7615997005885</v>
      </c>
      <c r="AI92" s="34">
        <f>PXIL!J92</f>
        <v>0</v>
      </c>
      <c r="AJ92" s="34">
        <f>PXIL!P92</f>
        <v>0</v>
      </c>
      <c r="AK92" s="34">
        <f>RTM_IEX!J92</f>
        <v>33.22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8.0641200000000008</v>
      </c>
      <c r="E93">
        <f>GT_NG!T93</f>
        <v>10</v>
      </c>
      <c r="F93">
        <f>GT_Spot!T93</f>
        <v>0</v>
      </c>
      <c r="G93">
        <f>PPCL_NG!T93</f>
        <v>29</v>
      </c>
      <c r="H93">
        <f>PPCL_Spot!T93</f>
        <v>0</v>
      </c>
      <c r="I93">
        <f>Bawana_NG!T93</f>
        <v>66.559999999999988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792.13400228063142</v>
      </c>
      <c r="P93" s="36">
        <v>75.38425796869646</v>
      </c>
      <c r="Q93" s="36">
        <v>26.756932599724898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430.38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-116</v>
      </c>
      <c r="AA93" s="75">
        <f>STOA!J93</f>
        <v>181.93</v>
      </c>
      <c r="AB93" s="75">
        <f>-STOA!P93</f>
        <v>0</v>
      </c>
      <c r="AC93">
        <f t="shared" si="3"/>
        <v>15.078520524019174</v>
      </c>
      <c r="AD93">
        <f t="shared" si="4"/>
        <v>1547.0007923250334</v>
      </c>
      <c r="AE93">
        <f>'IDT-1'!F93</f>
        <v>-55.356999999999999</v>
      </c>
      <c r="AF93" s="24"/>
      <c r="AG93">
        <f t="shared" si="5"/>
        <v>1491.6437923250335</v>
      </c>
      <c r="AI93" s="34">
        <f>PXIL!J93</f>
        <v>0</v>
      </c>
      <c r="AJ93" s="34">
        <f>PXIL!P93</f>
        <v>0</v>
      </c>
      <c r="AK93" s="34">
        <f>RTM_IEX!J93</f>
        <v>57.87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8.0641200000000008</v>
      </c>
      <c r="E94">
        <f>GT_NG!T94</f>
        <v>10</v>
      </c>
      <c r="F94">
        <f>GT_Spot!T94</f>
        <v>0</v>
      </c>
      <c r="G94">
        <f>PPCL_NG!T94</f>
        <v>29</v>
      </c>
      <c r="H94">
        <f>PPCL_Spot!T94</f>
        <v>0</v>
      </c>
      <c r="I94">
        <f>Bawana_NG!T94</f>
        <v>66.559999999999988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782.40009913640336</v>
      </c>
      <c r="P94" s="36">
        <v>75.38425796869646</v>
      </c>
      <c r="Q94" s="36">
        <v>26.756932599724898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430.38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-37</v>
      </c>
      <c r="AA94" s="75">
        <f>STOA!J94</f>
        <v>181.93</v>
      </c>
      <c r="AB94" s="75">
        <f>-STOA!P94</f>
        <v>0</v>
      </c>
      <c r="AC94">
        <f t="shared" si="3"/>
        <v>14.233706277341421</v>
      </c>
      <c r="AD94">
        <f t="shared" si="4"/>
        <v>1605.9417034274832</v>
      </c>
      <c r="AE94">
        <f>'IDT-1'!F94</f>
        <v>-99.182000000000002</v>
      </c>
      <c r="AF94" s="24"/>
      <c r="AG94">
        <f t="shared" si="5"/>
        <v>1506.7597034274831</v>
      </c>
      <c r="AI94" s="34">
        <f>PXIL!J94</f>
        <v>0</v>
      </c>
      <c r="AJ94" s="34">
        <f>PXIL!P94</f>
        <v>0</v>
      </c>
      <c r="AK94" s="34">
        <f>RTM_IEX!J94</f>
        <v>46.7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8.0641200000000008</v>
      </c>
      <c r="E95">
        <f>GT_NG!T95</f>
        <v>10</v>
      </c>
      <c r="F95">
        <f>GT_Spot!T95</f>
        <v>0</v>
      </c>
      <c r="G95">
        <f>PPCL_NG!T95</f>
        <v>29</v>
      </c>
      <c r="H95">
        <f>PPCL_Spot!T95</f>
        <v>0</v>
      </c>
      <c r="I95">
        <f>Bawana_NG!T95</f>
        <v>66.559999999999988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775.08112112910624</v>
      </c>
      <c r="P95" s="36">
        <v>75.38425796869646</v>
      </c>
      <c r="Q95" s="36">
        <v>26.756932599724898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431.21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181.93</v>
      </c>
      <c r="AB95" s="75">
        <f>-STOA!P95</f>
        <v>0</v>
      </c>
      <c r="AC95">
        <f t="shared" si="3"/>
        <v>14.010162026259232</v>
      </c>
      <c r="AD95">
        <f t="shared" si="4"/>
        <v>1653.8662696712686</v>
      </c>
      <c r="AE95">
        <f>'IDT-1'!F95</f>
        <v>-105.212</v>
      </c>
      <c r="AF95" s="24"/>
      <c r="AG95">
        <f t="shared" si="5"/>
        <v>1548.6542696712686</v>
      </c>
      <c r="AI95" s="34">
        <f>PXIL!J95</f>
        <v>0</v>
      </c>
      <c r="AJ95" s="34">
        <f>PXIL!P95</f>
        <v>0</v>
      </c>
      <c r="AK95" s="34">
        <f>RTM_IEX!J95</f>
        <v>63.89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8.0641200000000008</v>
      </c>
      <c r="E96">
        <f>GT_NG!T96</f>
        <v>10</v>
      </c>
      <c r="F96">
        <f>GT_Spot!T96</f>
        <v>0</v>
      </c>
      <c r="G96">
        <f>PPCL_NG!T96</f>
        <v>29</v>
      </c>
      <c r="H96">
        <f>PPCL_Spot!T96</f>
        <v>0</v>
      </c>
      <c r="I96">
        <f>Bawana_NG!T96</f>
        <v>66.559999999999988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769.42009287748067</v>
      </c>
      <c r="P96" s="36">
        <v>75.38425796869646</v>
      </c>
      <c r="Q96" s="36">
        <v>26.756932599724898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431.38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181.93</v>
      </c>
      <c r="AB96" s="75">
        <f>-STOA!P96</f>
        <v>0</v>
      </c>
      <c r="AC96">
        <f t="shared" si="3"/>
        <v>13.851729388945577</v>
      </c>
      <c r="AD96">
        <f t="shared" si="4"/>
        <v>1635.1636740569566</v>
      </c>
      <c r="AE96">
        <f>'IDT-1'!F96</f>
        <v>-84.850999999999999</v>
      </c>
      <c r="AF96" s="24"/>
      <c r="AG96">
        <f t="shared" si="5"/>
        <v>1550.3126740569564</v>
      </c>
      <c r="AI96" s="34">
        <f>PXIL!J96</f>
        <v>0</v>
      </c>
      <c r="AJ96" s="34">
        <f>PXIL!P96</f>
        <v>0</v>
      </c>
      <c r="AK96" s="34">
        <f>RTM_IEX!J96</f>
        <v>50.52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8.0641200000000008</v>
      </c>
      <c r="E97">
        <f>GT_NG!T97</f>
        <v>10</v>
      </c>
      <c r="F97">
        <f>GT_Spot!T97</f>
        <v>0</v>
      </c>
      <c r="G97">
        <f>PPCL_NG!T97</f>
        <v>29</v>
      </c>
      <c r="H97">
        <f>PPCL_Spot!T97</f>
        <v>0</v>
      </c>
      <c r="I97">
        <f>Bawana_NG!T97</f>
        <v>66.559999999999988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760.24480282766933</v>
      </c>
      <c r="P97" s="36">
        <v>75.38425796869646</v>
      </c>
      <c r="Q97" s="36">
        <v>26.756932599724898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431.71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181.93</v>
      </c>
      <c r="AB97" s="75">
        <f>-STOA!P97</f>
        <v>0</v>
      </c>
      <c r="AC97">
        <f t="shared" si="3"/>
        <v>14.120316952527162</v>
      </c>
      <c r="AD97">
        <f t="shared" si="4"/>
        <v>1666.8697964435635</v>
      </c>
      <c r="AE97">
        <f>'IDT-1'!F97</f>
        <v>-72.010999999999996</v>
      </c>
      <c r="AF97" s="24"/>
      <c r="AG97">
        <f t="shared" si="5"/>
        <v>1594.8587964435635</v>
      </c>
      <c r="AI97" s="34">
        <f>PXIL!J97</f>
        <v>0</v>
      </c>
      <c r="AJ97" s="34">
        <f>PXIL!P97</f>
        <v>0</v>
      </c>
      <c r="AK97" s="34">
        <f>RTM_IEX!J97</f>
        <v>91.34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8.0641200000000008</v>
      </c>
      <c r="E98">
        <f>GT_NG!T98</f>
        <v>10</v>
      </c>
      <c r="F98">
        <f>GT_Spot!T98</f>
        <v>0</v>
      </c>
      <c r="G98">
        <f>PPCL_NG!T98</f>
        <v>29</v>
      </c>
      <c r="H98">
        <f>PPCL_Spot!T98</f>
        <v>0</v>
      </c>
      <c r="I98">
        <f>Bawana_NG!T98</f>
        <v>66.559999999999988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755.62731717613883</v>
      </c>
      <c r="P98" s="36">
        <v>75.38425796869646</v>
      </c>
      <c r="Q98" s="36">
        <v>26.756932599724898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432.05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181.93</v>
      </c>
      <c r="AB98" s="75">
        <f>-STOA!P98</f>
        <v>0</v>
      </c>
      <c r="AC98">
        <f t="shared" si="3"/>
        <v>14.489518073054306</v>
      </c>
      <c r="AD98">
        <f t="shared" si="4"/>
        <v>1710.4531096715059</v>
      </c>
      <c r="AE98">
        <f>'IDT-1'!F98</f>
        <v>-65.548000000000002</v>
      </c>
      <c r="AF98" s="24"/>
      <c r="AG98">
        <f t="shared" si="5"/>
        <v>1644.9051096715059</v>
      </c>
      <c r="AI98" s="34">
        <f>PXIL!J98</f>
        <v>0</v>
      </c>
      <c r="AJ98" s="34">
        <f>PXIL!P98</f>
        <v>0</v>
      </c>
      <c r="AK98" s="34">
        <f>RTM_IEX!J98</f>
        <v>139.57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0.16926527699999991</v>
      </c>
      <c r="E99">
        <f t="shared" si="6"/>
        <v>0.23796187587175427</v>
      </c>
      <c r="F99">
        <f t="shared" si="6"/>
        <v>0</v>
      </c>
      <c r="G99">
        <f t="shared" si="6"/>
        <v>0.69511592379799059</v>
      </c>
      <c r="H99">
        <f t="shared" si="6"/>
        <v>0</v>
      </c>
      <c r="I99">
        <f t="shared" si="6"/>
        <v>1.4718427195402888</v>
      </c>
      <c r="J99">
        <f t="shared" si="6"/>
        <v>0</v>
      </c>
      <c r="K99">
        <f t="shared" si="6"/>
        <v>4.5143901499375277E-2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16.797254088266353</v>
      </c>
      <c r="P99" s="36">
        <f t="shared" si="6"/>
        <v>1.3016515674894829</v>
      </c>
      <c r="Q99" s="36">
        <f t="shared" si="6"/>
        <v>0.46091235119471069</v>
      </c>
      <c r="R99" s="38">
        <f>SUM(R3:R98)/4000</f>
        <v>0.19841000000000011</v>
      </c>
      <c r="S99" s="38">
        <f t="shared" si="6"/>
        <v>0</v>
      </c>
      <c r="T99" s="37">
        <f t="shared" si="6"/>
        <v>0.88810500000000026</v>
      </c>
      <c r="U99" s="37">
        <f t="shared" si="6"/>
        <v>10.002005169249996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-4.4749624999999993</v>
      </c>
      <c r="AA99" s="75">
        <f t="shared" si="6"/>
        <v>4.4290824999999998</v>
      </c>
      <c r="AB99" s="75">
        <f t="shared" si="6"/>
        <v>0</v>
      </c>
      <c r="AC99">
        <f t="shared" si="6"/>
        <v>0.35924363682983118</v>
      </c>
      <c r="AD99">
        <f t="shared" si="6"/>
        <v>31.697256737080139</v>
      </c>
      <c r="AE99">
        <f t="shared" si="6"/>
        <v>-0.198098</v>
      </c>
      <c r="AG99">
        <f t="shared" si="6"/>
        <v>31.499158737080133</v>
      </c>
      <c r="AI99">
        <f t="shared" si="6"/>
        <v>0</v>
      </c>
      <c r="AJ99">
        <f t="shared" si="6"/>
        <v>0</v>
      </c>
      <c r="AK99">
        <f t="shared" si="6"/>
        <v>0.69246249999999987</v>
      </c>
      <c r="AL99">
        <f t="shared" si="6"/>
        <v>-0.85775000000000001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90">
        <f>Allocation_SG!A1</f>
        <v>45417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TWEPL!S3</f>
        <v>0.63180000000000003</v>
      </c>
      <c r="E3">
        <f>GT_NG!S3</f>
        <v>1.7484082118417139</v>
      </c>
      <c r="F3">
        <f>GT_Spot!S3</f>
        <v>0</v>
      </c>
      <c r="G3">
        <f>PPCL_NG!S3</f>
        <v>44</v>
      </c>
      <c r="H3">
        <f>PPCL_Spot!S3</f>
        <v>0</v>
      </c>
      <c r="I3">
        <f>Bawana_NG!S3</f>
        <v>18.41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58.569568947070991</v>
      </c>
      <c r="P3" s="36">
        <v>0</v>
      </c>
      <c r="Q3" s="36">
        <v>0</v>
      </c>
      <c r="R3" s="38">
        <v>0</v>
      </c>
      <c r="S3" s="38">
        <v>7.9700000000000006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-10</v>
      </c>
      <c r="AA3" s="75">
        <f>STOA!K3</f>
        <v>29.08</v>
      </c>
      <c r="AB3" s="75">
        <f>-STOA!Q3</f>
        <v>0</v>
      </c>
      <c r="AC3">
        <f>SUMIF(B3:AB3,"&gt;0")*$AC$2-SUMIF(B3:AB3,"&lt;0")*($AC$2/(1-$AC$2))+SUMIF(AI3:AR3,"&gt;0")*$AC$2-SUMIF(AI3:AR3,"&lt;0")*($AC$2/(1-$AC$2))</f>
        <v>1.5168652826326483</v>
      </c>
      <c r="AD3">
        <f>SUM(B3:AB3,AI3:AV3)-AC3</f>
        <v>138.8929118762801</v>
      </c>
      <c r="AE3">
        <f>'IDT-1'!E3</f>
        <v>0</v>
      </c>
      <c r="AF3" s="24"/>
      <c r="AG3">
        <f>SUM(AD3:AF3)</f>
        <v>138.8929118762801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-10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0.63180000000000003</v>
      </c>
      <c r="E4">
        <f>GT_NG!S4</f>
        <v>1.7694733710205297</v>
      </c>
      <c r="F4">
        <f>GT_Spot!S4</f>
        <v>0</v>
      </c>
      <c r="G4">
        <f>PPCL_NG!S4</f>
        <v>44</v>
      </c>
      <c r="H4">
        <f>PPCL_Spot!S4</f>
        <v>0</v>
      </c>
      <c r="I4">
        <f>Bawana_NG!S4</f>
        <v>18.41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58.569568947070991</v>
      </c>
      <c r="P4" s="36">
        <v>0</v>
      </c>
      <c r="Q4" s="36">
        <v>0</v>
      </c>
      <c r="R4" s="38">
        <v>0</v>
      </c>
      <c r="S4" s="38">
        <v>7.9700000000000006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-10</v>
      </c>
      <c r="AA4" s="75">
        <f>STOA!K4</f>
        <v>29.08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1.5170422299697504</v>
      </c>
      <c r="AD4">
        <f t="shared" ref="AD4:AD67" si="1">SUM(B4:AB4,AI4:AV4)-AC4</f>
        <v>138.9138000881218</v>
      </c>
      <c r="AE4">
        <f>'IDT-1'!E4</f>
        <v>0</v>
      </c>
      <c r="AF4" s="24"/>
      <c r="AG4">
        <f t="shared" ref="AG4:AG67" si="2">SUM(AD4:AF4)</f>
        <v>138.9138000881218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-10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0.63180000000000003</v>
      </c>
      <c r="E5">
        <f>GT_NG!S5</f>
        <v>1.7694733710205297</v>
      </c>
      <c r="F5">
        <f>GT_Spot!S5</f>
        <v>0</v>
      </c>
      <c r="G5">
        <f>PPCL_NG!S5</f>
        <v>44</v>
      </c>
      <c r="H5">
        <f>PPCL_Spot!S5</f>
        <v>0</v>
      </c>
      <c r="I5">
        <f>Bawana_NG!S5</f>
        <v>18.41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56.489911333625983</v>
      </c>
      <c r="P5" s="36">
        <v>0</v>
      </c>
      <c r="Q5" s="36">
        <v>0</v>
      </c>
      <c r="R5" s="38">
        <v>0</v>
      </c>
      <c r="S5" s="38">
        <v>7.9700000000000006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-10</v>
      </c>
      <c r="AA5" s="75">
        <f>STOA!K5</f>
        <v>29.08</v>
      </c>
      <c r="AB5" s="75">
        <f>-STOA!Q5</f>
        <v>0</v>
      </c>
      <c r="AC5">
        <f t="shared" si="0"/>
        <v>1.499573106016812</v>
      </c>
      <c r="AD5">
        <f t="shared" si="1"/>
        <v>136.85161159862972</v>
      </c>
      <c r="AE5">
        <f>'IDT-1'!E5</f>
        <v>0</v>
      </c>
      <c r="AF5" s="24"/>
      <c r="AG5">
        <f t="shared" si="2"/>
        <v>136.85161159862972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-10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0.63180000000000003</v>
      </c>
      <c r="E6">
        <f>GT_NG!S6</f>
        <v>1.7694733710205297</v>
      </c>
      <c r="F6">
        <f>GT_Spot!S6</f>
        <v>0</v>
      </c>
      <c r="G6">
        <f>PPCL_NG!S6</f>
        <v>44</v>
      </c>
      <c r="H6">
        <f>PPCL_Spot!S6</f>
        <v>0</v>
      </c>
      <c r="I6">
        <f>Bawana_NG!S6</f>
        <v>18.41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56.489911333625983</v>
      </c>
      <c r="P6" s="36">
        <v>0</v>
      </c>
      <c r="Q6" s="36">
        <v>0</v>
      </c>
      <c r="R6" s="38">
        <v>0</v>
      </c>
      <c r="S6" s="38">
        <v>7.9700000000000006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-10</v>
      </c>
      <c r="AA6" s="75">
        <f>STOA!K6</f>
        <v>29.08</v>
      </c>
      <c r="AB6" s="75">
        <f>-STOA!Q6</f>
        <v>0</v>
      </c>
      <c r="AC6">
        <f t="shared" si="0"/>
        <v>1.499573106016812</v>
      </c>
      <c r="AD6">
        <f t="shared" si="1"/>
        <v>136.85161159862972</v>
      </c>
      <c r="AE6">
        <f>'IDT-1'!E6</f>
        <v>0</v>
      </c>
      <c r="AF6" s="24"/>
      <c r="AG6">
        <f t="shared" si="2"/>
        <v>136.85161159862972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-10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0.63180000000000003</v>
      </c>
      <c r="E7">
        <f>GT_NG!S7</f>
        <v>1.7694733710205297</v>
      </c>
      <c r="F7">
        <f>GT_Spot!S7</f>
        <v>0</v>
      </c>
      <c r="G7">
        <f>PPCL_NG!S7</f>
        <v>44</v>
      </c>
      <c r="H7">
        <f>PPCL_Spot!S7</f>
        <v>0</v>
      </c>
      <c r="I7">
        <f>Bawana_NG!S7</f>
        <v>18.41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56.489911333625983</v>
      </c>
      <c r="P7" s="36">
        <v>0</v>
      </c>
      <c r="Q7" s="36">
        <v>0</v>
      </c>
      <c r="R7" s="38">
        <v>0</v>
      </c>
      <c r="S7" s="38">
        <v>7.9700000000000006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-10</v>
      </c>
      <c r="AA7" s="75">
        <f>STOA!K7</f>
        <v>29.08</v>
      </c>
      <c r="AB7" s="75">
        <f>-STOA!Q7</f>
        <v>0</v>
      </c>
      <c r="AC7">
        <f t="shared" si="0"/>
        <v>1.499573106016812</v>
      </c>
      <c r="AD7">
        <f t="shared" si="1"/>
        <v>136.85161159862972</v>
      </c>
      <c r="AE7">
        <f>'IDT-1'!E7</f>
        <v>0</v>
      </c>
      <c r="AF7" s="24"/>
      <c r="AG7">
        <f t="shared" si="2"/>
        <v>136.85161159862972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-10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0.63180000000000003</v>
      </c>
      <c r="E8">
        <f>GT_NG!S8</f>
        <v>1.7694733710205297</v>
      </c>
      <c r="F8">
        <f>GT_Spot!S8</f>
        <v>0</v>
      </c>
      <c r="G8">
        <f>PPCL_NG!S8</f>
        <v>44</v>
      </c>
      <c r="H8">
        <f>PPCL_Spot!S8</f>
        <v>0</v>
      </c>
      <c r="I8">
        <f>Bawana_NG!S8</f>
        <v>18.41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56.489911333625983</v>
      </c>
      <c r="P8" s="36">
        <v>0</v>
      </c>
      <c r="Q8" s="36">
        <v>0</v>
      </c>
      <c r="R8" s="38">
        <v>0</v>
      </c>
      <c r="S8" s="38">
        <v>7.9700000000000006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-10</v>
      </c>
      <c r="AA8" s="75">
        <f>STOA!K8</f>
        <v>29.08</v>
      </c>
      <c r="AB8" s="75">
        <f>-STOA!Q8</f>
        <v>0</v>
      </c>
      <c r="AC8">
        <f t="shared" si="0"/>
        <v>1.499573106016812</v>
      </c>
      <c r="AD8">
        <f t="shared" si="1"/>
        <v>136.85161159862972</v>
      </c>
      <c r="AE8">
        <f>'IDT-1'!E8</f>
        <v>0</v>
      </c>
      <c r="AF8" s="24"/>
      <c r="AG8">
        <f t="shared" si="2"/>
        <v>136.85161159862972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-10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0.63180000000000003</v>
      </c>
      <c r="E9">
        <f>GT_NG!S9</f>
        <v>1.7694733710205297</v>
      </c>
      <c r="F9">
        <f>GT_Spot!S9</f>
        <v>0</v>
      </c>
      <c r="G9">
        <f>PPCL_NG!S9</f>
        <v>44</v>
      </c>
      <c r="H9">
        <f>PPCL_Spot!S9</f>
        <v>0</v>
      </c>
      <c r="I9">
        <f>Bawana_NG!S9</f>
        <v>18.41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56.489911333625983</v>
      </c>
      <c r="P9" s="36">
        <v>0</v>
      </c>
      <c r="Q9" s="36">
        <v>0</v>
      </c>
      <c r="R9" s="38">
        <v>0</v>
      </c>
      <c r="S9" s="38">
        <v>7.9700000000000006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-10</v>
      </c>
      <c r="AA9" s="75">
        <f>STOA!K9</f>
        <v>29.08</v>
      </c>
      <c r="AB9" s="75">
        <f>-STOA!Q9</f>
        <v>0</v>
      </c>
      <c r="AC9">
        <f t="shared" si="0"/>
        <v>1.499573106016812</v>
      </c>
      <c r="AD9">
        <f t="shared" si="1"/>
        <v>136.85161159862972</v>
      </c>
      <c r="AE9">
        <f>'IDT-1'!E9</f>
        <v>0</v>
      </c>
      <c r="AF9" s="24"/>
      <c r="AG9">
        <f t="shared" si="2"/>
        <v>136.85161159862972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-10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0.63180000000000003</v>
      </c>
      <c r="E10">
        <f>GT_NG!S10</f>
        <v>1.7694733710205297</v>
      </c>
      <c r="F10">
        <f>GT_Spot!S10</f>
        <v>0</v>
      </c>
      <c r="G10">
        <f>PPCL_NG!S10</f>
        <v>44</v>
      </c>
      <c r="H10">
        <f>PPCL_Spot!S10</f>
        <v>0</v>
      </c>
      <c r="I10">
        <f>Bawana_NG!S10</f>
        <v>18.41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56.489911333625983</v>
      </c>
      <c r="P10" s="36">
        <v>0</v>
      </c>
      <c r="Q10" s="36">
        <v>0</v>
      </c>
      <c r="R10" s="38">
        <v>0</v>
      </c>
      <c r="S10" s="38">
        <v>7.9700000000000006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-10</v>
      </c>
      <c r="AA10" s="75">
        <f>STOA!K10</f>
        <v>29.08</v>
      </c>
      <c r="AB10" s="75">
        <f>-STOA!Q10</f>
        <v>0</v>
      </c>
      <c r="AC10">
        <f t="shared" si="0"/>
        <v>1.499573106016812</v>
      </c>
      <c r="AD10">
        <f t="shared" si="1"/>
        <v>136.85161159862972</v>
      </c>
      <c r="AE10">
        <f>'IDT-1'!E10</f>
        <v>0</v>
      </c>
      <c r="AF10" s="24"/>
      <c r="AG10">
        <f t="shared" si="2"/>
        <v>136.85161159862972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-10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1.2150000000000001</v>
      </c>
      <c r="E11">
        <f>GT_NG!S11</f>
        <v>1.7694733710205297</v>
      </c>
      <c r="F11">
        <f>GT_Spot!S11</f>
        <v>0</v>
      </c>
      <c r="G11">
        <f>PPCL_NG!S11</f>
        <v>44</v>
      </c>
      <c r="H11">
        <f>PPCL_Spot!S11</f>
        <v>0</v>
      </c>
      <c r="I11">
        <f>Bawana_NG!S11</f>
        <v>18.809999999999999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54.971920609440176</v>
      </c>
      <c r="P11" s="36">
        <v>0</v>
      </c>
      <c r="Q11" s="36">
        <v>0</v>
      </c>
      <c r="R11" s="38">
        <v>0</v>
      </c>
      <c r="S11" s="38">
        <v>7.9700000000000006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-15</v>
      </c>
      <c r="AA11" s="75">
        <f>STOA!K11</f>
        <v>29.08</v>
      </c>
      <c r="AB11" s="75">
        <f>-STOA!Q11</f>
        <v>0</v>
      </c>
      <c r="AC11">
        <f t="shared" si="0"/>
        <v>1.5797924411825419</v>
      </c>
      <c r="AD11">
        <f t="shared" si="1"/>
        <v>126.23660153927815</v>
      </c>
      <c r="AE11">
        <f>'IDT-1'!E11</f>
        <v>0</v>
      </c>
      <c r="AF11" s="24"/>
      <c r="AG11">
        <f t="shared" si="2"/>
        <v>126.23660153927815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-15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0.63180000000000003</v>
      </c>
      <c r="E12">
        <f>GT_NG!S12</f>
        <v>1.78</v>
      </c>
      <c r="F12">
        <f>GT_Spot!S12</f>
        <v>0</v>
      </c>
      <c r="G12">
        <f>PPCL_NG!S12</f>
        <v>44</v>
      </c>
      <c r="H12">
        <f>PPCL_Spot!S12</f>
        <v>0</v>
      </c>
      <c r="I12">
        <f>Bawana_NG!S12</f>
        <v>18.809999999999999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54.971920609440176</v>
      </c>
      <c r="P12" s="36">
        <v>0</v>
      </c>
      <c r="Q12" s="36">
        <v>0</v>
      </c>
      <c r="R12" s="38">
        <v>0</v>
      </c>
      <c r="S12" s="38">
        <v>7.9700000000000006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-15</v>
      </c>
      <c r="AA12" s="75">
        <f>STOA!K12</f>
        <v>29.08</v>
      </c>
      <c r="AB12" s="75">
        <f>-STOA!Q12</f>
        <v>0</v>
      </c>
      <c r="AC12">
        <f t="shared" si="0"/>
        <v>1.5749819848659694</v>
      </c>
      <c r="AD12">
        <f t="shared" si="1"/>
        <v>125.6687386245742</v>
      </c>
      <c r="AE12">
        <f>'IDT-1'!E12</f>
        <v>0</v>
      </c>
      <c r="AF12" s="24"/>
      <c r="AG12">
        <f t="shared" si="2"/>
        <v>125.6687386245742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-15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0.63180000000000003</v>
      </c>
      <c r="E13">
        <f>GT_NG!S13</f>
        <v>1.78</v>
      </c>
      <c r="F13">
        <f>GT_Spot!S13</f>
        <v>0</v>
      </c>
      <c r="G13">
        <f>PPCL_NG!S13</f>
        <v>44</v>
      </c>
      <c r="H13">
        <f>PPCL_Spot!S13</f>
        <v>0</v>
      </c>
      <c r="I13">
        <f>Bawana_NG!S13</f>
        <v>18.809999999999999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54.971879252537768</v>
      </c>
      <c r="P13" s="36">
        <v>0</v>
      </c>
      <c r="Q13" s="36">
        <v>0</v>
      </c>
      <c r="R13" s="38">
        <v>0</v>
      </c>
      <c r="S13" s="38">
        <v>7.9700000000000006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-15</v>
      </c>
      <c r="AA13" s="75">
        <f>STOA!K13</f>
        <v>29.08</v>
      </c>
      <c r="AB13" s="75">
        <f>-STOA!Q13</f>
        <v>0</v>
      </c>
      <c r="AC13">
        <f t="shared" si="0"/>
        <v>1.5749816374679892</v>
      </c>
      <c r="AD13">
        <f t="shared" si="1"/>
        <v>125.6686976150698</v>
      </c>
      <c r="AE13">
        <f>'IDT-1'!E13</f>
        <v>0</v>
      </c>
      <c r="AF13" s="24"/>
      <c r="AG13">
        <f t="shared" si="2"/>
        <v>125.6686976150698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-15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0.63180000000000003</v>
      </c>
      <c r="E14">
        <f>GT_NG!S14</f>
        <v>1.78</v>
      </c>
      <c r="F14">
        <f>GT_Spot!S14</f>
        <v>0</v>
      </c>
      <c r="G14">
        <f>PPCL_NG!S14</f>
        <v>44</v>
      </c>
      <c r="H14">
        <f>PPCL_Spot!S14</f>
        <v>0</v>
      </c>
      <c r="I14">
        <f>Bawana_NG!S14</f>
        <v>18.809999999999999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56.06201260028616</v>
      </c>
      <c r="P14" s="36">
        <v>0</v>
      </c>
      <c r="Q14" s="36">
        <v>0</v>
      </c>
      <c r="R14" s="38">
        <v>0</v>
      </c>
      <c r="S14" s="38">
        <v>7.9700000000000006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-15</v>
      </c>
      <c r="AA14" s="75">
        <f>STOA!K14</f>
        <v>29.08</v>
      </c>
      <c r="AB14" s="75">
        <f>-STOA!Q14</f>
        <v>0</v>
      </c>
      <c r="AC14">
        <f t="shared" si="0"/>
        <v>1.5841387575890753</v>
      </c>
      <c r="AD14">
        <f t="shared" si="1"/>
        <v>126.74967384269706</v>
      </c>
      <c r="AE14">
        <f>'IDT-1'!E14</f>
        <v>0</v>
      </c>
      <c r="AF14" s="24"/>
      <c r="AG14">
        <f t="shared" si="2"/>
        <v>126.74967384269706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-15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0.63180000000000003</v>
      </c>
      <c r="E15">
        <f>GT_NG!S15</f>
        <v>1.78</v>
      </c>
      <c r="F15">
        <f>GT_Spot!S15</f>
        <v>0</v>
      </c>
      <c r="G15">
        <f>PPCL_NG!S15</f>
        <v>44</v>
      </c>
      <c r="H15">
        <f>PPCL_Spot!S15</f>
        <v>0</v>
      </c>
      <c r="I15">
        <f>Bawana_NG!S15</f>
        <v>18.999465992130411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56.017624224142004</v>
      </c>
      <c r="P15" s="36">
        <v>0</v>
      </c>
      <c r="Q15" s="36">
        <v>0</v>
      </c>
      <c r="R15" s="38">
        <v>0</v>
      </c>
      <c r="S15" s="38">
        <v>7.9700000000000006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-15</v>
      </c>
      <c r="AA15" s="75">
        <f>STOA!K15</f>
        <v>29.08</v>
      </c>
      <c r="AB15" s="75">
        <f>-STOA!Q15</f>
        <v>0</v>
      </c>
      <c r="AC15">
        <f t="shared" si="0"/>
        <v>1.5853574095633602</v>
      </c>
      <c r="AD15">
        <f t="shared" si="1"/>
        <v>126.89353280670906</v>
      </c>
      <c r="AE15">
        <f>'IDT-1'!E15</f>
        <v>0</v>
      </c>
      <c r="AF15" s="24"/>
      <c r="AG15">
        <f t="shared" si="2"/>
        <v>126.89353280670906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-15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0.63180000000000003</v>
      </c>
      <c r="E16">
        <f>GT_NG!S16</f>
        <v>1.78</v>
      </c>
      <c r="F16">
        <f>GT_Spot!S16</f>
        <v>0</v>
      </c>
      <c r="G16">
        <f>PPCL_NG!S16</f>
        <v>44</v>
      </c>
      <c r="H16">
        <f>PPCL_Spot!S16</f>
        <v>0</v>
      </c>
      <c r="I16">
        <f>Bawana_NG!S16</f>
        <v>18.999465992130411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55.457283557475336</v>
      </c>
      <c r="P16" s="36">
        <v>0</v>
      </c>
      <c r="Q16" s="36">
        <v>0</v>
      </c>
      <c r="R16" s="38">
        <v>0</v>
      </c>
      <c r="S16" s="38">
        <v>7.9700000000000006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-15</v>
      </c>
      <c r="AA16" s="75">
        <f>STOA!K16</f>
        <v>29.08</v>
      </c>
      <c r="AB16" s="75">
        <f>-STOA!Q16</f>
        <v>0</v>
      </c>
      <c r="AC16">
        <f t="shared" si="0"/>
        <v>1.5806505479633604</v>
      </c>
      <c r="AD16">
        <f t="shared" si="1"/>
        <v>126.3378990016424</v>
      </c>
      <c r="AE16">
        <f>'IDT-1'!E16</f>
        <v>0</v>
      </c>
      <c r="AF16" s="24"/>
      <c r="AG16">
        <f t="shared" si="2"/>
        <v>126.3378990016424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-15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0.63180000000000003</v>
      </c>
      <c r="E17">
        <f>GT_NG!S17</f>
        <v>1.78</v>
      </c>
      <c r="F17">
        <f>GT_Spot!S17</f>
        <v>0</v>
      </c>
      <c r="G17">
        <f>PPCL_NG!S17</f>
        <v>44</v>
      </c>
      <c r="H17">
        <f>PPCL_Spot!S17</f>
        <v>0</v>
      </c>
      <c r="I17">
        <f>Bawana_NG!S17</f>
        <v>18.999465992130411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55.457283557475336</v>
      </c>
      <c r="P17" s="36">
        <v>0</v>
      </c>
      <c r="Q17" s="36">
        <v>0</v>
      </c>
      <c r="R17" s="38">
        <v>0</v>
      </c>
      <c r="S17" s="38">
        <v>7.9700000000000006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-16</v>
      </c>
      <c r="AA17" s="75">
        <f>STOA!K17</f>
        <v>29.08</v>
      </c>
      <c r="AB17" s="75">
        <f>-STOA!Q17</f>
        <v>0</v>
      </c>
      <c r="AC17">
        <f t="shared" si="0"/>
        <v>1.5891217056882496</v>
      </c>
      <c r="AD17">
        <f t="shared" si="1"/>
        <v>125.3294278439175</v>
      </c>
      <c r="AE17">
        <f>'IDT-1'!E17</f>
        <v>0</v>
      </c>
      <c r="AF17" s="24"/>
      <c r="AG17">
        <f t="shared" si="2"/>
        <v>125.3294278439175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-15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0.63180000000000003</v>
      </c>
      <c r="E18">
        <f>GT_NG!S18</f>
        <v>1.78</v>
      </c>
      <c r="F18">
        <f>GT_Spot!S18</f>
        <v>0</v>
      </c>
      <c r="G18">
        <f>PPCL_NG!S18</f>
        <v>44</v>
      </c>
      <c r="H18">
        <f>PPCL_Spot!S18</f>
        <v>0</v>
      </c>
      <c r="I18">
        <f>Bawana_NG!S18</f>
        <v>18.999668773153193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55.457287760327674</v>
      </c>
      <c r="P18" s="36">
        <v>0</v>
      </c>
      <c r="Q18" s="36">
        <v>0</v>
      </c>
      <c r="R18" s="38">
        <v>0</v>
      </c>
      <c r="S18" s="38">
        <v>7.9700000000000006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-17</v>
      </c>
      <c r="AA18" s="75">
        <f>STOA!K18</f>
        <v>29.08</v>
      </c>
      <c r="AB18" s="75">
        <f>-STOA!Q18</f>
        <v>0</v>
      </c>
      <c r="AC18">
        <f t="shared" si="0"/>
        <v>1.5975946020776894</v>
      </c>
      <c r="AD18">
        <f t="shared" si="1"/>
        <v>124.32116193140317</v>
      </c>
      <c r="AE18">
        <f>'IDT-1'!E18</f>
        <v>0</v>
      </c>
      <c r="AF18" s="24"/>
      <c r="AG18">
        <f t="shared" si="2"/>
        <v>124.32116193140317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-15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0.63180000000000003</v>
      </c>
      <c r="E19">
        <f>GT_NG!S19</f>
        <v>1.78</v>
      </c>
      <c r="F19">
        <f>GT_Spot!S19</f>
        <v>0</v>
      </c>
      <c r="G19">
        <f>PPCL_NG!S19</f>
        <v>44</v>
      </c>
      <c r="H19">
        <f>PPCL_Spot!S19</f>
        <v>0</v>
      </c>
      <c r="I19">
        <f>Bawana_NG!S19</f>
        <v>18.999465992130411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55.457283557475336</v>
      </c>
      <c r="P19" s="36">
        <v>0</v>
      </c>
      <c r="Q19" s="36">
        <v>0</v>
      </c>
      <c r="R19" s="38">
        <v>0</v>
      </c>
      <c r="S19" s="38">
        <v>7.9700000000000006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-15</v>
      </c>
      <c r="AA19" s="75">
        <f>STOA!K19</f>
        <v>29.08</v>
      </c>
      <c r="AB19" s="75">
        <f>-STOA!Q19</f>
        <v>0</v>
      </c>
      <c r="AC19">
        <f t="shared" si="0"/>
        <v>1.5806505479633604</v>
      </c>
      <c r="AD19">
        <f t="shared" si="1"/>
        <v>126.3378990016424</v>
      </c>
      <c r="AE19">
        <f>'IDT-1'!E19</f>
        <v>0</v>
      </c>
      <c r="AF19" s="24"/>
      <c r="AG19">
        <f t="shared" si="2"/>
        <v>126.3378990016424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-15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0.63180000000000003</v>
      </c>
      <c r="E20">
        <f>GT_NG!S20</f>
        <v>1.7694733710205297</v>
      </c>
      <c r="F20">
        <f>GT_Spot!S20</f>
        <v>0</v>
      </c>
      <c r="G20">
        <f>PPCL_NG!S20</f>
        <v>44</v>
      </c>
      <c r="H20">
        <f>PPCL_Spot!S20</f>
        <v>0</v>
      </c>
      <c r="I20">
        <f>Bawana_NG!S20</f>
        <v>18.999465992130411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55.457283557475336</v>
      </c>
      <c r="P20" s="36">
        <v>0</v>
      </c>
      <c r="Q20" s="36">
        <v>0</v>
      </c>
      <c r="R20" s="38">
        <v>0</v>
      </c>
      <c r="S20" s="38">
        <v>7.9700000000000006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-18</v>
      </c>
      <c r="AA20" s="75">
        <f>STOA!K20</f>
        <v>29.08</v>
      </c>
      <c r="AB20" s="75">
        <f>-STOA!Q20</f>
        <v>0</v>
      </c>
      <c r="AC20">
        <f t="shared" si="0"/>
        <v>1.6059755974545995</v>
      </c>
      <c r="AD20">
        <f t="shared" si="1"/>
        <v>123.30204732317165</v>
      </c>
      <c r="AE20">
        <f>'IDT-1'!E20</f>
        <v>0</v>
      </c>
      <c r="AF20" s="24"/>
      <c r="AG20">
        <f t="shared" si="2"/>
        <v>123.30204732317165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-15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0.63180000000000003</v>
      </c>
      <c r="E21">
        <f>GT_NG!S21</f>
        <v>1.7694733710205297</v>
      </c>
      <c r="F21">
        <f>GT_Spot!S21</f>
        <v>0</v>
      </c>
      <c r="G21">
        <f>PPCL_NG!S21</f>
        <v>44</v>
      </c>
      <c r="H21">
        <f>PPCL_Spot!S21</f>
        <v>0</v>
      </c>
      <c r="I21">
        <f>Bawana_NG!S21</f>
        <v>18.999465992130411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55.457283557475336</v>
      </c>
      <c r="P21" s="36">
        <v>0</v>
      </c>
      <c r="Q21" s="36">
        <v>0</v>
      </c>
      <c r="R21" s="38">
        <v>0</v>
      </c>
      <c r="S21" s="38">
        <v>7.9700000000000006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-20</v>
      </c>
      <c r="AA21" s="75">
        <f>STOA!K21</f>
        <v>29.08</v>
      </c>
      <c r="AB21" s="75">
        <f>-STOA!Q21</f>
        <v>0</v>
      </c>
      <c r="AC21">
        <f t="shared" si="0"/>
        <v>1.6229179129043776</v>
      </c>
      <c r="AD21">
        <f t="shared" si="1"/>
        <v>121.28510500772187</v>
      </c>
      <c r="AE21">
        <f>'IDT-1'!E21</f>
        <v>0</v>
      </c>
      <c r="AF21" s="24"/>
      <c r="AG21">
        <f t="shared" si="2"/>
        <v>121.28510500772187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-15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0.63180000000000003</v>
      </c>
      <c r="E22">
        <f>GT_NG!S22</f>
        <v>1.7694733710205297</v>
      </c>
      <c r="F22">
        <f>GT_Spot!S22</f>
        <v>0</v>
      </c>
      <c r="G22">
        <f>PPCL_NG!S22</f>
        <v>44</v>
      </c>
      <c r="H22">
        <f>PPCL_Spot!S22</f>
        <v>0</v>
      </c>
      <c r="I22">
        <f>Bawana_NG!S22</f>
        <v>18.999465992130411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55.457283557475336</v>
      </c>
      <c r="P22" s="36">
        <v>0</v>
      </c>
      <c r="Q22" s="36">
        <v>0</v>
      </c>
      <c r="R22" s="38">
        <v>0</v>
      </c>
      <c r="S22" s="38">
        <v>7.9700000000000006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-20</v>
      </c>
      <c r="AA22" s="75">
        <f>STOA!K22</f>
        <v>29.08</v>
      </c>
      <c r="AB22" s="75">
        <f>-STOA!Q22</f>
        <v>0</v>
      </c>
      <c r="AC22">
        <f t="shared" si="0"/>
        <v>1.6229179129043776</v>
      </c>
      <c r="AD22">
        <f t="shared" si="1"/>
        <v>121.28510500772187</v>
      </c>
      <c r="AE22">
        <f>'IDT-1'!E22</f>
        <v>0</v>
      </c>
      <c r="AF22" s="24"/>
      <c r="AG22">
        <f t="shared" si="2"/>
        <v>121.28510500772187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-15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0.87480000000000002</v>
      </c>
      <c r="E23">
        <f>GT_NG!S23</f>
        <v>1.7694733710205297</v>
      </c>
      <c r="F23">
        <f>GT_Spot!S23</f>
        <v>0</v>
      </c>
      <c r="G23">
        <f>PPCL_NG!S23</f>
        <v>44</v>
      </c>
      <c r="H23">
        <f>PPCL_Spot!S23</f>
        <v>0</v>
      </c>
      <c r="I23">
        <f>Bawana_NG!S23</f>
        <v>18.999668773153193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56.588283920652003</v>
      </c>
      <c r="P23" s="36">
        <v>0</v>
      </c>
      <c r="Q23" s="36">
        <v>0</v>
      </c>
      <c r="R23" s="38">
        <v>0</v>
      </c>
      <c r="S23" s="38">
        <v>7.9700000000000006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-23</v>
      </c>
      <c r="AA23" s="75">
        <f>STOA!K23</f>
        <v>29.08</v>
      </c>
      <c r="AB23" s="75">
        <f>-STOA!Q23</f>
        <v>0</v>
      </c>
      <c r="AC23">
        <f t="shared" si="0"/>
        <v>1.6598746924903205</v>
      </c>
      <c r="AD23">
        <f t="shared" si="1"/>
        <v>119.62235137233543</v>
      </c>
      <c r="AE23">
        <f>'IDT-1'!E23</f>
        <v>0</v>
      </c>
      <c r="AF23" s="24"/>
      <c r="AG23">
        <f t="shared" si="2"/>
        <v>119.62235137233543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-15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0.87480000000000002</v>
      </c>
      <c r="E24">
        <f>GT_NG!S24</f>
        <v>1.7694733710205297</v>
      </c>
      <c r="F24">
        <f>GT_Spot!S24</f>
        <v>0</v>
      </c>
      <c r="G24">
        <f>PPCL_NG!S24</f>
        <v>44</v>
      </c>
      <c r="H24">
        <f>PPCL_Spot!S24</f>
        <v>0</v>
      </c>
      <c r="I24">
        <f>Bawana_NG!S24</f>
        <v>18.999668773153193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56.588283920652003</v>
      </c>
      <c r="P24" s="36">
        <v>0</v>
      </c>
      <c r="Q24" s="36">
        <v>0</v>
      </c>
      <c r="R24" s="38">
        <v>0</v>
      </c>
      <c r="S24" s="38">
        <v>7.9700000000000006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-21</v>
      </c>
      <c r="AA24" s="75">
        <f>STOA!K24</f>
        <v>29.08</v>
      </c>
      <c r="AB24" s="75">
        <f>-STOA!Q24</f>
        <v>0</v>
      </c>
      <c r="AC24">
        <f t="shared" si="0"/>
        <v>1.6429323770405424</v>
      </c>
      <c r="AD24">
        <f t="shared" si="1"/>
        <v>121.63929368778521</v>
      </c>
      <c r="AE24">
        <f>'IDT-1'!E24</f>
        <v>0</v>
      </c>
      <c r="AF24" s="24"/>
      <c r="AG24">
        <f t="shared" si="2"/>
        <v>121.63929368778521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-15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1.2150000000000001</v>
      </c>
      <c r="E25">
        <f>GT_NG!S25</f>
        <v>1.7694733710205297</v>
      </c>
      <c r="F25">
        <f>GT_Spot!S25</f>
        <v>0</v>
      </c>
      <c r="G25">
        <f>PPCL_NG!S25</f>
        <v>44</v>
      </c>
      <c r="H25">
        <f>PPCL_Spot!S25</f>
        <v>0</v>
      </c>
      <c r="I25">
        <f>Bawana_NG!S25</f>
        <v>18.999465992130411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57.95501046357019</v>
      </c>
      <c r="P25" s="36">
        <v>0</v>
      </c>
      <c r="Q25" s="36">
        <v>0</v>
      </c>
      <c r="R25" s="38">
        <v>0</v>
      </c>
      <c r="S25" s="38">
        <v>7.9700000000000006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-32</v>
      </c>
      <c r="AA25" s="75">
        <f>STOA!K25</f>
        <v>29.08</v>
      </c>
      <c r="AB25" s="75">
        <f>-STOA!Q25</f>
        <v>0</v>
      </c>
      <c r="AC25">
        <f t="shared" si="0"/>
        <v>1.7504515916142434</v>
      </c>
      <c r="AD25">
        <f t="shared" si="1"/>
        <v>112.23849823510689</v>
      </c>
      <c r="AE25">
        <f>'IDT-1'!E25</f>
        <v>0</v>
      </c>
      <c r="AF25" s="24"/>
      <c r="AG25">
        <f t="shared" si="2"/>
        <v>112.23849823510689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-15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1.2150000000000001</v>
      </c>
      <c r="E26">
        <f>GT_NG!S26</f>
        <v>1.7694733710205297</v>
      </c>
      <c r="F26">
        <f>GT_Spot!S26</f>
        <v>0</v>
      </c>
      <c r="G26">
        <f>PPCL_NG!S26</f>
        <v>44</v>
      </c>
      <c r="H26">
        <f>PPCL_Spot!S26</f>
        <v>0</v>
      </c>
      <c r="I26">
        <f>Bawana_NG!S26</f>
        <v>18.999465992130411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57.955007639428942</v>
      </c>
      <c r="P26" s="36">
        <v>0</v>
      </c>
      <c r="Q26" s="36">
        <v>0</v>
      </c>
      <c r="R26" s="38">
        <v>0</v>
      </c>
      <c r="S26" s="38">
        <v>7.9700000000000006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-38</v>
      </c>
      <c r="AA26" s="75">
        <f>STOA!K26</f>
        <v>29.08</v>
      </c>
      <c r="AB26" s="75">
        <f>-STOA!Q26</f>
        <v>0</v>
      </c>
      <c r="AC26">
        <f t="shared" si="0"/>
        <v>1.8012785142407917</v>
      </c>
      <c r="AD26">
        <f t="shared" si="1"/>
        <v>106.18766848833909</v>
      </c>
      <c r="AE26">
        <f>'IDT-1'!E26</f>
        <v>0</v>
      </c>
      <c r="AF26" s="24"/>
      <c r="AG26">
        <f t="shared" si="2"/>
        <v>106.18766848833909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-15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1.2150000000000001</v>
      </c>
      <c r="E27">
        <f>GT_NG!S27</f>
        <v>1.7694733710205297</v>
      </c>
      <c r="F27">
        <f>GT_Spot!S27</f>
        <v>0</v>
      </c>
      <c r="G27">
        <f>PPCL_NG!S27</f>
        <v>44</v>
      </c>
      <c r="H27">
        <f>PPCL_Spot!S27</f>
        <v>0</v>
      </c>
      <c r="I27">
        <f>Bawana_NG!S27</f>
        <v>18.999465992130411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59.171372645367477</v>
      </c>
      <c r="P27" s="36">
        <v>0</v>
      </c>
      <c r="Q27" s="36">
        <v>0</v>
      </c>
      <c r="R27" s="38">
        <v>0</v>
      </c>
      <c r="S27" s="38">
        <v>7.9700000000000006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-34</v>
      </c>
      <c r="AA27" s="75">
        <f>STOA!K27</f>
        <v>29.08</v>
      </c>
      <c r="AB27" s="75">
        <f>-STOA!Q27</f>
        <v>0</v>
      </c>
      <c r="AC27">
        <f t="shared" si="0"/>
        <v>1.8114959802906754</v>
      </c>
      <c r="AD27">
        <f t="shared" si="1"/>
        <v>107.39381602822776</v>
      </c>
      <c r="AE27">
        <f>'IDT-1'!E27</f>
        <v>0</v>
      </c>
      <c r="AF27" s="24"/>
      <c r="AG27">
        <f t="shared" si="2"/>
        <v>107.39381602822776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-19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1.2150000000000001</v>
      </c>
      <c r="E28">
        <f>GT_NG!S28</f>
        <v>1.7694733710205297</v>
      </c>
      <c r="F28">
        <f>GT_Spot!S28</f>
        <v>0</v>
      </c>
      <c r="G28">
        <f>PPCL_NG!S28</f>
        <v>44</v>
      </c>
      <c r="H28">
        <f>PPCL_Spot!S28</f>
        <v>0</v>
      </c>
      <c r="I28">
        <f>Bawana_NG!S28</f>
        <v>18.999465992130411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59.711622246812013</v>
      </c>
      <c r="P28" s="36">
        <v>0</v>
      </c>
      <c r="Q28" s="36">
        <v>0</v>
      </c>
      <c r="R28" s="38">
        <v>0</v>
      </c>
      <c r="S28" s="38">
        <v>7.9700000000000006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-30</v>
      </c>
      <c r="AA28" s="75">
        <f>STOA!K28</f>
        <v>29.08</v>
      </c>
      <c r="AB28" s="75">
        <f>-STOA!Q28</f>
        <v>0</v>
      </c>
      <c r="AC28">
        <f t="shared" si="0"/>
        <v>1.7821494460432532</v>
      </c>
      <c r="AD28">
        <f t="shared" si="1"/>
        <v>111.96341216391973</v>
      </c>
      <c r="AE28">
        <f>'IDT-1'!E28</f>
        <v>0</v>
      </c>
      <c r="AF28" s="24"/>
      <c r="AG28">
        <f t="shared" si="2"/>
        <v>111.96341216391973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-19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1.2150000000000001</v>
      </c>
      <c r="E29">
        <f>GT_NG!S29</f>
        <v>1.7694733710205297</v>
      </c>
      <c r="F29">
        <f>GT_Spot!S29</f>
        <v>0</v>
      </c>
      <c r="G29">
        <f>PPCL_NG!S29</f>
        <v>44</v>
      </c>
      <c r="H29">
        <f>PPCL_Spot!S29</f>
        <v>0</v>
      </c>
      <c r="I29">
        <f>Bawana_NG!S29</f>
        <v>18.999668773153193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62.398569156524509</v>
      </c>
      <c r="P29" s="36">
        <v>0</v>
      </c>
      <c r="Q29" s="36">
        <v>0</v>
      </c>
      <c r="R29" s="38">
        <v>0</v>
      </c>
      <c r="S29" s="38">
        <v>7.9700000000000006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-29</v>
      </c>
      <c r="AA29" s="75">
        <f>STOA!K29</f>
        <v>29.08</v>
      </c>
      <c r="AB29" s="75">
        <f>-STOA!Q29</f>
        <v>0</v>
      </c>
      <c r="AC29">
        <f t="shared" si="0"/>
        <v>1.7962503457205401</v>
      </c>
      <c r="AD29">
        <f t="shared" si="1"/>
        <v>115.63646095497766</v>
      </c>
      <c r="AE29">
        <f>'IDT-1'!E29</f>
        <v>0</v>
      </c>
      <c r="AF29" s="24"/>
      <c r="AG29">
        <f t="shared" si="2"/>
        <v>115.63646095497766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-19</v>
      </c>
      <c r="AM29" s="34">
        <f>RTM_PXI!K29</f>
        <v>0</v>
      </c>
      <c r="AN29" s="34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1.2150000000000001</v>
      </c>
      <c r="E30">
        <f>GT_NG!S30</f>
        <v>1.7694733710205297</v>
      </c>
      <c r="F30">
        <f>GT_Spot!S30</f>
        <v>0</v>
      </c>
      <c r="G30">
        <f>PPCL_NG!S30</f>
        <v>44</v>
      </c>
      <c r="H30">
        <f>PPCL_Spot!S30</f>
        <v>0</v>
      </c>
      <c r="I30">
        <f>Bawana_NG!S30</f>
        <v>18.999668773153193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60.821499132267888</v>
      </c>
      <c r="P30" s="36">
        <v>0</v>
      </c>
      <c r="Q30" s="36">
        <v>0</v>
      </c>
      <c r="R30" s="38">
        <v>0</v>
      </c>
      <c r="S30" s="38">
        <v>7.9700000000000006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-28</v>
      </c>
      <c r="AA30" s="75">
        <f>STOA!K30</f>
        <v>29.08</v>
      </c>
      <c r="AB30" s="75">
        <f>-STOA!Q30</f>
        <v>0</v>
      </c>
      <c r="AC30">
        <f t="shared" si="0"/>
        <v>1.7745317997918955</v>
      </c>
      <c r="AD30">
        <f t="shared" si="1"/>
        <v>115.08110947664969</v>
      </c>
      <c r="AE30">
        <f>'IDT-1'!E30</f>
        <v>0</v>
      </c>
      <c r="AF30" s="24"/>
      <c r="AG30">
        <f t="shared" si="2"/>
        <v>115.08110947664969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-19</v>
      </c>
      <c r="AM30" s="34">
        <f>RTM_PXI!K30</f>
        <v>0</v>
      </c>
      <c r="AN30" s="34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1.2879000000000003</v>
      </c>
      <c r="E31">
        <f>GT_NG!S31</f>
        <v>1.7694733710205297</v>
      </c>
      <c r="F31">
        <f>GT_Spot!S31</f>
        <v>0</v>
      </c>
      <c r="G31">
        <f>PPCL_NG!S31</f>
        <v>44</v>
      </c>
      <c r="H31">
        <f>PPCL_Spot!S31</f>
        <v>0</v>
      </c>
      <c r="I31">
        <f>Bawana_NG!S31</f>
        <v>17.409187018445014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38.862991414806793</v>
      </c>
      <c r="P31" s="36">
        <v>0</v>
      </c>
      <c r="Q31" s="36">
        <v>0</v>
      </c>
      <c r="R31" s="38">
        <v>0</v>
      </c>
      <c r="S31" s="38">
        <v>0.97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-25</v>
      </c>
      <c r="AA31" s="75">
        <f>STOA!K31</f>
        <v>29.08</v>
      </c>
      <c r="AB31" s="75">
        <f>-STOA!Q31</f>
        <v>0</v>
      </c>
      <c r="AC31">
        <f t="shared" si="0"/>
        <v>1.3321671782781142</v>
      </c>
      <c r="AD31">
        <f t="shared" si="1"/>
        <v>107.04738462599423</v>
      </c>
      <c r="AE31">
        <f>'IDT-1'!E31</f>
        <v>0</v>
      </c>
      <c r="AF31" s="24"/>
      <c r="AG31">
        <f t="shared" si="2"/>
        <v>107.04738462599423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1.2879000000000003</v>
      </c>
      <c r="E32">
        <f>GT_NG!S32</f>
        <v>1.7694733710205297</v>
      </c>
      <c r="F32">
        <f>GT_Spot!S32</f>
        <v>0</v>
      </c>
      <c r="G32">
        <f>PPCL_NG!S32</f>
        <v>44</v>
      </c>
      <c r="H32">
        <f>PPCL_Spot!S32</f>
        <v>0</v>
      </c>
      <c r="I32">
        <f>Bawana_NG!S32</f>
        <v>17.409187018445014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38.842791568808096</v>
      </c>
      <c r="P32" s="36">
        <v>0</v>
      </c>
      <c r="Q32" s="36">
        <v>0</v>
      </c>
      <c r="R32" s="38">
        <v>0</v>
      </c>
      <c r="S32" s="38">
        <v>0.97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-25</v>
      </c>
      <c r="AA32" s="75">
        <f>STOA!K32</f>
        <v>29.08</v>
      </c>
      <c r="AB32" s="75">
        <f>-STOA!Q32</f>
        <v>0</v>
      </c>
      <c r="AC32">
        <f t="shared" si="0"/>
        <v>1.3319974995717252</v>
      </c>
      <c r="AD32">
        <f t="shared" si="1"/>
        <v>107.02735445870191</v>
      </c>
      <c r="AE32">
        <f>'IDT-1'!E32</f>
        <v>0</v>
      </c>
      <c r="AF32" s="24"/>
      <c r="AG32">
        <f t="shared" si="2"/>
        <v>107.02735445870191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1.2879000000000003</v>
      </c>
      <c r="E33">
        <f>GT_NG!S33</f>
        <v>1.7694733710205297</v>
      </c>
      <c r="F33">
        <f>GT_Spot!S33</f>
        <v>0</v>
      </c>
      <c r="G33">
        <f>PPCL_NG!S33</f>
        <v>44</v>
      </c>
      <c r="H33">
        <f>PPCL_Spot!S33</f>
        <v>0</v>
      </c>
      <c r="I33">
        <f>Bawana_NG!S33</f>
        <v>18.619149655203909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38.822812610953008</v>
      </c>
      <c r="P33" s="36">
        <v>0</v>
      </c>
      <c r="Q33" s="36">
        <v>0</v>
      </c>
      <c r="R33" s="38">
        <v>0</v>
      </c>
      <c r="S33" s="38">
        <v>0.97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-24</v>
      </c>
      <c r="AA33" s="75">
        <f>STOA!K33</f>
        <v>29.08</v>
      </c>
      <c r="AB33" s="75">
        <f>-STOA!Q33</f>
        <v>0</v>
      </c>
      <c r="AC33">
        <f t="shared" si="0"/>
        <v>1.3335222047496282</v>
      </c>
      <c r="AD33">
        <f t="shared" si="1"/>
        <v>109.21581343242782</v>
      </c>
      <c r="AE33">
        <f>'IDT-1'!E33</f>
        <v>0</v>
      </c>
      <c r="AF33" s="24"/>
      <c r="AG33">
        <f t="shared" si="2"/>
        <v>109.21581343242782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1.2879000000000003</v>
      </c>
      <c r="E34">
        <f>GT_NG!S34</f>
        <v>1.7694733710205297</v>
      </c>
      <c r="F34">
        <f>GT_Spot!S34</f>
        <v>0</v>
      </c>
      <c r="G34">
        <f>PPCL_NG!S34</f>
        <v>44</v>
      </c>
      <c r="H34">
        <f>PPCL_Spot!S34</f>
        <v>0</v>
      </c>
      <c r="I34">
        <f>Bawana_NG!S34</f>
        <v>18.619149655203909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38.822812610953008</v>
      </c>
      <c r="P34" s="36">
        <v>0</v>
      </c>
      <c r="Q34" s="36">
        <v>0</v>
      </c>
      <c r="R34" s="38">
        <v>0</v>
      </c>
      <c r="S34" s="38">
        <v>0.97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-22</v>
      </c>
      <c r="AA34" s="75">
        <f>STOA!K34</f>
        <v>29.08</v>
      </c>
      <c r="AB34" s="75">
        <f>-STOA!Q34</f>
        <v>0</v>
      </c>
      <c r="AC34">
        <f t="shared" si="0"/>
        <v>1.3165798892998499</v>
      </c>
      <c r="AD34">
        <f t="shared" si="1"/>
        <v>111.2327557478776</v>
      </c>
      <c r="AE34">
        <f>'IDT-1'!E34</f>
        <v>0</v>
      </c>
      <c r="AF34" s="24"/>
      <c r="AG34">
        <f t="shared" si="2"/>
        <v>111.2327557478776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1.2879000000000003</v>
      </c>
      <c r="E35">
        <f>GT_NG!S35</f>
        <v>1.7694733710205297</v>
      </c>
      <c r="F35">
        <f>GT_Spot!S35</f>
        <v>0</v>
      </c>
      <c r="G35">
        <f>PPCL_NG!S35</f>
        <v>44</v>
      </c>
      <c r="H35">
        <f>PPCL_Spot!S35</f>
        <v>0</v>
      </c>
      <c r="I35">
        <f>Bawana_NG!S35</f>
        <v>19.600000000000001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38.356922502112084</v>
      </c>
      <c r="P35" s="36">
        <v>0</v>
      </c>
      <c r="Q35" s="36">
        <v>0</v>
      </c>
      <c r="R35" s="38">
        <v>0</v>
      </c>
      <c r="S35" s="38">
        <v>0.97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-17</v>
      </c>
      <c r="AA35" s="75">
        <f>STOA!K35</f>
        <v>29.08</v>
      </c>
      <c r="AB35" s="75">
        <f>-STOA!Q35</f>
        <v>0</v>
      </c>
      <c r="AC35">
        <f t="shared" si="0"/>
        <v>1.2785497666574281</v>
      </c>
      <c r="AD35">
        <f t="shared" si="1"/>
        <v>116.78574610647517</v>
      </c>
      <c r="AE35">
        <f>'IDT-1'!E35</f>
        <v>0</v>
      </c>
      <c r="AF35" s="24"/>
      <c r="AG35">
        <f t="shared" si="2"/>
        <v>116.78574610647517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1.3102560000000003</v>
      </c>
      <c r="E36">
        <f>GT_NG!S36</f>
        <v>1.7694733710205297</v>
      </c>
      <c r="F36">
        <f>GT_Spot!S36</f>
        <v>0</v>
      </c>
      <c r="G36">
        <f>PPCL_NG!S36</f>
        <v>44</v>
      </c>
      <c r="H36">
        <f>PPCL_Spot!S36</f>
        <v>0</v>
      </c>
      <c r="I36">
        <f>Bawana_NG!S36</f>
        <v>19.600000000000001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37.384219230066698</v>
      </c>
      <c r="P36" s="36">
        <v>0</v>
      </c>
      <c r="Q36" s="36">
        <v>0</v>
      </c>
      <c r="R36" s="38">
        <v>0</v>
      </c>
      <c r="S36" s="38">
        <v>0.97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-17</v>
      </c>
      <c r="AA36" s="75">
        <f>STOA!K36</f>
        <v>29.08</v>
      </c>
      <c r="AB36" s="75">
        <f>-STOA!Q36</f>
        <v>0</v>
      </c>
      <c r="AC36">
        <f t="shared" si="0"/>
        <v>1.2705668495722466</v>
      </c>
      <c r="AD36">
        <f t="shared" si="1"/>
        <v>115.84338175151497</v>
      </c>
      <c r="AE36">
        <f>'IDT-1'!E36</f>
        <v>0</v>
      </c>
      <c r="AF36" s="24"/>
      <c r="AG36">
        <f t="shared" si="2"/>
        <v>115.84338175151497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1.3102560000000003</v>
      </c>
      <c r="E37">
        <f>GT_NG!S37</f>
        <v>1.7694733710205297</v>
      </c>
      <c r="F37">
        <f>GT_Spot!S37</f>
        <v>0</v>
      </c>
      <c r="G37">
        <f>PPCL_NG!S37</f>
        <v>44</v>
      </c>
      <c r="H37">
        <f>PPCL_Spot!S37</f>
        <v>0</v>
      </c>
      <c r="I37">
        <f>Bawana_NG!S37</f>
        <v>19.600000000000001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37.579498757831381</v>
      </c>
      <c r="P37" s="36">
        <v>0</v>
      </c>
      <c r="Q37" s="36">
        <v>0</v>
      </c>
      <c r="R37" s="38">
        <v>0</v>
      </c>
      <c r="S37" s="38">
        <v>0.97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-16</v>
      </c>
      <c r="AA37" s="75">
        <f>STOA!K37</f>
        <v>29.08</v>
      </c>
      <c r="AB37" s="75">
        <f>-STOA!Q37</f>
        <v>0</v>
      </c>
      <c r="AC37">
        <f t="shared" si="0"/>
        <v>1.263736039880581</v>
      </c>
      <c r="AD37">
        <f t="shared" si="1"/>
        <v>117.04549208897132</v>
      </c>
      <c r="AE37">
        <f>'IDT-1'!E37</f>
        <v>0</v>
      </c>
      <c r="AF37" s="24"/>
      <c r="AG37">
        <f t="shared" si="2"/>
        <v>117.04549208897132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1.3102560000000003</v>
      </c>
      <c r="E38">
        <f>GT_NG!S38</f>
        <v>1.7694733710205297</v>
      </c>
      <c r="F38">
        <f>GT_Spot!S38</f>
        <v>0</v>
      </c>
      <c r="G38">
        <f>PPCL_NG!S38</f>
        <v>44</v>
      </c>
      <c r="H38">
        <f>PPCL_Spot!S38</f>
        <v>0</v>
      </c>
      <c r="I38">
        <f>Bawana_NG!S38</f>
        <v>19.600000000000001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36.586472925577404</v>
      </c>
      <c r="P38" s="36">
        <v>0</v>
      </c>
      <c r="Q38" s="36">
        <v>0</v>
      </c>
      <c r="R38" s="38">
        <v>0</v>
      </c>
      <c r="S38" s="38">
        <v>0.97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-12</v>
      </c>
      <c r="AA38" s="75">
        <f>STOA!K38</f>
        <v>29.08</v>
      </c>
      <c r="AB38" s="75">
        <f>-STOA!Q38</f>
        <v>0</v>
      </c>
      <c r="AC38">
        <f t="shared" si="0"/>
        <v>1.2215099919900911</v>
      </c>
      <c r="AD38">
        <f t="shared" si="1"/>
        <v>120.09469230460783</v>
      </c>
      <c r="AE38">
        <f>'IDT-1'!E38</f>
        <v>0</v>
      </c>
      <c r="AF38" s="24"/>
      <c r="AG38">
        <f t="shared" si="2"/>
        <v>120.09469230460783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1.297134</v>
      </c>
      <c r="E39">
        <f>GT_NG!S39</f>
        <v>1.7694733710205297</v>
      </c>
      <c r="F39">
        <f>GT_Spot!S39</f>
        <v>0</v>
      </c>
      <c r="G39">
        <f>PPCL_NG!S39</f>
        <v>44</v>
      </c>
      <c r="H39">
        <f>PPCL_Spot!S39</f>
        <v>0</v>
      </c>
      <c r="I39">
        <f>Bawana_NG!S39</f>
        <v>19.600000000000001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36.586545974378552</v>
      </c>
      <c r="P39" s="36">
        <v>0</v>
      </c>
      <c r="Q39" s="36">
        <v>0</v>
      </c>
      <c r="R39" s="38">
        <v>0</v>
      </c>
      <c r="S39" s="38">
        <v>0.97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-30</v>
      </c>
      <c r="AA39" s="75">
        <f>STOA!K39</f>
        <v>29.08</v>
      </c>
      <c r="AB39" s="75">
        <f>-STOA!Q39</f>
        <v>0</v>
      </c>
      <c r="AC39">
        <f t="shared" si="0"/>
        <v>1.5771890052453621</v>
      </c>
      <c r="AD39">
        <f t="shared" si="1"/>
        <v>77.725964340153723</v>
      </c>
      <c r="AE39">
        <f>'IDT-1'!E39</f>
        <v>0</v>
      </c>
      <c r="AF39" s="24"/>
      <c r="AG39">
        <f t="shared" si="2"/>
        <v>77.725964340153723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-24</v>
      </c>
      <c r="AM39" s="34">
        <f>RTM_PXI!K39</f>
        <v>0</v>
      </c>
      <c r="AN39" s="34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1.297134</v>
      </c>
      <c r="E40">
        <f>GT_NG!S40</f>
        <v>1.78</v>
      </c>
      <c r="F40">
        <f>GT_Spot!S40</f>
        <v>0</v>
      </c>
      <c r="G40">
        <f>PPCL_NG!S40</f>
        <v>44</v>
      </c>
      <c r="H40">
        <f>PPCL_Spot!S40</f>
        <v>0</v>
      </c>
      <c r="I40">
        <f>Bawana_NG!S40</f>
        <v>19.600000000000001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36.586545974378552</v>
      </c>
      <c r="P40" s="36">
        <v>0</v>
      </c>
      <c r="Q40" s="36">
        <v>0</v>
      </c>
      <c r="R40" s="38">
        <v>0</v>
      </c>
      <c r="S40" s="38">
        <v>0.97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-30</v>
      </c>
      <c r="AA40" s="75">
        <f>STOA!K40</f>
        <v>29.08</v>
      </c>
      <c r="AB40" s="75">
        <f>-STOA!Q40</f>
        <v>0</v>
      </c>
      <c r="AC40">
        <f t="shared" si="0"/>
        <v>1.5518639557541221</v>
      </c>
      <c r="AD40">
        <f t="shared" si="1"/>
        <v>80.761816018624415</v>
      </c>
      <c r="AE40">
        <f>'IDT-1'!E40</f>
        <v>0</v>
      </c>
      <c r="AF40" s="24"/>
      <c r="AG40">
        <f t="shared" si="2"/>
        <v>80.761816018624415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-21</v>
      </c>
      <c r="AM40" s="34">
        <f>RTM_PXI!K40</f>
        <v>0</v>
      </c>
      <c r="AN40" s="34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1.1664000000000001</v>
      </c>
      <c r="E41">
        <f>GT_NG!S41</f>
        <v>1.78</v>
      </c>
      <c r="F41">
        <f>GT_Spot!S41</f>
        <v>0</v>
      </c>
      <c r="G41">
        <f>PPCL_NG!S41</f>
        <v>44.3</v>
      </c>
      <c r="H41">
        <f>PPCL_Spot!S41</f>
        <v>0</v>
      </c>
      <c r="I41">
        <f>Bawana_NG!S41</f>
        <v>19.600000000000001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36.606786301260719</v>
      </c>
      <c r="P41" s="36">
        <v>0</v>
      </c>
      <c r="Q41" s="36">
        <v>0</v>
      </c>
      <c r="R41" s="38">
        <v>0</v>
      </c>
      <c r="S41" s="38">
        <v>0.97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-30</v>
      </c>
      <c r="AA41" s="75">
        <f>STOA!K41</f>
        <v>29.08</v>
      </c>
      <c r="AB41" s="75">
        <f>-STOA!Q41</f>
        <v>0</v>
      </c>
      <c r="AC41">
        <f t="shared" si="0"/>
        <v>1.5449846511750434</v>
      </c>
      <c r="AD41">
        <f t="shared" si="1"/>
        <v>81.958201650085655</v>
      </c>
      <c r="AE41">
        <f>'IDT-1'!E41</f>
        <v>0</v>
      </c>
      <c r="AF41" s="24"/>
      <c r="AG41">
        <f t="shared" si="2"/>
        <v>81.958201650085655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-20</v>
      </c>
      <c r="AM41" s="34">
        <f>RTM_PXI!K41</f>
        <v>0</v>
      </c>
      <c r="AN41" s="34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1.1664000000000001</v>
      </c>
      <c r="E42">
        <f>GT_NG!S42</f>
        <v>1.78</v>
      </c>
      <c r="F42">
        <f>GT_Spot!S42</f>
        <v>0</v>
      </c>
      <c r="G42">
        <f>PPCL_NG!S42</f>
        <v>44.3</v>
      </c>
      <c r="H42">
        <f>PPCL_Spot!S42</f>
        <v>0</v>
      </c>
      <c r="I42">
        <f>Bawana_NG!S42</f>
        <v>19.600000000000001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36.606786301260719</v>
      </c>
      <c r="P42" s="36">
        <v>0</v>
      </c>
      <c r="Q42" s="36">
        <v>0</v>
      </c>
      <c r="R42" s="38">
        <v>0</v>
      </c>
      <c r="S42" s="38">
        <v>0.97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-30</v>
      </c>
      <c r="AA42" s="75">
        <f>STOA!K42</f>
        <v>29.08</v>
      </c>
      <c r="AB42" s="75">
        <f>-STOA!Q42</f>
        <v>0</v>
      </c>
      <c r="AC42">
        <f t="shared" si="0"/>
        <v>1.5365134934501543</v>
      </c>
      <c r="AD42">
        <f t="shared" si="1"/>
        <v>82.966672807810539</v>
      </c>
      <c r="AE42">
        <f>'IDT-1'!E42</f>
        <v>0</v>
      </c>
      <c r="AF42" s="24"/>
      <c r="AG42">
        <f t="shared" si="2"/>
        <v>82.966672807810539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-19</v>
      </c>
      <c r="AM42" s="34">
        <f>RTM_PXI!K42</f>
        <v>0</v>
      </c>
      <c r="AN42" s="34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1.1664000000000001</v>
      </c>
      <c r="E43">
        <f>GT_NG!S43</f>
        <v>1.78</v>
      </c>
      <c r="F43">
        <f>GT_Spot!S43</f>
        <v>0</v>
      </c>
      <c r="G43">
        <f>PPCL_NG!S43</f>
        <v>44</v>
      </c>
      <c r="H43">
        <f>PPCL_Spot!S43</f>
        <v>0</v>
      </c>
      <c r="I43">
        <f>Bawana_NG!S43</f>
        <v>19.600000000000001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33.298002907602545</v>
      </c>
      <c r="P43" s="36">
        <v>0</v>
      </c>
      <c r="Q43" s="36">
        <v>0</v>
      </c>
      <c r="R43" s="38">
        <v>0</v>
      </c>
      <c r="S43" s="38">
        <v>0.97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-30</v>
      </c>
      <c r="AA43" s="75">
        <f>STOA!K43</f>
        <v>29.08</v>
      </c>
      <c r="AB43" s="75">
        <f>-STOA!Q43</f>
        <v>0</v>
      </c>
      <c r="AC43">
        <f t="shared" si="0"/>
        <v>1.4553727665940912</v>
      </c>
      <c r="AD43">
        <f t="shared" si="1"/>
        <v>85.439030141008459</v>
      </c>
      <c r="AE43">
        <f>'IDT-1'!E43</f>
        <v>0</v>
      </c>
      <c r="AF43" s="24"/>
      <c r="AG43">
        <f t="shared" si="2"/>
        <v>85.439030141008459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-13</v>
      </c>
      <c r="AM43" s="34">
        <f>RTM_PXI!K43</f>
        <v>0</v>
      </c>
      <c r="AN43" s="34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1.1664000000000001</v>
      </c>
      <c r="E44">
        <f>GT_NG!S44</f>
        <v>1.78</v>
      </c>
      <c r="F44">
        <f>GT_Spot!S44</f>
        <v>0</v>
      </c>
      <c r="G44">
        <f>PPCL_NG!S44</f>
        <v>44</v>
      </c>
      <c r="H44">
        <f>PPCL_Spot!S44</f>
        <v>0</v>
      </c>
      <c r="I44">
        <f>Bawana_NG!S44</f>
        <v>19.600000000000001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33.298002907602545</v>
      </c>
      <c r="P44" s="36">
        <v>0</v>
      </c>
      <c r="Q44" s="36">
        <v>0</v>
      </c>
      <c r="R44" s="38">
        <v>0</v>
      </c>
      <c r="S44" s="38">
        <v>0.97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-25.24</v>
      </c>
      <c r="AA44" s="75">
        <f>STOA!K44</f>
        <v>29.08</v>
      </c>
      <c r="AB44" s="75">
        <f>-STOA!Q44</f>
        <v>0</v>
      </c>
      <c r="AC44">
        <f t="shared" si="0"/>
        <v>1.4319923712733975</v>
      </c>
      <c r="AD44">
        <f t="shared" si="1"/>
        <v>88.222410536329164</v>
      </c>
      <c r="AE44">
        <f>'IDT-1'!E44</f>
        <v>0</v>
      </c>
      <c r="AF44" s="24"/>
      <c r="AG44">
        <f t="shared" si="2"/>
        <v>88.222410536329164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-15</v>
      </c>
      <c r="AM44" s="34">
        <f>RTM_PXI!K44</f>
        <v>0</v>
      </c>
      <c r="AN44" s="34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1.1664000000000001</v>
      </c>
      <c r="E45">
        <f>GT_NG!S45</f>
        <v>1.78</v>
      </c>
      <c r="F45">
        <f>GT_Spot!S45</f>
        <v>0</v>
      </c>
      <c r="G45">
        <f>PPCL_NG!S45</f>
        <v>44</v>
      </c>
      <c r="H45">
        <f>PPCL_Spot!S45</f>
        <v>0</v>
      </c>
      <c r="I45">
        <f>Bawana_NG!S45</f>
        <v>19.600000000000001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33.298002907602545</v>
      </c>
      <c r="P45" s="36">
        <v>0</v>
      </c>
      <c r="Q45" s="36">
        <v>0</v>
      </c>
      <c r="R45" s="38">
        <v>0</v>
      </c>
      <c r="S45" s="38">
        <v>0.97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-21.16</v>
      </c>
      <c r="AA45" s="75">
        <f>STOA!K45</f>
        <v>29.08</v>
      </c>
      <c r="AB45" s="75">
        <f>-STOA!Q45</f>
        <v>0</v>
      </c>
      <c r="AC45">
        <f t="shared" si="0"/>
        <v>1.4143723632056282</v>
      </c>
      <c r="AD45">
        <f t="shared" si="1"/>
        <v>90.320030544396928</v>
      </c>
      <c r="AE45">
        <f>'IDT-1'!E45</f>
        <v>0</v>
      </c>
      <c r="AF45" s="24"/>
      <c r="AG45">
        <f t="shared" si="2"/>
        <v>90.320030544396928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-17</v>
      </c>
      <c r="AM45" s="34">
        <f>RTM_PXI!K45</f>
        <v>0</v>
      </c>
      <c r="AN45" s="34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1.1664000000000001</v>
      </c>
      <c r="E46">
        <f>GT_NG!S46</f>
        <v>1.78</v>
      </c>
      <c r="F46">
        <f>GT_Spot!S46</f>
        <v>0</v>
      </c>
      <c r="G46">
        <f>PPCL_NG!S46</f>
        <v>44</v>
      </c>
      <c r="H46">
        <f>PPCL_Spot!S46</f>
        <v>0</v>
      </c>
      <c r="I46">
        <f>Bawana_NG!S46</f>
        <v>19.600000000000001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32.41455718139968</v>
      </c>
      <c r="P46" s="36">
        <v>0</v>
      </c>
      <c r="Q46" s="36">
        <v>0</v>
      </c>
      <c r="R46" s="38">
        <v>0</v>
      </c>
      <c r="S46" s="38">
        <v>0.97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-16.59</v>
      </c>
      <c r="AA46" s="75">
        <f>STOA!K46</f>
        <v>29.08</v>
      </c>
      <c r="AB46" s="75">
        <f>-STOA!Q46</f>
        <v>0</v>
      </c>
      <c r="AC46">
        <f t="shared" si="0"/>
        <v>1.3682382283027814</v>
      </c>
      <c r="AD46">
        <f t="shared" si="1"/>
        <v>94.0527189530969</v>
      </c>
      <c r="AE46">
        <f>'IDT-1'!E46</f>
        <v>0</v>
      </c>
      <c r="AF46" s="24"/>
      <c r="AG46">
        <f t="shared" si="2"/>
        <v>94.0527189530969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-17</v>
      </c>
      <c r="AM46" s="34">
        <f>RTM_PXI!K46</f>
        <v>0</v>
      </c>
      <c r="AN46" s="34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1.1664000000000001</v>
      </c>
      <c r="E47">
        <f>GT_NG!S47</f>
        <v>1.77</v>
      </c>
      <c r="F47">
        <f>GT_Spot!S47</f>
        <v>0</v>
      </c>
      <c r="G47">
        <f>PPCL_NG!S47</f>
        <v>44</v>
      </c>
      <c r="H47">
        <f>PPCL_Spot!S47</f>
        <v>0</v>
      </c>
      <c r="I47">
        <f>Bawana_NG!S47</f>
        <v>19.600000000000001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30.838182722440713</v>
      </c>
      <c r="P47" s="36">
        <v>0</v>
      </c>
      <c r="Q47" s="36">
        <v>0</v>
      </c>
      <c r="R47" s="38">
        <v>0</v>
      </c>
      <c r="S47" s="38">
        <v>0.97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-7.9</v>
      </c>
      <c r="AA47" s="75">
        <f>STOA!K47</f>
        <v>29.08</v>
      </c>
      <c r="AB47" s="75">
        <f>-STOA!Q47</f>
        <v>0</v>
      </c>
      <c r="AC47">
        <f t="shared" si="0"/>
        <v>1.3490675840173521</v>
      </c>
      <c r="AD47">
        <f t="shared" si="1"/>
        <v>93.175515138423364</v>
      </c>
      <c r="AE47">
        <f>'IDT-1'!E47</f>
        <v>0</v>
      </c>
      <c r="AF47" s="24"/>
      <c r="AG47">
        <f t="shared" si="2"/>
        <v>93.175515138423364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-25</v>
      </c>
      <c r="AM47" s="34">
        <f>RTM_PXI!K47</f>
        <v>0</v>
      </c>
      <c r="AN47" s="34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1.1664000000000001</v>
      </c>
      <c r="E48">
        <f>GT_NG!S48</f>
        <v>1.77</v>
      </c>
      <c r="F48">
        <f>GT_Spot!S48</f>
        <v>0</v>
      </c>
      <c r="G48">
        <f>PPCL_NG!S48</f>
        <v>44</v>
      </c>
      <c r="H48">
        <f>PPCL_Spot!S48</f>
        <v>0</v>
      </c>
      <c r="I48">
        <f>Bawana_NG!S48</f>
        <v>19.600000000000001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30.838182722440713</v>
      </c>
      <c r="P48" s="36">
        <v>0</v>
      </c>
      <c r="Q48" s="36">
        <v>0</v>
      </c>
      <c r="R48" s="38">
        <v>0</v>
      </c>
      <c r="S48" s="38">
        <v>0.97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-10.01</v>
      </c>
      <c r="AA48" s="75">
        <f>STOA!K48</f>
        <v>29.08</v>
      </c>
      <c r="AB48" s="75">
        <f>-STOA!Q48</f>
        <v>0</v>
      </c>
      <c r="AC48">
        <f t="shared" si="0"/>
        <v>1.3245859381924228</v>
      </c>
      <c r="AD48">
        <f t="shared" si="1"/>
        <v>96.089996784248285</v>
      </c>
      <c r="AE48">
        <f>'IDT-1'!E48</f>
        <v>0</v>
      </c>
      <c r="AF48" s="24"/>
      <c r="AG48">
        <f t="shared" si="2"/>
        <v>96.089996784248285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-20</v>
      </c>
      <c r="AM48" s="34">
        <f>RTM_PXI!K48</f>
        <v>0</v>
      </c>
      <c r="AN48" s="34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1.3019939999999999</v>
      </c>
      <c r="E49">
        <f>GT_NG!S49</f>
        <v>1.77</v>
      </c>
      <c r="F49">
        <f>GT_Spot!S49</f>
        <v>0</v>
      </c>
      <c r="G49">
        <f>PPCL_NG!S49</f>
        <v>44</v>
      </c>
      <c r="H49">
        <f>PPCL_Spot!S49</f>
        <v>0</v>
      </c>
      <c r="I49">
        <f>Bawana_NG!S49</f>
        <v>19.600000000000001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29.01995441573608</v>
      </c>
      <c r="P49" s="36">
        <v>0</v>
      </c>
      <c r="Q49" s="36">
        <v>0</v>
      </c>
      <c r="R49" s="38">
        <v>0</v>
      </c>
      <c r="S49" s="38">
        <v>0.97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-13.49</v>
      </c>
      <c r="AA49" s="75">
        <f>STOA!K49</f>
        <v>29.08</v>
      </c>
      <c r="AB49" s="75">
        <f>-STOA!Q49</f>
        <v>0</v>
      </c>
      <c r="AC49">
        <f t="shared" si="0"/>
        <v>1.2975756502742728</v>
      </c>
      <c r="AD49">
        <f t="shared" si="1"/>
        <v>95.954372765461827</v>
      </c>
      <c r="AE49">
        <f>'IDT-1'!E49</f>
        <v>0</v>
      </c>
      <c r="AF49" s="24"/>
      <c r="AG49">
        <f t="shared" si="2"/>
        <v>95.954372765461827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-15</v>
      </c>
      <c r="AM49" s="34">
        <f>RTM_PXI!K49</f>
        <v>0</v>
      </c>
      <c r="AN49" s="34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1.3019939999999999</v>
      </c>
      <c r="E50">
        <f>GT_NG!S50</f>
        <v>1.77</v>
      </c>
      <c r="F50">
        <f>GT_Spot!S50</f>
        <v>0</v>
      </c>
      <c r="G50">
        <f>PPCL_NG!S50</f>
        <v>44</v>
      </c>
      <c r="H50">
        <f>PPCL_Spot!S50</f>
        <v>0</v>
      </c>
      <c r="I50">
        <f>Bawana_NG!S50</f>
        <v>19.600000000000001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29.01995441573608</v>
      </c>
      <c r="P50" s="36">
        <v>0</v>
      </c>
      <c r="Q50" s="36">
        <v>0</v>
      </c>
      <c r="R50" s="38">
        <v>0</v>
      </c>
      <c r="S50" s="38">
        <v>0.97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-15.68</v>
      </c>
      <c r="AA50" s="75">
        <f>STOA!K50</f>
        <v>29.08</v>
      </c>
      <c r="AB50" s="75">
        <f>-STOA!Q50</f>
        <v>0</v>
      </c>
      <c r="AC50">
        <f t="shared" si="0"/>
        <v>1.2737716970673343</v>
      </c>
      <c r="AD50">
        <f t="shared" si="1"/>
        <v>98.788176718668765</v>
      </c>
      <c r="AE50">
        <f>'IDT-1'!E50</f>
        <v>0</v>
      </c>
      <c r="AF50" s="24"/>
      <c r="AG50">
        <f t="shared" si="2"/>
        <v>98.788176718668765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-10</v>
      </c>
      <c r="AM50" s="34">
        <f>RTM_PXI!K50</f>
        <v>0</v>
      </c>
      <c r="AN50" s="34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1.3019939999999999</v>
      </c>
      <c r="E51">
        <f>GT_NG!S51</f>
        <v>1.77</v>
      </c>
      <c r="F51">
        <f>GT_Spot!S51</f>
        <v>0</v>
      </c>
      <c r="G51">
        <f>PPCL_NG!S51</f>
        <v>44</v>
      </c>
      <c r="H51">
        <f>PPCL_Spot!S51</f>
        <v>0</v>
      </c>
      <c r="I51">
        <f>Bawana_NG!S51</f>
        <v>19.600000000000001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28.307124452335799</v>
      </c>
      <c r="P51" s="36">
        <v>0</v>
      </c>
      <c r="Q51" s="36">
        <v>0</v>
      </c>
      <c r="R51" s="38">
        <v>0</v>
      </c>
      <c r="S51" s="38">
        <v>0.97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-20</v>
      </c>
      <c r="AA51" s="75">
        <f>STOA!K51</f>
        <v>29.08</v>
      </c>
      <c r="AB51" s="75">
        <f>-STOA!Q51</f>
        <v>0</v>
      </c>
      <c r="AC51">
        <f t="shared" si="0"/>
        <v>1.219667749497402</v>
      </c>
      <c r="AD51">
        <f t="shared" si="1"/>
        <v>103.8094507028384</v>
      </c>
      <c r="AE51">
        <f>'IDT-1'!E51</f>
        <v>0</v>
      </c>
      <c r="AF51" s="24"/>
      <c r="AG51">
        <f t="shared" si="2"/>
        <v>103.8094507028384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1.3019939999999999</v>
      </c>
      <c r="E52">
        <f>GT_NG!S52</f>
        <v>1.77</v>
      </c>
      <c r="F52">
        <f>GT_Spot!S52</f>
        <v>0</v>
      </c>
      <c r="G52">
        <f>PPCL_NG!S52</f>
        <v>44</v>
      </c>
      <c r="H52">
        <f>PPCL_Spot!S52</f>
        <v>0</v>
      </c>
      <c r="I52">
        <f>Bawana_NG!S52</f>
        <v>19.600000000000001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28.347048330162075</v>
      </c>
      <c r="P52" s="36">
        <v>0</v>
      </c>
      <c r="Q52" s="36">
        <v>0</v>
      </c>
      <c r="R52" s="38">
        <v>0</v>
      </c>
      <c r="S52" s="38">
        <v>0.97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-20</v>
      </c>
      <c r="AA52" s="75">
        <f>STOA!K52</f>
        <v>29.08</v>
      </c>
      <c r="AB52" s="75">
        <f>-STOA!Q52</f>
        <v>0</v>
      </c>
      <c r="AC52">
        <f t="shared" si="0"/>
        <v>1.2200031100711428</v>
      </c>
      <c r="AD52">
        <f t="shared" si="1"/>
        <v>103.84903922009093</v>
      </c>
      <c r="AE52">
        <f>'IDT-1'!E52</f>
        <v>0</v>
      </c>
      <c r="AF52" s="24"/>
      <c r="AG52">
        <f t="shared" si="2"/>
        <v>103.84903922009093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1.3019939999999999</v>
      </c>
      <c r="E53">
        <f>GT_NG!S53</f>
        <v>1.77</v>
      </c>
      <c r="F53">
        <f>GT_Spot!S53</f>
        <v>0</v>
      </c>
      <c r="G53">
        <f>PPCL_NG!S53</f>
        <v>44</v>
      </c>
      <c r="H53">
        <f>PPCL_Spot!S53</f>
        <v>0</v>
      </c>
      <c r="I53">
        <f>Bawana_NG!S53</f>
        <v>19.600000000000001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26.82905760597626</v>
      </c>
      <c r="P53" s="36">
        <v>0</v>
      </c>
      <c r="Q53" s="36">
        <v>0</v>
      </c>
      <c r="R53" s="38">
        <v>0</v>
      </c>
      <c r="S53" s="38">
        <v>0.97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-20</v>
      </c>
      <c r="AA53" s="75">
        <f>STOA!K53</f>
        <v>29.08</v>
      </c>
      <c r="AB53" s="75">
        <f>-STOA!Q53</f>
        <v>0</v>
      </c>
      <c r="AC53">
        <f t="shared" si="0"/>
        <v>1.2072519879879819</v>
      </c>
      <c r="AD53">
        <f t="shared" si="1"/>
        <v>102.34379961798828</v>
      </c>
      <c r="AE53">
        <f>'IDT-1'!E53</f>
        <v>0</v>
      </c>
      <c r="AF53" s="24"/>
      <c r="AG53">
        <f t="shared" si="2"/>
        <v>102.34379961798828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1.3019939999999999</v>
      </c>
      <c r="E54">
        <f>GT_NG!S54</f>
        <v>1.77</v>
      </c>
      <c r="F54">
        <f>GT_Spot!S54</f>
        <v>0</v>
      </c>
      <c r="G54">
        <f>PPCL_NG!S54</f>
        <v>44</v>
      </c>
      <c r="H54">
        <f>PPCL_Spot!S54</f>
        <v>0</v>
      </c>
      <c r="I54">
        <f>Bawana_NG!S54</f>
        <v>19.600000000000001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26.82905760597626</v>
      </c>
      <c r="P54" s="36">
        <v>0</v>
      </c>
      <c r="Q54" s="36">
        <v>0</v>
      </c>
      <c r="R54" s="38">
        <v>0</v>
      </c>
      <c r="S54" s="38">
        <v>0.97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-20</v>
      </c>
      <c r="AA54" s="75">
        <f>STOA!K54</f>
        <v>29.08</v>
      </c>
      <c r="AB54" s="75">
        <f>-STOA!Q54</f>
        <v>0</v>
      </c>
      <c r="AC54">
        <f t="shared" si="0"/>
        <v>1.2072519879879819</v>
      </c>
      <c r="AD54">
        <f t="shared" si="1"/>
        <v>102.34379961798828</v>
      </c>
      <c r="AE54">
        <f>'IDT-1'!E54</f>
        <v>0</v>
      </c>
      <c r="AF54" s="24"/>
      <c r="AG54">
        <f t="shared" si="2"/>
        <v>102.34379961798828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1.3019939999999999</v>
      </c>
      <c r="E55">
        <f>GT_NG!S55</f>
        <v>1.77</v>
      </c>
      <c r="F55">
        <f>GT_Spot!S55</f>
        <v>0</v>
      </c>
      <c r="G55">
        <f>PPCL_NG!S55</f>
        <v>44</v>
      </c>
      <c r="H55">
        <f>PPCL_Spot!S55</f>
        <v>0</v>
      </c>
      <c r="I55">
        <f>Bawana_NG!S55</f>
        <v>19.600000000000001</v>
      </c>
      <c r="J55">
        <f>Bawana_RLNG!S55</f>
        <v>0</v>
      </c>
      <c r="K55">
        <f>Bawana_Spot!S55</f>
        <v>2.1890878800499789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34.858809438445888</v>
      </c>
      <c r="P55" s="36">
        <v>0</v>
      </c>
      <c r="Q55" s="36">
        <v>0</v>
      </c>
      <c r="R55" s="38">
        <v>0</v>
      </c>
      <c r="S55" s="38">
        <v>0.97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-20</v>
      </c>
      <c r="AA55" s="75">
        <f>STOA!K55</f>
        <v>29.08</v>
      </c>
      <c r="AB55" s="75">
        <f>-STOA!Q55</f>
        <v>0</v>
      </c>
      <c r="AC55">
        <f t="shared" si="0"/>
        <v>1.2930902415731464</v>
      </c>
      <c r="AD55">
        <f t="shared" si="1"/>
        <v>112.47680107692274</v>
      </c>
      <c r="AE55">
        <f>'IDT-1'!E55</f>
        <v>0</v>
      </c>
      <c r="AF55" s="24"/>
      <c r="AG55">
        <f t="shared" si="2"/>
        <v>112.47680107692274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1.3019939999999999</v>
      </c>
      <c r="E56">
        <f>GT_NG!S56</f>
        <v>1.77</v>
      </c>
      <c r="F56">
        <f>GT_Spot!S56</f>
        <v>0</v>
      </c>
      <c r="G56">
        <f>PPCL_NG!S56</f>
        <v>44</v>
      </c>
      <c r="H56">
        <f>PPCL_Spot!S56</f>
        <v>0</v>
      </c>
      <c r="I56">
        <f>Bawana_NG!S56</f>
        <v>19.600000000000001</v>
      </c>
      <c r="J56">
        <f>Bawana_RLNG!S56</f>
        <v>0</v>
      </c>
      <c r="K56">
        <f>Bawana_Spot!S56</f>
        <v>2.1890878800499789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34.859078733192568</v>
      </c>
      <c r="P56" s="36">
        <v>0</v>
      </c>
      <c r="Q56" s="36">
        <v>0</v>
      </c>
      <c r="R56" s="38">
        <v>0</v>
      </c>
      <c r="S56" s="38">
        <v>0.97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-20</v>
      </c>
      <c r="AA56" s="75">
        <f>STOA!K56</f>
        <v>29.08</v>
      </c>
      <c r="AB56" s="75">
        <f>-STOA!Q56</f>
        <v>0</v>
      </c>
      <c r="AC56">
        <f t="shared" si="0"/>
        <v>1.2930925036490188</v>
      </c>
      <c r="AD56">
        <f t="shared" si="1"/>
        <v>112.47706810959355</v>
      </c>
      <c r="AE56">
        <f>'IDT-1'!E56</f>
        <v>0</v>
      </c>
      <c r="AF56" s="24"/>
      <c r="AG56">
        <f t="shared" si="2"/>
        <v>112.47706810959355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1.3019939999999999</v>
      </c>
      <c r="E57">
        <f>GT_NG!S57</f>
        <v>1.77</v>
      </c>
      <c r="F57">
        <f>GT_Spot!S57</f>
        <v>0</v>
      </c>
      <c r="G57">
        <f>PPCL_NG!S57</f>
        <v>44</v>
      </c>
      <c r="H57">
        <f>PPCL_Spot!S57</f>
        <v>0</v>
      </c>
      <c r="I57">
        <f>Bawana_NG!S57</f>
        <v>19.600000000000001</v>
      </c>
      <c r="J57">
        <f>Bawana_RLNG!S57</f>
        <v>0</v>
      </c>
      <c r="K57">
        <f>Bawana_Spot!S57</f>
        <v>2.1890878800499789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34.44931860218653</v>
      </c>
      <c r="P57" s="36">
        <v>0</v>
      </c>
      <c r="Q57" s="36">
        <v>0</v>
      </c>
      <c r="R57" s="38">
        <v>0</v>
      </c>
      <c r="S57" s="38">
        <v>0.97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-20</v>
      </c>
      <c r="AA57" s="75">
        <f>STOA!K57</f>
        <v>29.08</v>
      </c>
      <c r="AB57" s="75">
        <f>-STOA!Q57</f>
        <v>0</v>
      </c>
      <c r="AC57">
        <f t="shared" si="0"/>
        <v>1.289650518548568</v>
      </c>
      <c r="AD57">
        <f t="shared" si="1"/>
        <v>112.07074996368796</v>
      </c>
      <c r="AE57">
        <f>'IDT-1'!E57</f>
        <v>0</v>
      </c>
      <c r="AF57" s="24"/>
      <c r="AG57">
        <f t="shared" si="2"/>
        <v>112.07074996368796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1.3019939999999999</v>
      </c>
      <c r="E58">
        <f>GT_NG!S58</f>
        <v>1.7094224924012158</v>
      </c>
      <c r="F58">
        <f>GT_Spot!S58</f>
        <v>0</v>
      </c>
      <c r="G58">
        <f>PPCL_NG!S58</f>
        <v>44</v>
      </c>
      <c r="H58">
        <f>PPCL_Spot!S58</f>
        <v>0</v>
      </c>
      <c r="I58">
        <f>Bawana_NG!S58</f>
        <v>19.600000000000001</v>
      </c>
      <c r="J58">
        <f>Bawana_RLNG!S58</f>
        <v>0</v>
      </c>
      <c r="K58">
        <f>Bawana_Spot!S58</f>
        <v>2.1890878800499789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36.576617435381429</v>
      </c>
      <c r="P58" s="36">
        <v>0</v>
      </c>
      <c r="Q58" s="36">
        <v>0</v>
      </c>
      <c r="R58" s="38">
        <v>0</v>
      </c>
      <c r="S58" s="38">
        <v>0.97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-20</v>
      </c>
      <c r="AA58" s="75">
        <f>STOA!K58</f>
        <v>29.08</v>
      </c>
      <c r="AB58" s="75">
        <f>-STOA!Q58</f>
        <v>0</v>
      </c>
      <c r="AC58">
        <f t="shared" si="0"/>
        <v>1.3070109776835754</v>
      </c>
      <c r="AD58">
        <f t="shared" si="1"/>
        <v>114.12011083014905</v>
      </c>
      <c r="AE58">
        <f>'IDT-1'!E58</f>
        <v>0</v>
      </c>
      <c r="AF58" s="24"/>
      <c r="AG58">
        <f t="shared" si="2"/>
        <v>114.12011083014905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1.3019939999999999</v>
      </c>
      <c r="E59">
        <f>GT_NG!S59</f>
        <v>1.7094224924012158</v>
      </c>
      <c r="F59">
        <f>GT_Spot!S59</f>
        <v>0</v>
      </c>
      <c r="G59">
        <f>PPCL_NG!S59</f>
        <v>43.993187912167549</v>
      </c>
      <c r="H59">
        <f>PPCL_Spot!S59</f>
        <v>0</v>
      </c>
      <c r="I59">
        <f>Bawana_NG!S59</f>
        <v>19.600000000000001</v>
      </c>
      <c r="J59">
        <f>Bawana_RLNG!S59</f>
        <v>0</v>
      </c>
      <c r="K59">
        <f>Bawana_Spot!S59</f>
        <v>2.1890878800499789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38.708730233672021</v>
      </c>
      <c r="P59" s="36">
        <v>0</v>
      </c>
      <c r="Q59" s="36">
        <v>0</v>
      </c>
      <c r="R59" s="38">
        <v>0</v>
      </c>
      <c r="S59" s="38">
        <v>0.97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-19</v>
      </c>
      <c r="AA59" s="75">
        <f>STOA!K59</f>
        <v>29.08</v>
      </c>
      <c r="AB59" s="75">
        <f>-STOA!Q59</f>
        <v>0</v>
      </c>
      <c r="AC59">
        <f t="shared" si="0"/>
        <v>1.3163923459265348</v>
      </c>
      <c r="AD59">
        <f t="shared" si="1"/>
        <v>117.23603017236422</v>
      </c>
      <c r="AE59">
        <f>'IDT-1'!E59</f>
        <v>0</v>
      </c>
      <c r="AF59" s="24"/>
      <c r="AG59">
        <f t="shared" si="2"/>
        <v>117.23603017236422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1.3019939999999999</v>
      </c>
      <c r="E60">
        <f>GT_NG!S60</f>
        <v>1.7094224924012158</v>
      </c>
      <c r="F60">
        <f>GT_Spot!S60</f>
        <v>0</v>
      </c>
      <c r="G60">
        <f>PPCL_NG!S60</f>
        <v>43.993187912167549</v>
      </c>
      <c r="H60">
        <f>PPCL_Spot!S60</f>
        <v>0</v>
      </c>
      <c r="I60">
        <f>Bawana_NG!S60</f>
        <v>19.600000000000001</v>
      </c>
      <c r="J60">
        <f>Bawana_RLNG!S60</f>
        <v>0</v>
      </c>
      <c r="K60">
        <f>Bawana_Spot!S60</f>
        <v>2.1890878800499789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38.708730233672021</v>
      </c>
      <c r="P60" s="36">
        <v>0</v>
      </c>
      <c r="Q60" s="36">
        <v>0</v>
      </c>
      <c r="R60" s="38">
        <v>0</v>
      </c>
      <c r="S60" s="38">
        <v>0.97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-16</v>
      </c>
      <c r="AA60" s="75">
        <f>STOA!K60</f>
        <v>29.08</v>
      </c>
      <c r="AB60" s="75">
        <f>-STOA!Q60</f>
        <v>0</v>
      </c>
      <c r="AC60">
        <f t="shared" si="0"/>
        <v>1.2909788727518676</v>
      </c>
      <c r="AD60">
        <f t="shared" si="1"/>
        <v>120.26144364553889</v>
      </c>
      <c r="AE60">
        <f>'IDT-1'!E60</f>
        <v>0</v>
      </c>
      <c r="AF60" s="24"/>
      <c r="AG60">
        <f t="shared" si="2"/>
        <v>120.26144364553889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1.3019939999999999</v>
      </c>
      <c r="E61">
        <f>GT_NG!S61</f>
        <v>1.7094224924012158</v>
      </c>
      <c r="F61">
        <f>GT_Spot!S61</f>
        <v>0</v>
      </c>
      <c r="G61">
        <f>PPCL_NG!S61</f>
        <v>43.993187912167549</v>
      </c>
      <c r="H61">
        <f>PPCL_Spot!S61</f>
        <v>0</v>
      </c>
      <c r="I61">
        <f>Bawana_NG!S61</f>
        <v>19.600000000000001</v>
      </c>
      <c r="J61">
        <f>Bawana_RLNG!S61</f>
        <v>0</v>
      </c>
      <c r="K61">
        <f>Bawana_Spot!S61</f>
        <v>2.1890878800499789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43.779150740340526</v>
      </c>
      <c r="P61" s="36">
        <v>0</v>
      </c>
      <c r="Q61" s="36">
        <v>0</v>
      </c>
      <c r="R61" s="38">
        <v>0</v>
      </c>
      <c r="S61" s="38">
        <v>0.97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-14</v>
      </c>
      <c r="AA61" s="75">
        <f>STOA!K61</f>
        <v>29.08</v>
      </c>
      <c r="AB61" s="75">
        <f>-STOA!Q61</f>
        <v>0</v>
      </c>
      <c r="AC61">
        <f t="shared" si="0"/>
        <v>1.3166280895581044</v>
      </c>
      <c r="AD61">
        <f t="shared" si="1"/>
        <v>127.30621493540114</v>
      </c>
      <c r="AE61">
        <f>'IDT-1'!E61</f>
        <v>0</v>
      </c>
      <c r="AF61" s="24"/>
      <c r="AG61">
        <f t="shared" si="2"/>
        <v>127.30621493540114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1.3019939999999999</v>
      </c>
      <c r="E62">
        <f>GT_NG!S62</f>
        <v>1.7094224924012158</v>
      </c>
      <c r="F62">
        <f>GT_Spot!S62</f>
        <v>0</v>
      </c>
      <c r="G62">
        <f>PPCL_NG!S62</f>
        <v>43.993187912167549</v>
      </c>
      <c r="H62">
        <f>PPCL_Spot!S62</f>
        <v>0</v>
      </c>
      <c r="I62">
        <f>Bawana_NG!S62</f>
        <v>19.600000000000001</v>
      </c>
      <c r="J62">
        <f>Bawana_RLNG!S62</f>
        <v>0</v>
      </c>
      <c r="K62">
        <f>Bawana_Spot!S62</f>
        <v>2.1890878800499789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43.779150740340526</v>
      </c>
      <c r="P62" s="36">
        <v>0</v>
      </c>
      <c r="Q62" s="36">
        <v>0</v>
      </c>
      <c r="R62" s="38">
        <v>0</v>
      </c>
      <c r="S62" s="38">
        <v>0.97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-13</v>
      </c>
      <c r="AA62" s="75">
        <f>STOA!K62</f>
        <v>29.08</v>
      </c>
      <c r="AB62" s="75">
        <f>-STOA!Q62</f>
        <v>0</v>
      </c>
      <c r="AC62">
        <f t="shared" si="0"/>
        <v>1.3081569318332154</v>
      </c>
      <c r="AD62">
        <f t="shared" si="1"/>
        <v>128.31468609312603</v>
      </c>
      <c r="AE62">
        <f>'IDT-1'!E62</f>
        <v>0</v>
      </c>
      <c r="AF62" s="24"/>
      <c r="AG62">
        <f t="shared" si="2"/>
        <v>128.31468609312603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1.3019939999999999</v>
      </c>
      <c r="E63">
        <f>GT_NG!S63</f>
        <v>1.7094224924012158</v>
      </c>
      <c r="F63">
        <f>GT_Spot!S63</f>
        <v>0</v>
      </c>
      <c r="G63">
        <f>PPCL_NG!S63</f>
        <v>43.993187912167549</v>
      </c>
      <c r="H63">
        <f>PPCL_Spot!S63</f>
        <v>0</v>
      </c>
      <c r="I63">
        <f>Bawana_NG!S63</f>
        <v>19.600000000000001</v>
      </c>
      <c r="J63">
        <f>Bawana_RLNG!S63</f>
        <v>0</v>
      </c>
      <c r="K63">
        <f>Bawana_Spot!S63</f>
        <v>2.1890878800499789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42.895705014137668</v>
      </c>
      <c r="P63" s="36">
        <v>0</v>
      </c>
      <c r="Q63" s="36">
        <v>0</v>
      </c>
      <c r="R63" s="38">
        <v>0</v>
      </c>
      <c r="S63" s="38">
        <v>0.97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-13</v>
      </c>
      <c r="AA63" s="75">
        <f>STOA!K63</f>
        <v>29.08</v>
      </c>
      <c r="AB63" s="75">
        <f>-STOA!Q63</f>
        <v>0</v>
      </c>
      <c r="AC63">
        <f t="shared" si="0"/>
        <v>1.3007359877331113</v>
      </c>
      <c r="AD63">
        <f t="shared" si="1"/>
        <v>127.43866131102328</v>
      </c>
      <c r="AE63">
        <f>'IDT-1'!E63</f>
        <v>0</v>
      </c>
      <c r="AF63" s="24"/>
      <c r="AG63">
        <f t="shared" si="2"/>
        <v>127.43866131102328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1.3019939999999999</v>
      </c>
      <c r="E64">
        <f>GT_NG!S64</f>
        <v>1.7094224924012158</v>
      </c>
      <c r="F64">
        <f>GT_Spot!S64</f>
        <v>0</v>
      </c>
      <c r="G64">
        <f>PPCL_NG!S64</f>
        <v>43.993187912167549</v>
      </c>
      <c r="H64">
        <f>PPCL_Spot!S64</f>
        <v>0</v>
      </c>
      <c r="I64">
        <f>Bawana_NG!S64</f>
        <v>19.600000000000001</v>
      </c>
      <c r="J64">
        <f>Bawana_RLNG!S64</f>
        <v>0</v>
      </c>
      <c r="K64">
        <f>Bawana_Spot!S64</f>
        <v>2.1890878800499789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42.895705014137668</v>
      </c>
      <c r="P64" s="36">
        <v>0</v>
      </c>
      <c r="Q64" s="36">
        <v>0</v>
      </c>
      <c r="R64" s="38">
        <v>0</v>
      </c>
      <c r="S64" s="38">
        <v>0.97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-13</v>
      </c>
      <c r="AA64" s="75">
        <f>STOA!K64</f>
        <v>29.08</v>
      </c>
      <c r="AB64" s="75">
        <f>-STOA!Q64</f>
        <v>0</v>
      </c>
      <c r="AC64">
        <f t="shared" si="0"/>
        <v>1.3007359877331113</v>
      </c>
      <c r="AD64">
        <f t="shared" si="1"/>
        <v>127.43866131102328</v>
      </c>
      <c r="AE64">
        <f>'IDT-1'!E64</f>
        <v>0</v>
      </c>
      <c r="AF64" s="24"/>
      <c r="AG64">
        <f t="shared" si="2"/>
        <v>127.43866131102328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1.3019939999999999</v>
      </c>
      <c r="E65">
        <f>GT_NG!S65</f>
        <v>1.7094224924012158</v>
      </c>
      <c r="F65">
        <f>GT_Spot!S65</f>
        <v>0</v>
      </c>
      <c r="G65">
        <f>PPCL_NG!S65</f>
        <v>43.993187912167549</v>
      </c>
      <c r="H65">
        <f>PPCL_Spot!S65</f>
        <v>0</v>
      </c>
      <c r="I65">
        <f>Bawana_NG!S65</f>
        <v>19.600000000000001</v>
      </c>
      <c r="J65">
        <f>Bawana_RLNG!S65</f>
        <v>0</v>
      </c>
      <c r="K65">
        <f>Bawana_Spot!S65</f>
        <v>2.1890878800499789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39.665372480671856</v>
      </c>
      <c r="P65" s="36">
        <v>0</v>
      </c>
      <c r="Q65" s="36">
        <v>0</v>
      </c>
      <c r="R65" s="38">
        <v>0</v>
      </c>
      <c r="S65" s="38">
        <v>0.97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-15</v>
      </c>
      <c r="AA65" s="75">
        <f>STOA!K65</f>
        <v>29.08</v>
      </c>
      <c r="AB65" s="75">
        <f>-STOA!Q65</f>
        <v>0</v>
      </c>
      <c r="AC65">
        <f t="shared" si="0"/>
        <v>1.2905435099017768</v>
      </c>
      <c r="AD65">
        <f t="shared" si="1"/>
        <v>122.21852125538882</v>
      </c>
      <c r="AE65">
        <f>'IDT-1'!E65</f>
        <v>0</v>
      </c>
      <c r="AF65" s="24"/>
      <c r="AG65">
        <f t="shared" si="2"/>
        <v>122.21852125538882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1.3019939999999999</v>
      </c>
      <c r="E66">
        <f>GT_NG!S66</f>
        <v>1.7094224924012158</v>
      </c>
      <c r="F66">
        <f>GT_Spot!S66</f>
        <v>0</v>
      </c>
      <c r="G66">
        <f>PPCL_NG!S66</f>
        <v>43.993187912167549</v>
      </c>
      <c r="H66">
        <f>PPCL_Spot!S66</f>
        <v>0</v>
      </c>
      <c r="I66">
        <f>Bawana_NG!S66</f>
        <v>19.600000000000001</v>
      </c>
      <c r="J66">
        <f>Bawana_RLNG!S66</f>
        <v>0</v>
      </c>
      <c r="K66">
        <f>Bawana_Spot!S66</f>
        <v>2.1890878800499789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39.665477490855615</v>
      </c>
      <c r="P66" s="36">
        <v>0</v>
      </c>
      <c r="Q66" s="36">
        <v>0</v>
      </c>
      <c r="R66" s="38">
        <v>0</v>
      </c>
      <c r="S66" s="38">
        <v>0.97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-15</v>
      </c>
      <c r="AA66" s="75">
        <f>STOA!K66</f>
        <v>29.08</v>
      </c>
      <c r="AB66" s="75">
        <f>-STOA!Q66</f>
        <v>0</v>
      </c>
      <c r="AC66">
        <f t="shared" si="0"/>
        <v>1.2905443919873205</v>
      </c>
      <c r="AD66">
        <f t="shared" si="1"/>
        <v>122.21862538348702</v>
      </c>
      <c r="AE66">
        <f>'IDT-1'!E66</f>
        <v>0</v>
      </c>
      <c r="AF66" s="24"/>
      <c r="AG66">
        <f t="shared" si="2"/>
        <v>122.21862538348702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1.3019939999999999</v>
      </c>
      <c r="E67">
        <f>GT_NG!S67</f>
        <v>1.7094224924012158</v>
      </c>
      <c r="F67">
        <f>GT_Spot!S67</f>
        <v>0</v>
      </c>
      <c r="G67">
        <f>PPCL_NG!S67</f>
        <v>43.993187912167549</v>
      </c>
      <c r="H67">
        <f>PPCL_Spot!S67</f>
        <v>0</v>
      </c>
      <c r="I67">
        <f>Bawana_NG!S67</f>
        <v>19.600000000000001</v>
      </c>
      <c r="J67">
        <f>Bawana_RLNG!S67</f>
        <v>0</v>
      </c>
      <c r="K67">
        <f>Bawana_Spot!S67</f>
        <v>2.1890878800499789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39.665477490855615</v>
      </c>
      <c r="P67" s="36">
        <v>0</v>
      </c>
      <c r="Q67" s="36">
        <v>0</v>
      </c>
      <c r="R67" s="38">
        <v>0</v>
      </c>
      <c r="S67" s="38">
        <v>0.97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-16</v>
      </c>
      <c r="AA67" s="75">
        <f>STOA!K67</f>
        <v>29.08</v>
      </c>
      <c r="AB67" s="75">
        <f>-STOA!Q67</f>
        <v>0</v>
      </c>
      <c r="AC67">
        <f t="shared" si="0"/>
        <v>1.2990155497122096</v>
      </c>
      <c r="AD67">
        <f t="shared" si="1"/>
        <v>121.21015422576214</v>
      </c>
      <c r="AE67">
        <f>'IDT-1'!E67</f>
        <v>0</v>
      </c>
      <c r="AF67" s="24"/>
      <c r="AG67">
        <f t="shared" si="2"/>
        <v>121.21015422576214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1.3019939999999999</v>
      </c>
      <c r="E68">
        <f>GT_NG!S68</f>
        <v>1.7094224924012158</v>
      </c>
      <c r="F68">
        <f>GT_Spot!S68</f>
        <v>0</v>
      </c>
      <c r="G68">
        <f>PPCL_NG!S68</f>
        <v>43.993187912167549</v>
      </c>
      <c r="H68">
        <f>PPCL_Spot!S68</f>
        <v>0</v>
      </c>
      <c r="I68">
        <f>Bawana_NG!S68</f>
        <v>19.600000000000001</v>
      </c>
      <c r="J68">
        <f>Bawana_RLNG!S68</f>
        <v>0</v>
      </c>
      <c r="K68">
        <f>Bawana_Spot!S68</f>
        <v>2.1890878800499789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42.156538834333105</v>
      </c>
      <c r="P68" s="36">
        <v>0</v>
      </c>
      <c r="Q68" s="36">
        <v>0</v>
      </c>
      <c r="R68" s="38">
        <v>0</v>
      </c>
      <c r="S68" s="38">
        <v>0.97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-16</v>
      </c>
      <c r="AA68" s="75">
        <f>STOA!K68</f>
        <v>29.08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1.3199404649974205</v>
      </c>
      <c r="AD68">
        <f t="shared" ref="AD68:AD98" si="4">SUM(B68:AB68,AI68:AV68)-AC68</f>
        <v>123.68029065395443</v>
      </c>
      <c r="AE68">
        <f>'IDT-1'!E68</f>
        <v>0</v>
      </c>
      <c r="AF68" s="24"/>
      <c r="AG68">
        <f t="shared" ref="AG68:AG98" si="5">SUM(AD68:AF68)</f>
        <v>123.68029065395443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1.3019939999999999</v>
      </c>
      <c r="E69">
        <f>GT_NG!S69</f>
        <v>1.7094224924012158</v>
      </c>
      <c r="F69">
        <f>GT_Spot!S69</f>
        <v>0</v>
      </c>
      <c r="G69">
        <f>PPCL_NG!S69</f>
        <v>43.993187912167549</v>
      </c>
      <c r="H69">
        <f>PPCL_Spot!S69</f>
        <v>0</v>
      </c>
      <c r="I69">
        <f>Bawana_NG!S69</f>
        <v>19.600000000000001</v>
      </c>
      <c r="J69">
        <f>Bawana_RLNG!S69</f>
        <v>0</v>
      </c>
      <c r="K69">
        <f>Bawana_Spot!S69</f>
        <v>2.1890878800499789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42.447524288615874</v>
      </c>
      <c r="P69" s="36">
        <v>0</v>
      </c>
      <c r="Q69" s="36">
        <v>0</v>
      </c>
      <c r="R69" s="38">
        <v>0</v>
      </c>
      <c r="S69" s="38">
        <v>0.97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-22</v>
      </c>
      <c r="AA69" s="75">
        <f>STOA!K69</f>
        <v>29.08</v>
      </c>
      <c r="AB69" s="75">
        <f>-STOA!Q69</f>
        <v>0</v>
      </c>
      <c r="AC69">
        <f t="shared" si="3"/>
        <v>1.3732116891627304</v>
      </c>
      <c r="AD69">
        <f t="shared" si="4"/>
        <v>117.91800488407189</v>
      </c>
      <c r="AE69">
        <f>'IDT-1'!E69</f>
        <v>0</v>
      </c>
      <c r="AF69" s="24"/>
      <c r="AG69">
        <f t="shared" si="5"/>
        <v>117.91800488407189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1.3019939999999999</v>
      </c>
      <c r="E70">
        <f>GT_NG!S70</f>
        <v>1.7094224924012158</v>
      </c>
      <c r="F70">
        <f>GT_Spot!S70</f>
        <v>0</v>
      </c>
      <c r="G70">
        <f>PPCL_NG!S70</f>
        <v>43.993187912167549</v>
      </c>
      <c r="H70">
        <f>PPCL_Spot!S70</f>
        <v>0</v>
      </c>
      <c r="I70">
        <f>Bawana_NG!S70</f>
        <v>17.780845905127457</v>
      </c>
      <c r="J70">
        <f>Bawana_RLNG!S70</f>
        <v>0</v>
      </c>
      <c r="K70">
        <f>Bawana_Spot!S70</f>
        <v>2.1890878800499789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41.282552974928073</v>
      </c>
      <c r="P70" s="36">
        <v>0</v>
      </c>
      <c r="Q70" s="36">
        <v>0</v>
      </c>
      <c r="R70" s="38">
        <v>0</v>
      </c>
      <c r="S70" s="38">
        <v>0.97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-25</v>
      </c>
      <c r="AA70" s="75">
        <f>STOA!K70</f>
        <v>29.08</v>
      </c>
      <c r="AB70" s="75">
        <f>-STOA!Q70</f>
        <v>0</v>
      </c>
      <c r="AC70">
        <f t="shared" si="3"/>
        <v>1.3735585089054902</v>
      </c>
      <c r="AD70">
        <f t="shared" si="4"/>
        <v>111.93353265576879</v>
      </c>
      <c r="AE70">
        <f>'IDT-1'!E70</f>
        <v>0</v>
      </c>
      <c r="AF70" s="24"/>
      <c r="AG70">
        <f t="shared" si="5"/>
        <v>111.93353265576879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1.3019939999999999</v>
      </c>
      <c r="E71">
        <f>GT_NG!S71</f>
        <v>1.7094224924012158</v>
      </c>
      <c r="F71">
        <f>GT_Spot!S71</f>
        <v>0</v>
      </c>
      <c r="G71">
        <f>PPCL_NG!S71</f>
        <v>43.993187912167549</v>
      </c>
      <c r="H71">
        <f>PPCL_Spot!S71</f>
        <v>0</v>
      </c>
      <c r="I71">
        <f>Bawana_NG!S71</f>
        <v>19</v>
      </c>
      <c r="J71">
        <f>Bawana_RLNG!S71</f>
        <v>0</v>
      </c>
      <c r="K71">
        <f>Bawana_Spot!S71</f>
        <v>2.1890878800499789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54.089712194855757</v>
      </c>
      <c r="P71" s="36">
        <v>0</v>
      </c>
      <c r="Q71" s="36">
        <v>0</v>
      </c>
      <c r="R71" s="38">
        <v>0</v>
      </c>
      <c r="S71" s="38">
        <v>7.9700000000000006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29.08</v>
      </c>
      <c r="AB71" s="75">
        <f>-STOA!Q71</f>
        <v>0</v>
      </c>
      <c r="AC71">
        <f t="shared" si="3"/>
        <v>1.3384005976275857</v>
      </c>
      <c r="AD71">
        <f t="shared" si="4"/>
        <v>157.99500388184691</v>
      </c>
      <c r="AE71">
        <f>'IDT-1'!E71</f>
        <v>0</v>
      </c>
      <c r="AF71" s="24"/>
      <c r="AG71">
        <f t="shared" si="5"/>
        <v>157.99500388184691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1.3019939999999999</v>
      </c>
      <c r="E72">
        <f>GT_NG!S72</f>
        <v>1.7094224924012158</v>
      </c>
      <c r="F72">
        <f>GT_Spot!S72</f>
        <v>0</v>
      </c>
      <c r="G72">
        <f>PPCL_NG!S72</f>
        <v>43.993187912167549</v>
      </c>
      <c r="H72">
        <f>PPCL_Spot!S72</f>
        <v>0</v>
      </c>
      <c r="I72">
        <f>Bawana_NG!S72</f>
        <v>18.999175526144498</v>
      </c>
      <c r="J72">
        <f>Bawana_RLNG!S72</f>
        <v>0</v>
      </c>
      <c r="K72">
        <f>Bawana_Spot!S72</f>
        <v>2.1890878800499789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54.129710859159708</v>
      </c>
      <c r="P72" s="36">
        <v>0</v>
      </c>
      <c r="Q72" s="36">
        <v>0</v>
      </c>
      <c r="R72" s="38">
        <v>0</v>
      </c>
      <c r="S72" s="38">
        <v>7.9700000000000006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29.08</v>
      </c>
      <c r="AB72" s="75">
        <f>-STOA!Q72</f>
        <v>0</v>
      </c>
      <c r="AC72">
        <f t="shared" si="3"/>
        <v>1.3387296608273529</v>
      </c>
      <c r="AD72">
        <f t="shared" si="4"/>
        <v>158.03384900909563</v>
      </c>
      <c r="AE72">
        <f>'IDT-1'!E72</f>
        <v>0</v>
      </c>
      <c r="AF72" s="24"/>
      <c r="AG72">
        <f t="shared" si="5"/>
        <v>158.03384900909563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1.2636000000000001</v>
      </c>
      <c r="E73">
        <f>GT_NG!S73</f>
        <v>1.7094224924012158</v>
      </c>
      <c r="F73">
        <f>GT_Spot!S73</f>
        <v>0</v>
      </c>
      <c r="G73">
        <f>PPCL_NG!S73</f>
        <v>43.993187912167549</v>
      </c>
      <c r="H73">
        <f>PPCL_Spot!S73</f>
        <v>0</v>
      </c>
      <c r="I73">
        <f>Bawana_NG!S73</f>
        <v>18.999175526144498</v>
      </c>
      <c r="J73">
        <f>Bawana_RLNG!S73</f>
        <v>0</v>
      </c>
      <c r="K73">
        <f>Bawana_Spot!S73</f>
        <v>2.1890878800499789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55.647684912543774</v>
      </c>
      <c r="P73" s="36">
        <v>0</v>
      </c>
      <c r="Q73" s="36">
        <v>0</v>
      </c>
      <c r="R73" s="38">
        <v>0</v>
      </c>
      <c r="S73" s="38">
        <v>7.9700000000000006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29.08</v>
      </c>
      <c r="AB73" s="75">
        <f>-STOA!Q73</f>
        <v>0</v>
      </c>
      <c r="AC73">
        <f t="shared" si="3"/>
        <v>1.3511581332757789</v>
      </c>
      <c r="AD73">
        <f t="shared" si="4"/>
        <v>159.50100059003123</v>
      </c>
      <c r="AE73">
        <f>'IDT-1'!E73</f>
        <v>0</v>
      </c>
      <c r="AF73" s="24"/>
      <c r="AG73">
        <f t="shared" si="5"/>
        <v>159.50100059003123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1.2636000000000001</v>
      </c>
      <c r="E74">
        <f>GT_NG!S74</f>
        <v>1.7094224924012158</v>
      </c>
      <c r="F74">
        <f>GT_Spot!S74</f>
        <v>0</v>
      </c>
      <c r="G74">
        <f>PPCL_NG!S74</f>
        <v>43.993187912167549</v>
      </c>
      <c r="H74">
        <f>PPCL_Spot!S74</f>
        <v>0</v>
      </c>
      <c r="I74">
        <f>Bawana_NG!S74</f>
        <v>18.999175526144498</v>
      </c>
      <c r="J74">
        <f>Bawana_RLNG!S74</f>
        <v>0</v>
      </c>
      <c r="K74">
        <f>Bawana_Spot!S74</f>
        <v>2.1890878800499789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59.211321264688678</v>
      </c>
      <c r="P74" s="36">
        <v>0</v>
      </c>
      <c r="Q74" s="36">
        <v>0</v>
      </c>
      <c r="R74" s="38">
        <v>0</v>
      </c>
      <c r="S74" s="38">
        <v>7.9700000000000006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29.08</v>
      </c>
      <c r="AB74" s="75">
        <f>-STOA!Q74</f>
        <v>0</v>
      </c>
      <c r="AC74">
        <f t="shared" si="3"/>
        <v>1.381092678633796</v>
      </c>
      <c r="AD74">
        <f t="shared" si="4"/>
        <v>163.03470239681812</v>
      </c>
      <c r="AE74">
        <f>'IDT-1'!E74</f>
        <v>0</v>
      </c>
      <c r="AF74" s="24"/>
      <c r="AG74">
        <f t="shared" si="5"/>
        <v>163.03470239681812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1.2636000000000001</v>
      </c>
      <c r="E75">
        <f>GT_NG!S75</f>
        <v>1.77</v>
      </c>
      <c r="F75">
        <f>GT_Spot!S75</f>
        <v>0</v>
      </c>
      <c r="G75">
        <f>PPCL_NG!S75</f>
        <v>43.993187912167549</v>
      </c>
      <c r="H75">
        <f>PPCL_Spot!S75</f>
        <v>0</v>
      </c>
      <c r="I75">
        <f>Bawana_NG!S75</f>
        <v>18.999175526144498</v>
      </c>
      <c r="J75">
        <f>Bawana_RLNG!S75</f>
        <v>0</v>
      </c>
      <c r="K75">
        <f>Bawana_Spot!S75</f>
        <v>5.8400000000000007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63.07381107183604</v>
      </c>
      <c r="P75" s="36">
        <v>0</v>
      </c>
      <c r="Q75" s="36">
        <v>0</v>
      </c>
      <c r="R75" s="38">
        <v>0</v>
      </c>
      <c r="S75" s="38">
        <v>7.9700000000000006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29.08</v>
      </c>
      <c r="AB75" s="75">
        <f>-STOA!Q75</f>
        <v>0</v>
      </c>
      <c r="AC75">
        <f t="shared" si="3"/>
        <v>1.444714105885244</v>
      </c>
      <c r="AD75">
        <f t="shared" si="4"/>
        <v>170.54506040426284</v>
      </c>
      <c r="AE75">
        <f>'IDT-1'!E75</f>
        <v>0</v>
      </c>
      <c r="AF75" s="24"/>
      <c r="AG75">
        <f t="shared" si="5"/>
        <v>170.54506040426284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1.2636000000000001</v>
      </c>
      <c r="E76">
        <f>GT_NG!S76</f>
        <v>1.77</v>
      </c>
      <c r="F76">
        <f>GT_Spot!S76</f>
        <v>0</v>
      </c>
      <c r="G76">
        <f>PPCL_NG!S76</f>
        <v>44</v>
      </c>
      <c r="H76">
        <f>PPCL_Spot!S76</f>
        <v>0</v>
      </c>
      <c r="I76">
        <f>Bawana_NG!S76</f>
        <v>18.999175526144498</v>
      </c>
      <c r="J76">
        <f>Bawana_RLNG!S76</f>
        <v>0</v>
      </c>
      <c r="K76">
        <f>Bawana_Spot!S76</f>
        <v>10.94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68.465629875082712</v>
      </c>
      <c r="P76" s="36">
        <v>0</v>
      </c>
      <c r="Q76" s="36">
        <v>0</v>
      </c>
      <c r="R76" s="38">
        <v>0</v>
      </c>
      <c r="S76" s="38">
        <v>7.9700000000000006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29.08</v>
      </c>
      <c r="AB76" s="75">
        <f>-STOA!Q76</f>
        <v>0</v>
      </c>
      <c r="AC76">
        <f t="shared" si="3"/>
        <v>1.6176141826191992</v>
      </c>
      <c r="AD76">
        <f t="shared" si="4"/>
        <v>170.87079121860802</v>
      </c>
      <c r="AE76">
        <f>'IDT-1'!E76</f>
        <v>0</v>
      </c>
      <c r="AF76" s="24"/>
      <c r="AG76">
        <f t="shared" si="5"/>
        <v>170.87079121860802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-10</v>
      </c>
      <c r="AM76" s="34">
        <f>RTM_PXI!K76</f>
        <v>0</v>
      </c>
      <c r="AN76" s="34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1.2636000000000001</v>
      </c>
      <c r="E77">
        <f>GT_NG!S77</f>
        <v>1.77</v>
      </c>
      <c r="F77">
        <f>GT_Spot!S77</f>
        <v>0</v>
      </c>
      <c r="G77">
        <f>PPCL_NG!S77</f>
        <v>43.20693567832069</v>
      </c>
      <c r="H77">
        <f>PPCL_Spot!S77</f>
        <v>0</v>
      </c>
      <c r="I77">
        <f>Bawana_NG!S77</f>
        <v>20.609153628187755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77.491126818349954</v>
      </c>
      <c r="P77" s="36">
        <v>0</v>
      </c>
      <c r="Q77" s="36">
        <v>0</v>
      </c>
      <c r="R77" s="38">
        <v>0</v>
      </c>
      <c r="S77" s="38">
        <v>7.9700000000000006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29.08</v>
      </c>
      <c r="AB77" s="75">
        <f>-STOA!Q77</f>
        <v>0</v>
      </c>
      <c r="AC77">
        <f t="shared" si="3"/>
        <v>1.693106009946592</v>
      </c>
      <c r="AD77">
        <f t="shared" si="4"/>
        <v>159.69771011491181</v>
      </c>
      <c r="AE77">
        <f>'IDT-1'!E77</f>
        <v>0</v>
      </c>
      <c r="AF77" s="24"/>
      <c r="AG77">
        <f t="shared" si="5"/>
        <v>159.69771011491181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-20</v>
      </c>
      <c r="AM77" s="34">
        <f>RTM_PXI!K77</f>
        <v>0</v>
      </c>
      <c r="AN77" s="34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1.2636000000000001</v>
      </c>
      <c r="E78">
        <f>GT_NG!S78</f>
        <v>1.77</v>
      </c>
      <c r="F78">
        <f>GT_Spot!S78</f>
        <v>0</v>
      </c>
      <c r="G78">
        <f>PPCL_NG!S78</f>
        <v>43.51</v>
      </c>
      <c r="H78">
        <f>PPCL_Spot!S78</f>
        <v>0</v>
      </c>
      <c r="I78">
        <f>Bawana_NG!S78</f>
        <v>20.609153628187755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85.56131480718453</v>
      </c>
      <c r="P78" s="36">
        <v>0</v>
      </c>
      <c r="Q78" s="36">
        <v>0</v>
      </c>
      <c r="R78" s="38">
        <v>0</v>
      </c>
      <c r="S78" s="38">
        <v>7.9700000000000006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29.08</v>
      </c>
      <c r="AB78" s="75">
        <f>-STOA!Q78</f>
        <v>0</v>
      </c>
      <c r="AC78">
        <f t="shared" si="3"/>
        <v>1.7888548025295756</v>
      </c>
      <c r="AD78">
        <f t="shared" si="4"/>
        <v>164.9752136328427</v>
      </c>
      <c r="AE78">
        <f>'IDT-1'!E78</f>
        <v>0</v>
      </c>
      <c r="AF78" s="24"/>
      <c r="AG78">
        <f t="shared" si="5"/>
        <v>164.9752136328427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-23</v>
      </c>
      <c r="AM78" s="34">
        <f>RTM_PXI!K78</f>
        <v>0</v>
      </c>
      <c r="AN78" s="34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1.2636000000000001</v>
      </c>
      <c r="E79">
        <f>GT_NG!S79</f>
        <v>1.7094224924012158</v>
      </c>
      <c r="F79">
        <f>GT_Spot!S79</f>
        <v>0</v>
      </c>
      <c r="G79">
        <f>PPCL_NG!S79</f>
        <v>43.51</v>
      </c>
      <c r="H79">
        <f>PPCL_Spot!S79</f>
        <v>0</v>
      </c>
      <c r="I79">
        <f>Bawana_NG!S79</f>
        <v>19.909172897972748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88.368160198091616</v>
      </c>
      <c r="P79" s="36">
        <v>0</v>
      </c>
      <c r="Q79" s="36">
        <v>0</v>
      </c>
      <c r="R79" s="38">
        <v>0</v>
      </c>
      <c r="S79" s="38">
        <v>7.9700000000000006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29.08</v>
      </c>
      <c r="AB79" s="75">
        <f>-STOA!Q79</f>
        <v>0</v>
      </c>
      <c r="AC79">
        <f t="shared" si="3"/>
        <v>1.7975724568906704</v>
      </c>
      <c r="AD79">
        <f t="shared" si="4"/>
        <v>168.01278313157493</v>
      </c>
      <c r="AE79">
        <f>'IDT-1'!E79</f>
        <v>0</v>
      </c>
      <c r="AF79" s="24"/>
      <c r="AG79">
        <f t="shared" si="5"/>
        <v>168.01278313157493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-22</v>
      </c>
      <c r="AM79" s="34">
        <f>RTM_PXI!K79</f>
        <v>0</v>
      </c>
      <c r="AN79" s="34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1.2636000000000001</v>
      </c>
      <c r="E80">
        <f>GT_NG!S80</f>
        <v>1.7094224924012158</v>
      </c>
      <c r="F80">
        <f>GT_Spot!S80</f>
        <v>0</v>
      </c>
      <c r="G80">
        <f>PPCL_NG!S80</f>
        <v>43.51</v>
      </c>
      <c r="H80">
        <f>PPCL_Spot!S80</f>
        <v>0</v>
      </c>
      <c r="I80">
        <f>Bawana_NG!S80</f>
        <v>19.909172897972748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88.027844124271908</v>
      </c>
      <c r="P80" s="36">
        <v>0</v>
      </c>
      <c r="Q80" s="36">
        <v>0</v>
      </c>
      <c r="R80" s="38">
        <v>0</v>
      </c>
      <c r="S80" s="38">
        <v>7.9700000000000006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29.08</v>
      </c>
      <c r="AB80" s="75">
        <f>-STOA!Q80</f>
        <v>0</v>
      </c>
      <c r="AC80">
        <f t="shared" si="3"/>
        <v>1.7947138018705846</v>
      </c>
      <c r="AD80">
        <f t="shared" si="4"/>
        <v>167.67532571277528</v>
      </c>
      <c r="AE80">
        <f>'IDT-1'!E80</f>
        <v>0</v>
      </c>
      <c r="AF80" s="24"/>
      <c r="AG80">
        <f t="shared" si="5"/>
        <v>167.67532571277528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-22</v>
      </c>
      <c r="AM80" s="34">
        <f>RTM_PXI!K80</f>
        <v>0</v>
      </c>
      <c r="AN80" s="34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1.3024800000000001</v>
      </c>
      <c r="E81">
        <f>GT_NG!S81</f>
        <v>1.7094224924012158</v>
      </c>
      <c r="F81">
        <f>GT_Spot!S81</f>
        <v>0</v>
      </c>
      <c r="G81">
        <f>PPCL_NG!S81</f>
        <v>43.51</v>
      </c>
      <c r="H81">
        <f>PPCL_Spot!S81</f>
        <v>0</v>
      </c>
      <c r="I81">
        <f>Bawana_NG!S81</f>
        <v>23.349087926252881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87.947971271279684</v>
      </c>
      <c r="P81" s="36">
        <v>0</v>
      </c>
      <c r="Q81" s="36">
        <v>0</v>
      </c>
      <c r="R81" s="38">
        <v>0</v>
      </c>
      <c r="S81" s="38">
        <v>7.9700000000000006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29.08</v>
      </c>
      <c r="AB81" s="75">
        <f>-STOA!Q81</f>
        <v>0</v>
      </c>
      <c r="AC81">
        <f t="shared" si="3"/>
        <v>1.8232647481430029</v>
      </c>
      <c r="AD81">
        <f t="shared" si="4"/>
        <v>171.04569694179077</v>
      </c>
      <c r="AE81">
        <f>'IDT-1'!E81</f>
        <v>0</v>
      </c>
      <c r="AF81" s="24"/>
      <c r="AG81">
        <f t="shared" si="5"/>
        <v>171.04569694179077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-22</v>
      </c>
      <c r="AM81" s="34">
        <f>RTM_PXI!K81</f>
        <v>0</v>
      </c>
      <c r="AN81" s="34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1.3024800000000001</v>
      </c>
      <c r="E82">
        <f>GT_NG!S82</f>
        <v>1.7094224924012158</v>
      </c>
      <c r="F82">
        <f>GT_Spot!S82</f>
        <v>0</v>
      </c>
      <c r="G82">
        <f>PPCL_NG!S82</f>
        <v>43.51</v>
      </c>
      <c r="H82">
        <f>PPCL_Spot!S82</f>
        <v>0</v>
      </c>
      <c r="I82">
        <f>Bawana_NG!S82</f>
        <v>23.349087926252881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88.027904618921056</v>
      </c>
      <c r="P82" s="36">
        <v>0</v>
      </c>
      <c r="Q82" s="36">
        <v>0</v>
      </c>
      <c r="R82" s="38">
        <v>0</v>
      </c>
      <c r="S82" s="38">
        <v>7.9700000000000006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29.08</v>
      </c>
      <c r="AB82" s="75">
        <f>-STOA!Q82</f>
        <v>0</v>
      </c>
      <c r="AC82">
        <f t="shared" si="3"/>
        <v>1.8239361882631906</v>
      </c>
      <c r="AD82">
        <f t="shared" si="4"/>
        <v>171.12495884931195</v>
      </c>
      <c r="AE82">
        <f>'IDT-1'!E82</f>
        <v>0</v>
      </c>
      <c r="AF82" s="24"/>
      <c r="AG82">
        <f t="shared" si="5"/>
        <v>171.12495884931195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-22</v>
      </c>
      <c r="AM82" s="34">
        <f>RTM_PXI!K82</f>
        <v>0</v>
      </c>
      <c r="AN82" s="34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1.3024800000000001</v>
      </c>
      <c r="E83">
        <f>GT_NG!S83</f>
        <v>1.77</v>
      </c>
      <c r="F83">
        <f>GT_Spot!S83</f>
        <v>0</v>
      </c>
      <c r="G83">
        <f>PPCL_NG!S83</f>
        <v>43.51</v>
      </c>
      <c r="H83">
        <f>PPCL_Spot!S83</f>
        <v>0</v>
      </c>
      <c r="I83">
        <f>Bawana_NG!S83</f>
        <v>17.989340324887237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88.017943717665176</v>
      </c>
      <c r="P83" s="36">
        <v>0</v>
      </c>
      <c r="Q83" s="36">
        <v>0</v>
      </c>
      <c r="R83" s="38">
        <v>0</v>
      </c>
      <c r="S83" s="38">
        <v>7.9700000000000006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29.08</v>
      </c>
      <c r="AB83" s="75">
        <f>-STOA!Q83</f>
        <v>0</v>
      </c>
      <c r="AC83">
        <f t="shared" si="3"/>
        <v>1.8047529610796671</v>
      </c>
      <c r="AD83">
        <f t="shared" si="4"/>
        <v>162.83501108147277</v>
      </c>
      <c r="AE83">
        <f>'IDT-1'!E83</f>
        <v>0</v>
      </c>
      <c r="AF83" s="24"/>
      <c r="AG83">
        <f t="shared" si="5"/>
        <v>162.83501108147277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-25</v>
      </c>
      <c r="AM83" s="34">
        <f>RTM_PXI!K83</f>
        <v>0</v>
      </c>
      <c r="AN83" s="34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1.3024800000000001</v>
      </c>
      <c r="E84">
        <f>GT_NG!S84</f>
        <v>1.77</v>
      </c>
      <c r="F84">
        <f>GT_Spot!S84</f>
        <v>0</v>
      </c>
      <c r="G84">
        <f>PPCL_NG!S84</f>
        <v>43.51</v>
      </c>
      <c r="H84">
        <f>PPCL_Spot!S84</f>
        <v>0</v>
      </c>
      <c r="I84">
        <f>Bawana_NG!S84</f>
        <v>17.989340324887237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86.483436653785489</v>
      </c>
      <c r="P84" s="36">
        <v>0</v>
      </c>
      <c r="Q84" s="36">
        <v>0</v>
      </c>
      <c r="R84" s="38">
        <v>0</v>
      </c>
      <c r="S84" s="38">
        <v>7.9700000000000006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29.08</v>
      </c>
      <c r="AB84" s="75">
        <f>-STOA!Q84</f>
        <v>0</v>
      </c>
      <c r="AC84">
        <f t="shared" si="3"/>
        <v>1.8003342594679668</v>
      </c>
      <c r="AD84">
        <f t="shared" si="4"/>
        <v>160.30492271920477</v>
      </c>
      <c r="AE84">
        <f>'IDT-1'!E84</f>
        <v>0</v>
      </c>
      <c r="AF84" s="24"/>
      <c r="AG84">
        <f t="shared" si="5"/>
        <v>160.30492271920477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-26</v>
      </c>
      <c r="AM84" s="34">
        <f>RTM_PXI!K84</f>
        <v>0</v>
      </c>
      <c r="AN84" s="34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1.3024800000000001</v>
      </c>
      <c r="E85">
        <f>GT_NG!S85</f>
        <v>1.77</v>
      </c>
      <c r="F85">
        <f>GT_Spot!S85</f>
        <v>0</v>
      </c>
      <c r="G85">
        <f>PPCL_NG!S85</f>
        <v>43.51</v>
      </c>
      <c r="H85">
        <f>PPCL_Spot!S85</f>
        <v>0</v>
      </c>
      <c r="I85">
        <f>Bawana_NG!S85</f>
        <v>17.989340324887237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85.159044620547959</v>
      </c>
      <c r="P85" s="36">
        <v>0</v>
      </c>
      <c r="Q85" s="36">
        <v>0</v>
      </c>
      <c r="R85" s="38">
        <v>0</v>
      </c>
      <c r="S85" s="38">
        <v>7.9700000000000006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29.08</v>
      </c>
      <c r="AB85" s="75">
        <f>-STOA!Q85</f>
        <v>0</v>
      </c>
      <c r="AC85">
        <f t="shared" si="3"/>
        <v>1.7807382086638825</v>
      </c>
      <c r="AD85">
        <f t="shared" si="4"/>
        <v>160.00012673677134</v>
      </c>
      <c r="AE85">
        <f>'IDT-1'!E85</f>
        <v>0</v>
      </c>
      <c r="AF85" s="24"/>
      <c r="AG85">
        <f t="shared" si="5"/>
        <v>160.00012673677134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-25</v>
      </c>
      <c r="AM85" s="34">
        <f>RTM_PXI!K85</f>
        <v>0</v>
      </c>
      <c r="AN85" s="34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1.3024800000000001</v>
      </c>
      <c r="E86">
        <f>GT_NG!S86</f>
        <v>1.77</v>
      </c>
      <c r="F86">
        <f>GT_Spot!S86</f>
        <v>0</v>
      </c>
      <c r="G86">
        <f>PPCL_NG!S86</f>
        <v>43.51</v>
      </c>
      <c r="H86">
        <f>PPCL_Spot!S86</f>
        <v>0</v>
      </c>
      <c r="I86">
        <f>Bawana_NG!S86</f>
        <v>17.989340324887237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76.046978884675426</v>
      </c>
      <c r="P86" s="36">
        <v>0</v>
      </c>
      <c r="Q86" s="36">
        <v>0</v>
      </c>
      <c r="R86" s="38">
        <v>0</v>
      </c>
      <c r="S86" s="38">
        <v>7.9700000000000006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29.08</v>
      </c>
      <c r="AB86" s="75">
        <f>-STOA!Q86</f>
        <v>0</v>
      </c>
      <c r="AC86">
        <f t="shared" si="3"/>
        <v>1.577129490609217</v>
      </c>
      <c r="AD86">
        <f t="shared" si="4"/>
        <v>166.09166971895345</v>
      </c>
      <c r="AE86">
        <f>'IDT-1'!E86</f>
        <v>0</v>
      </c>
      <c r="AF86" s="24"/>
      <c r="AG86">
        <f t="shared" si="5"/>
        <v>166.09166971895345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-10</v>
      </c>
      <c r="AM86" s="34">
        <f>RTM_PXI!K86</f>
        <v>0</v>
      </c>
      <c r="AN86" s="34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1.3024800000000001</v>
      </c>
      <c r="E87">
        <f>GT_NG!S87</f>
        <v>1.78</v>
      </c>
      <c r="F87">
        <f>GT_Spot!S87</f>
        <v>0</v>
      </c>
      <c r="G87">
        <f>PPCL_NG!S87</f>
        <v>44</v>
      </c>
      <c r="H87">
        <f>PPCL_Spot!S87</f>
        <v>0</v>
      </c>
      <c r="I87">
        <f>Bawana_NG!S87</f>
        <v>17.989340324887237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75.207898571280083</v>
      </c>
      <c r="P87" s="36">
        <v>0</v>
      </c>
      <c r="Q87" s="36">
        <v>0</v>
      </c>
      <c r="R87" s="38">
        <v>0</v>
      </c>
      <c r="S87" s="38">
        <v>7.9700000000000006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-10</v>
      </c>
      <c r="AA87" s="75">
        <f>STOA!K87</f>
        <v>29.08</v>
      </c>
      <c r="AB87" s="75">
        <f>-STOA!Q87</f>
        <v>0</v>
      </c>
      <c r="AC87">
        <f t="shared" si="3"/>
        <v>1.5742812159766961</v>
      </c>
      <c r="AD87">
        <f t="shared" si="4"/>
        <v>165.75543768019062</v>
      </c>
      <c r="AE87">
        <f>'IDT-1'!E87</f>
        <v>0</v>
      </c>
      <c r="AF87" s="24"/>
      <c r="AG87">
        <f t="shared" si="5"/>
        <v>165.75543768019062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1.3024800000000001</v>
      </c>
      <c r="E88">
        <f>GT_NG!S88</f>
        <v>1.78</v>
      </c>
      <c r="F88">
        <f>GT_Spot!S88</f>
        <v>0</v>
      </c>
      <c r="G88">
        <f>PPCL_NG!S88</f>
        <v>44</v>
      </c>
      <c r="H88">
        <f>PPCL_Spot!S88</f>
        <v>0</v>
      </c>
      <c r="I88">
        <f>Bawana_NG!S88</f>
        <v>17.989340324887237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75.207898571280083</v>
      </c>
      <c r="P88" s="36">
        <v>0</v>
      </c>
      <c r="Q88" s="36">
        <v>0</v>
      </c>
      <c r="R88" s="38">
        <v>0</v>
      </c>
      <c r="S88" s="38">
        <v>7.9700000000000006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-10</v>
      </c>
      <c r="AA88" s="75">
        <f>STOA!K88</f>
        <v>29.08</v>
      </c>
      <c r="AB88" s="75">
        <f>-STOA!Q88</f>
        <v>0</v>
      </c>
      <c r="AC88">
        <f t="shared" si="3"/>
        <v>1.5742812159766961</v>
      </c>
      <c r="AD88">
        <f t="shared" si="4"/>
        <v>165.75543768019062</v>
      </c>
      <c r="AE88">
        <f>'IDT-1'!E88</f>
        <v>0</v>
      </c>
      <c r="AF88" s="24"/>
      <c r="AG88">
        <f t="shared" si="5"/>
        <v>165.75543768019062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1.3024800000000001</v>
      </c>
      <c r="E89">
        <f>GT_NG!S89</f>
        <v>1.78</v>
      </c>
      <c r="F89">
        <f>GT_Spot!S89</f>
        <v>0</v>
      </c>
      <c r="G89">
        <f>PPCL_NG!S89</f>
        <v>44</v>
      </c>
      <c r="H89">
        <f>PPCL_Spot!S89</f>
        <v>0</v>
      </c>
      <c r="I89">
        <f>Bawana_NG!S89</f>
        <v>25.529015843645197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79.636424495219401</v>
      </c>
      <c r="P89" s="36">
        <v>0</v>
      </c>
      <c r="Q89" s="36">
        <v>0</v>
      </c>
      <c r="R89" s="38">
        <v>0</v>
      </c>
      <c r="S89" s="38">
        <v>7.9700000000000006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-10</v>
      </c>
      <c r="AA89" s="75">
        <f>STOA!K89</f>
        <v>29.08</v>
      </c>
      <c r="AB89" s="75">
        <f>-STOA!Q89</f>
        <v>0</v>
      </c>
      <c r="AC89">
        <f t="shared" si="3"/>
        <v>1.6748141080953534</v>
      </c>
      <c r="AD89">
        <f t="shared" si="4"/>
        <v>177.62310623076928</v>
      </c>
      <c r="AE89">
        <f>'IDT-1'!E89</f>
        <v>0</v>
      </c>
      <c r="AF89" s="24"/>
      <c r="AG89">
        <f t="shared" si="5"/>
        <v>177.62310623076928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1.3024800000000001</v>
      </c>
      <c r="E90">
        <f>GT_NG!S90</f>
        <v>1.78</v>
      </c>
      <c r="F90">
        <f>GT_Spot!S90</f>
        <v>0</v>
      </c>
      <c r="G90">
        <f>PPCL_NG!S90</f>
        <v>44</v>
      </c>
      <c r="H90">
        <f>PPCL_Spot!S90</f>
        <v>0</v>
      </c>
      <c r="I90">
        <f>Bawana_NG!S90</f>
        <v>25.529015843645197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81.835402882518224</v>
      </c>
      <c r="P90" s="36">
        <v>0</v>
      </c>
      <c r="Q90" s="36">
        <v>0</v>
      </c>
      <c r="R90" s="38">
        <v>0</v>
      </c>
      <c r="S90" s="38">
        <v>7.9700000000000006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-10</v>
      </c>
      <c r="AA90" s="75">
        <f>STOA!K90</f>
        <v>29.08</v>
      </c>
      <c r="AB90" s="75">
        <f>-STOA!Q90</f>
        <v>0</v>
      </c>
      <c r="AC90">
        <f t="shared" si="3"/>
        <v>1.6932855265486633</v>
      </c>
      <c r="AD90">
        <f t="shared" si="4"/>
        <v>179.80361319961474</v>
      </c>
      <c r="AE90">
        <f>'IDT-1'!E90</f>
        <v>0</v>
      </c>
      <c r="AF90" s="24"/>
      <c r="AG90">
        <f t="shared" si="5"/>
        <v>179.80361319961474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1.3024800000000001</v>
      </c>
      <c r="E91">
        <f>GT_NG!S91</f>
        <v>1.78</v>
      </c>
      <c r="F91">
        <f>GT_Spot!S91</f>
        <v>0</v>
      </c>
      <c r="G91">
        <f>PPCL_NG!S91</f>
        <v>44</v>
      </c>
      <c r="H91">
        <f>PPCL_Spot!S91</f>
        <v>0</v>
      </c>
      <c r="I91">
        <f>Bawana_NG!S91</f>
        <v>24.839999999999993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81.835402882518224</v>
      </c>
      <c r="P91" s="36">
        <v>0</v>
      </c>
      <c r="Q91" s="36">
        <v>0</v>
      </c>
      <c r="R91" s="38">
        <v>0</v>
      </c>
      <c r="S91" s="38">
        <v>7.9700000000000006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-10</v>
      </c>
      <c r="AA91" s="75">
        <f>STOA!K91</f>
        <v>29.08</v>
      </c>
      <c r="AB91" s="75">
        <f>-STOA!Q91</f>
        <v>0</v>
      </c>
      <c r="AC91">
        <f t="shared" si="3"/>
        <v>1.7722093707109345</v>
      </c>
      <c r="AD91">
        <f t="shared" si="4"/>
        <v>169.03567351180732</v>
      </c>
      <c r="AE91">
        <f>'IDT-1'!E91</f>
        <v>0</v>
      </c>
      <c r="AF91" s="24"/>
      <c r="AG91">
        <f t="shared" si="5"/>
        <v>169.03567351180732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-10</v>
      </c>
      <c r="AM91" s="34">
        <f>RTM_PXI!K91</f>
        <v>0</v>
      </c>
      <c r="AN91" s="34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1.3024800000000001</v>
      </c>
      <c r="E92">
        <f>GT_NG!S92</f>
        <v>1.78</v>
      </c>
      <c r="F92">
        <f>GT_Spot!S92</f>
        <v>0</v>
      </c>
      <c r="G92">
        <f>PPCL_NG!S92</f>
        <v>44</v>
      </c>
      <c r="H92">
        <f>PPCL_Spot!S92</f>
        <v>0</v>
      </c>
      <c r="I92">
        <f>Bawana_NG!S92</f>
        <v>24.839999999999993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81.835402882518224</v>
      </c>
      <c r="P92" s="36">
        <v>0</v>
      </c>
      <c r="Q92" s="36">
        <v>0</v>
      </c>
      <c r="R92" s="38">
        <v>0</v>
      </c>
      <c r="S92" s="38">
        <v>7.9700000000000006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-10</v>
      </c>
      <c r="AA92" s="75">
        <f>STOA!K92</f>
        <v>29.08</v>
      </c>
      <c r="AB92" s="75">
        <f>-STOA!Q92</f>
        <v>0</v>
      </c>
      <c r="AC92">
        <f t="shared" si="3"/>
        <v>1.7722093707109345</v>
      </c>
      <c r="AD92">
        <f t="shared" si="4"/>
        <v>169.03567351180732</v>
      </c>
      <c r="AE92">
        <f>'IDT-1'!E92</f>
        <v>0</v>
      </c>
      <c r="AF92" s="24"/>
      <c r="AG92">
        <f t="shared" si="5"/>
        <v>169.03567351180732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-10</v>
      </c>
      <c r="AM92" s="34">
        <f>RTM_PXI!K92</f>
        <v>0</v>
      </c>
      <c r="AN92" s="34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1.3024800000000001</v>
      </c>
      <c r="E93">
        <f>GT_NG!S93</f>
        <v>1.78</v>
      </c>
      <c r="F93">
        <f>GT_Spot!S93</f>
        <v>0</v>
      </c>
      <c r="G93">
        <f>PPCL_NG!S93</f>
        <v>44</v>
      </c>
      <c r="H93">
        <f>PPCL_Spot!S93</f>
        <v>0</v>
      </c>
      <c r="I93">
        <f>Bawana_NG!S93</f>
        <v>24.839999999999993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81.835402882518224</v>
      </c>
      <c r="P93" s="36">
        <v>0</v>
      </c>
      <c r="Q93" s="36">
        <v>0</v>
      </c>
      <c r="R93" s="38">
        <v>0</v>
      </c>
      <c r="S93" s="38">
        <v>7.9700000000000006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-10</v>
      </c>
      <c r="AA93" s="75">
        <f>STOA!K93</f>
        <v>29.08</v>
      </c>
      <c r="AB93" s="75">
        <f>-STOA!Q93</f>
        <v>0</v>
      </c>
      <c r="AC93">
        <f t="shared" si="3"/>
        <v>1.7722093707109345</v>
      </c>
      <c r="AD93">
        <f t="shared" si="4"/>
        <v>169.03567351180732</v>
      </c>
      <c r="AE93">
        <f>'IDT-1'!E93</f>
        <v>0</v>
      </c>
      <c r="AF93" s="24"/>
      <c r="AG93">
        <f t="shared" si="5"/>
        <v>169.03567351180732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-10</v>
      </c>
      <c r="AM93" s="34">
        <f>RTM_PXI!K93</f>
        <v>0</v>
      </c>
      <c r="AN93" s="34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1.3024800000000001</v>
      </c>
      <c r="E94">
        <f>GT_NG!S94</f>
        <v>1.78</v>
      </c>
      <c r="F94">
        <f>GT_Spot!S94</f>
        <v>0</v>
      </c>
      <c r="G94">
        <f>PPCL_NG!S94</f>
        <v>44</v>
      </c>
      <c r="H94">
        <f>PPCL_Spot!S94</f>
        <v>0</v>
      </c>
      <c r="I94">
        <f>Bawana_NG!S94</f>
        <v>24.839999999999993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77.79800810968861</v>
      </c>
      <c r="P94" s="36">
        <v>0</v>
      </c>
      <c r="Q94" s="36">
        <v>0</v>
      </c>
      <c r="R94" s="38">
        <v>0</v>
      </c>
      <c r="S94" s="38">
        <v>7.9700000000000006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-10</v>
      </c>
      <c r="AA94" s="75">
        <f>STOA!K94</f>
        <v>29.08</v>
      </c>
      <c r="AB94" s="75">
        <f>-STOA!Q94</f>
        <v>0</v>
      </c>
      <c r="AC94">
        <f t="shared" si="3"/>
        <v>1.7382952546191655</v>
      </c>
      <c r="AD94">
        <f t="shared" si="4"/>
        <v>165.03219285506941</v>
      </c>
      <c r="AE94">
        <f>'IDT-1'!E94</f>
        <v>0</v>
      </c>
      <c r="AF94" s="24"/>
      <c r="AG94">
        <f t="shared" si="5"/>
        <v>165.03219285506941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-10</v>
      </c>
      <c r="AM94" s="34">
        <f>RTM_PXI!K94</f>
        <v>0</v>
      </c>
      <c r="AN94" s="34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1.3024800000000001</v>
      </c>
      <c r="E95">
        <f>GT_NG!S95</f>
        <v>1.78</v>
      </c>
      <c r="F95">
        <f>GT_Spot!S95</f>
        <v>0</v>
      </c>
      <c r="G95">
        <f>PPCL_NG!S95</f>
        <v>44</v>
      </c>
      <c r="H95">
        <f>PPCL_Spot!S95</f>
        <v>0</v>
      </c>
      <c r="I95">
        <f>Bawana_NG!S95</f>
        <v>24.839999999999993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73.011917791199551</v>
      </c>
      <c r="P95" s="36">
        <v>0</v>
      </c>
      <c r="Q95" s="36">
        <v>0</v>
      </c>
      <c r="R95" s="38">
        <v>0</v>
      </c>
      <c r="S95" s="38">
        <v>7.9700000000000006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-10</v>
      </c>
      <c r="AA95" s="75">
        <f>STOA!K95</f>
        <v>29.08</v>
      </c>
      <c r="AB95" s="75">
        <f>-STOA!Q95</f>
        <v>0</v>
      </c>
      <c r="AC95">
        <f t="shared" si="3"/>
        <v>1.6980920959438577</v>
      </c>
      <c r="AD95">
        <f t="shared" si="4"/>
        <v>160.28630569525572</v>
      </c>
      <c r="AE95">
        <f>'IDT-1'!E95</f>
        <v>0</v>
      </c>
      <c r="AF95" s="24"/>
      <c r="AG95">
        <f t="shared" si="5"/>
        <v>160.28630569525572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-10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1.3024800000000001</v>
      </c>
      <c r="E96">
        <f>GT_NG!S96</f>
        <v>1.78</v>
      </c>
      <c r="F96">
        <f>GT_Spot!S96</f>
        <v>0</v>
      </c>
      <c r="G96">
        <f>PPCL_NG!S96</f>
        <v>44</v>
      </c>
      <c r="H96">
        <f>PPCL_Spot!S96</f>
        <v>0</v>
      </c>
      <c r="I96">
        <f>Bawana_NG!S96</f>
        <v>24.839999999999993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69.799996549283392</v>
      </c>
      <c r="P96" s="36">
        <v>0</v>
      </c>
      <c r="Q96" s="36">
        <v>0</v>
      </c>
      <c r="R96" s="38">
        <v>0</v>
      </c>
      <c r="S96" s="38">
        <v>7.9700000000000006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-10</v>
      </c>
      <c r="AA96" s="75">
        <f>STOA!K96</f>
        <v>29.08</v>
      </c>
      <c r="AB96" s="75">
        <f>-STOA!Q96</f>
        <v>0</v>
      </c>
      <c r="AC96">
        <f t="shared" si="3"/>
        <v>1.6711119575117617</v>
      </c>
      <c r="AD96">
        <f t="shared" si="4"/>
        <v>157.10136459177164</v>
      </c>
      <c r="AE96">
        <f>'IDT-1'!E96</f>
        <v>0</v>
      </c>
      <c r="AF96" s="24"/>
      <c r="AG96">
        <f t="shared" si="5"/>
        <v>157.10136459177164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-10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1.3024800000000001</v>
      </c>
      <c r="E97">
        <f>GT_NG!S97</f>
        <v>1.78</v>
      </c>
      <c r="F97">
        <f>GT_Spot!S97</f>
        <v>0</v>
      </c>
      <c r="G97">
        <f>PPCL_NG!S97</f>
        <v>44</v>
      </c>
      <c r="H97">
        <f>PPCL_Spot!S97</f>
        <v>0</v>
      </c>
      <c r="I97">
        <f>Bawana_NG!S97</f>
        <v>24.839999999999993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64.507038162025793</v>
      </c>
      <c r="P97" s="36">
        <v>0</v>
      </c>
      <c r="Q97" s="36">
        <v>0</v>
      </c>
      <c r="R97" s="38">
        <v>0</v>
      </c>
      <c r="S97" s="38">
        <v>7.9700000000000006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-10</v>
      </c>
      <c r="AA97" s="75">
        <f>STOA!K97</f>
        <v>29.08</v>
      </c>
      <c r="AB97" s="75">
        <f>-STOA!Q97</f>
        <v>0</v>
      </c>
      <c r="AC97">
        <f t="shared" si="3"/>
        <v>1.6266511070587979</v>
      </c>
      <c r="AD97">
        <f t="shared" si="4"/>
        <v>151.85286705496699</v>
      </c>
      <c r="AE97">
        <f>'IDT-1'!E97</f>
        <v>0</v>
      </c>
      <c r="AF97" s="24"/>
      <c r="AG97">
        <f t="shared" si="5"/>
        <v>151.85286705496699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-10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1.3024800000000001</v>
      </c>
      <c r="E98">
        <f>GT_NG!S98</f>
        <v>1.78</v>
      </c>
      <c r="F98">
        <f>GT_Spot!S98</f>
        <v>0</v>
      </c>
      <c r="G98">
        <f>PPCL_NG!S98</f>
        <v>44</v>
      </c>
      <c r="H98">
        <f>PPCL_Spot!S98</f>
        <v>0</v>
      </c>
      <c r="I98">
        <f>Bawana_NG!S98</f>
        <v>24.839999999999993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61.08131731198678</v>
      </c>
      <c r="P98" s="36">
        <v>0</v>
      </c>
      <c r="Q98" s="36">
        <v>0</v>
      </c>
      <c r="R98" s="38">
        <v>0</v>
      </c>
      <c r="S98" s="38">
        <v>7.9700000000000006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-10</v>
      </c>
      <c r="AA98" s="75">
        <f>STOA!K98</f>
        <v>29.08</v>
      </c>
      <c r="AB98" s="75">
        <f>-STOA!Q98</f>
        <v>0</v>
      </c>
      <c r="AC98">
        <f t="shared" si="3"/>
        <v>1.5978750519184703</v>
      </c>
      <c r="AD98">
        <f t="shared" si="4"/>
        <v>148.45592226006832</v>
      </c>
      <c r="AE98">
        <f>'IDT-1'!E98</f>
        <v>0</v>
      </c>
      <c r="AF98" s="24"/>
      <c r="AG98">
        <f t="shared" si="5"/>
        <v>148.45592226006832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-10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4.2220383735210545E-2</v>
      </c>
      <c r="F99">
        <f t="shared" si="6"/>
        <v>0</v>
      </c>
      <c r="G99">
        <f t="shared" si="6"/>
        <v>1.0548202825462936</v>
      </c>
      <c r="H99">
        <f t="shared" si="6"/>
        <v>0</v>
      </c>
      <c r="I99">
        <f t="shared" si="6"/>
        <v>0.47544869230094683</v>
      </c>
      <c r="J99">
        <f t="shared" si="6"/>
        <v>0</v>
      </c>
      <c r="K99">
        <f t="shared" si="6"/>
        <v>1.5140439400249898E-2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1.2880456406250846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0.12128000000000023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-0.35151749999999998</v>
      </c>
      <c r="AA99" s="75">
        <f t="shared" si="6"/>
        <v>0.6979199999999991</v>
      </c>
      <c r="AB99" s="75">
        <f t="shared" si="6"/>
        <v>0</v>
      </c>
      <c r="AC99">
        <f t="shared" si="6"/>
        <v>3.6190609604357334E-2</v>
      </c>
      <c r="AD99">
        <f t="shared" si="6"/>
        <v>3.1047562870034278</v>
      </c>
      <c r="AE99">
        <f t="shared" si="6"/>
        <v>0</v>
      </c>
      <c r="AG99">
        <f t="shared" si="6"/>
        <v>3.1047562870034278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-0.22975000000000001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3"/>
    </row>
    <row r="102" spans="1:48">
      <c r="AT102" s="152"/>
      <c r="AU102" s="33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90">
        <f>Allocation_SG!A1</f>
        <v>45417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2</v>
      </c>
      <c r="H3">
        <f>PPCL_Spot!R3</f>
        <v>0</v>
      </c>
      <c r="I3">
        <f>Bawana_NG!R3</f>
        <v>5.65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6.5603999999999996E-2</v>
      </c>
      <c r="AD3">
        <f>SUM(B3:AB3,AI3:AV3)-AC3</f>
        <v>7.7443960000000001</v>
      </c>
      <c r="AE3">
        <f>'IDT-1'!D3</f>
        <v>0</v>
      </c>
      <c r="AF3" s="24"/>
      <c r="AG3">
        <f>SUM(AD3:AF3)</f>
        <v>7.7443960000000001</v>
      </c>
      <c r="AI3" s="34">
        <f>PXIL!L3</f>
        <v>0</v>
      </c>
      <c r="AJ3" s="34">
        <f>PXIL!R3</f>
        <v>0</v>
      </c>
      <c r="AK3" s="34">
        <f>RTM_IEX!L3</f>
        <v>0.16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2</v>
      </c>
      <c r="H4">
        <f>PPCL_Spot!R4</f>
        <v>0</v>
      </c>
      <c r="I4">
        <f>Bawana_NG!R4</f>
        <v>5.65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6.5603999999999996E-2</v>
      </c>
      <c r="AD4">
        <f t="shared" ref="AD4:AD67" si="1">SUM(B4:AB4,AI4:AV4)-AC4</f>
        <v>7.7443960000000001</v>
      </c>
      <c r="AE4">
        <f>'IDT-1'!D4</f>
        <v>0</v>
      </c>
      <c r="AF4" s="24"/>
      <c r="AG4">
        <f t="shared" ref="AG4:AG67" si="2">SUM(AD4:AF4)</f>
        <v>7.7443960000000001</v>
      </c>
      <c r="AI4" s="34">
        <f>PXIL!L4</f>
        <v>0</v>
      </c>
      <c r="AJ4" s="34">
        <f>PXIL!R4</f>
        <v>0</v>
      </c>
      <c r="AK4" s="34">
        <f>RTM_IEX!L4</f>
        <v>0.16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2</v>
      </c>
      <c r="H5">
        <f>PPCL_Spot!R5</f>
        <v>0</v>
      </c>
      <c r="I5">
        <f>Bawana_NG!R5</f>
        <v>5.65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6.6023999999999999E-2</v>
      </c>
      <c r="AD5">
        <f t="shared" si="1"/>
        <v>7.7939760000000007</v>
      </c>
      <c r="AE5">
        <f>'IDT-1'!D5</f>
        <v>0</v>
      </c>
      <c r="AF5" s="24"/>
      <c r="AG5">
        <f t="shared" si="2"/>
        <v>7.7939760000000007</v>
      </c>
      <c r="AI5" s="34">
        <f>PXIL!L5</f>
        <v>0</v>
      </c>
      <c r="AJ5" s="34">
        <f>PXIL!R5</f>
        <v>0</v>
      </c>
      <c r="AK5" s="34">
        <f>RTM_IEX!L5</f>
        <v>0.21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2</v>
      </c>
      <c r="H6">
        <f>PPCL_Spot!R6</f>
        <v>0</v>
      </c>
      <c r="I6">
        <f>Bawana_NG!R6</f>
        <v>5.65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6.6444000000000003E-2</v>
      </c>
      <c r="AD6">
        <f t="shared" si="1"/>
        <v>7.8435560000000004</v>
      </c>
      <c r="AE6">
        <f>'IDT-1'!D6</f>
        <v>0</v>
      </c>
      <c r="AF6" s="24"/>
      <c r="AG6">
        <f t="shared" si="2"/>
        <v>7.8435560000000004</v>
      </c>
      <c r="AI6" s="34">
        <f>PXIL!L6</f>
        <v>0</v>
      </c>
      <c r="AJ6" s="34">
        <f>PXIL!R6</f>
        <v>0</v>
      </c>
      <c r="AK6" s="34">
        <f>RTM_IEX!L6</f>
        <v>0.26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2</v>
      </c>
      <c r="H7">
        <f>PPCL_Spot!R7</f>
        <v>0</v>
      </c>
      <c r="I7">
        <f>Bawana_NG!R7</f>
        <v>5.65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6.7367999999999997E-2</v>
      </c>
      <c r="AD7">
        <f t="shared" si="1"/>
        <v>7.9526319999999995</v>
      </c>
      <c r="AE7">
        <f>'IDT-1'!D7</f>
        <v>0</v>
      </c>
      <c r="AF7" s="24"/>
      <c r="AG7">
        <f t="shared" si="2"/>
        <v>7.9526319999999995</v>
      </c>
      <c r="AI7" s="34">
        <f>PXIL!L7</f>
        <v>0</v>
      </c>
      <c r="AJ7" s="34">
        <f>PXIL!R7</f>
        <v>0</v>
      </c>
      <c r="AK7" s="34">
        <f>RTM_IEX!L7</f>
        <v>0.37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2</v>
      </c>
      <c r="H8">
        <f>PPCL_Spot!R8</f>
        <v>0</v>
      </c>
      <c r="I8">
        <f>Bawana_NG!R8</f>
        <v>5.65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6.7872000000000002E-2</v>
      </c>
      <c r="AD8">
        <f t="shared" si="1"/>
        <v>8.0121280000000006</v>
      </c>
      <c r="AE8">
        <f>'IDT-1'!D8</f>
        <v>0</v>
      </c>
      <c r="AF8" s="24"/>
      <c r="AG8">
        <f t="shared" si="2"/>
        <v>8.0121280000000006</v>
      </c>
      <c r="AI8" s="34">
        <f>PXIL!L8</f>
        <v>0</v>
      </c>
      <c r="AJ8" s="34">
        <f>PXIL!R8</f>
        <v>0</v>
      </c>
      <c r="AK8" s="34">
        <f>RTM_IEX!L8</f>
        <v>0.43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2</v>
      </c>
      <c r="H9">
        <f>PPCL_Spot!R9</f>
        <v>0</v>
      </c>
      <c r="I9">
        <f>Bawana_NG!R9</f>
        <v>5.65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7.3499999999999996E-2</v>
      </c>
      <c r="AD9">
        <f t="shared" si="1"/>
        <v>8.6765000000000008</v>
      </c>
      <c r="AE9">
        <f>'IDT-1'!D9</f>
        <v>0</v>
      </c>
      <c r="AF9" s="24"/>
      <c r="AG9">
        <f t="shared" si="2"/>
        <v>8.6765000000000008</v>
      </c>
      <c r="AI9" s="34">
        <f>PXIL!L9</f>
        <v>0</v>
      </c>
      <c r="AJ9" s="34">
        <f>PXIL!R9</f>
        <v>0</v>
      </c>
      <c r="AK9" s="34">
        <f>RTM_IEX!L9</f>
        <v>1.1000000000000001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2</v>
      </c>
      <c r="H10">
        <f>PPCL_Spot!R10</f>
        <v>0</v>
      </c>
      <c r="I10">
        <f>Bawana_NG!R10</f>
        <v>5.65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7.9547999999999994E-2</v>
      </c>
      <c r="AD10">
        <f t="shared" si="1"/>
        <v>9.3904519999999998</v>
      </c>
      <c r="AE10">
        <f>'IDT-1'!D10</f>
        <v>0</v>
      </c>
      <c r="AF10" s="24"/>
      <c r="AG10">
        <f t="shared" si="2"/>
        <v>9.3904519999999998</v>
      </c>
      <c r="AI10" s="34">
        <f>PXIL!L10</f>
        <v>0</v>
      </c>
      <c r="AJ10" s="34">
        <f>PXIL!R10</f>
        <v>0</v>
      </c>
      <c r="AK10" s="34">
        <f>RTM_IEX!L10</f>
        <v>1.82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2</v>
      </c>
      <c r="H11">
        <f>PPCL_Spot!R11</f>
        <v>0</v>
      </c>
      <c r="I11">
        <f>Bawana_NG!R11</f>
        <v>5.78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9.2735999999999985E-2</v>
      </c>
      <c r="AD11">
        <f t="shared" si="1"/>
        <v>10.947263999999999</v>
      </c>
      <c r="AE11">
        <f>'IDT-1'!D11</f>
        <v>0</v>
      </c>
      <c r="AF11" s="24"/>
      <c r="AG11">
        <f t="shared" si="2"/>
        <v>10.947263999999999</v>
      </c>
      <c r="AI11" s="34">
        <f>PXIL!L11</f>
        <v>0</v>
      </c>
      <c r="AJ11" s="34">
        <f>PXIL!R11</f>
        <v>0</v>
      </c>
      <c r="AK11" s="34">
        <f>RTM_IEX!L11</f>
        <v>3.26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2</v>
      </c>
      <c r="H12">
        <f>PPCL_Spot!R12</f>
        <v>0</v>
      </c>
      <c r="I12">
        <f>Bawana_NG!R12</f>
        <v>5.78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9.4163999999999998E-2</v>
      </c>
      <c r="AD12">
        <f t="shared" si="1"/>
        <v>11.115836000000002</v>
      </c>
      <c r="AE12">
        <f>'IDT-1'!D12</f>
        <v>0</v>
      </c>
      <c r="AF12" s="24"/>
      <c r="AG12">
        <f t="shared" si="2"/>
        <v>11.115836000000002</v>
      </c>
      <c r="AI12" s="34">
        <f>PXIL!L12</f>
        <v>0</v>
      </c>
      <c r="AJ12" s="34">
        <f>PXIL!R12</f>
        <v>0</v>
      </c>
      <c r="AK12" s="34">
        <f>RTM_IEX!L12</f>
        <v>3.43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2</v>
      </c>
      <c r="H13">
        <f>PPCL_Spot!R13</f>
        <v>0</v>
      </c>
      <c r="I13">
        <f>Bawana_NG!R13</f>
        <v>5.78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9.0383999999999992E-2</v>
      </c>
      <c r="AD13">
        <f t="shared" si="1"/>
        <v>10.669616</v>
      </c>
      <c r="AE13">
        <f>'IDT-1'!D13</f>
        <v>0</v>
      </c>
      <c r="AF13" s="24"/>
      <c r="AG13">
        <f t="shared" si="2"/>
        <v>10.669616</v>
      </c>
      <c r="AI13" s="34">
        <f>PXIL!L13</f>
        <v>0</v>
      </c>
      <c r="AJ13" s="34">
        <f>PXIL!R13</f>
        <v>0</v>
      </c>
      <c r="AK13" s="34">
        <f>RTM_IEX!L13</f>
        <v>2.98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2</v>
      </c>
      <c r="H14">
        <f>PPCL_Spot!R14</f>
        <v>0</v>
      </c>
      <c r="I14">
        <f>Bawana_NG!R14</f>
        <v>5.78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9.2819999999999986E-2</v>
      </c>
      <c r="AD14">
        <f t="shared" si="1"/>
        <v>10.957180000000001</v>
      </c>
      <c r="AE14">
        <f>'IDT-1'!D14</f>
        <v>0</v>
      </c>
      <c r="AF14" s="24"/>
      <c r="AG14">
        <f t="shared" si="2"/>
        <v>10.957180000000001</v>
      </c>
      <c r="AI14" s="34">
        <f>PXIL!L14</f>
        <v>0</v>
      </c>
      <c r="AJ14" s="34">
        <f>PXIL!R14</f>
        <v>0</v>
      </c>
      <c r="AK14" s="34">
        <f>RTM_IEX!L14</f>
        <v>3.27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2</v>
      </c>
      <c r="H15">
        <f>PPCL_Spot!R15</f>
        <v>0</v>
      </c>
      <c r="I15">
        <f>Bawana_NG!R15</f>
        <v>5.8398358628442946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0.10273062124789206</v>
      </c>
      <c r="AD15">
        <f t="shared" si="1"/>
        <v>12.127105241596402</v>
      </c>
      <c r="AE15">
        <f>'IDT-1'!D15</f>
        <v>0</v>
      </c>
      <c r="AF15" s="24"/>
      <c r="AG15">
        <f t="shared" si="2"/>
        <v>12.127105241596402</v>
      </c>
      <c r="AI15" s="34">
        <f>PXIL!L15</f>
        <v>0</v>
      </c>
      <c r="AJ15" s="34">
        <f>PXIL!R15</f>
        <v>0</v>
      </c>
      <c r="AK15" s="34">
        <f>RTM_IEX!L15</f>
        <v>4.3899999999999997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2</v>
      </c>
      <c r="H16">
        <f>PPCL_Spot!R16</f>
        <v>0</v>
      </c>
      <c r="I16">
        <f>Bawana_NG!R16</f>
        <v>5.8398358628442946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0.10483062124789207</v>
      </c>
      <c r="AD16">
        <f t="shared" si="1"/>
        <v>12.375005241596401</v>
      </c>
      <c r="AE16">
        <f>'IDT-1'!D16</f>
        <v>0</v>
      </c>
      <c r="AF16" s="24"/>
      <c r="AG16">
        <f t="shared" si="2"/>
        <v>12.375005241596401</v>
      </c>
      <c r="AI16" s="34">
        <f>PXIL!L16</f>
        <v>0</v>
      </c>
      <c r="AJ16" s="34">
        <f>PXIL!R16</f>
        <v>0</v>
      </c>
      <c r="AK16" s="34">
        <f>RTM_IEX!L16</f>
        <v>4.6399999999999997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2</v>
      </c>
      <c r="H17">
        <f>PPCL_Spot!R17</f>
        <v>0</v>
      </c>
      <c r="I17">
        <f>Bawana_NG!R17</f>
        <v>5.8398358628442946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0.15523062124789205</v>
      </c>
      <c r="AD17">
        <f t="shared" si="1"/>
        <v>18.324605241596405</v>
      </c>
      <c r="AE17">
        <f>'IDT-1'!D17</f>
        <v>0</v>
      </c>
      <c r="AF17" s="24"/>
      <c r="AG17">
        <f t="shared" si="2"/>
        <v>18.324605241596405</v>
      </c>
      <c r="AI17" s="34">
        <f>PXIL!L17</f>
        <v>0</v>
      </c>
      <c r="AJ17" s="34">
        <f>PXIL!R17</f>
        <v>0</v>
      </c>
      <c r="AK17" s="34">
        <f>RTM_IEX!L17</f>
        <v>10.64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2</v>
      </c>
      <c r="H18">
        <f>PPCL_Spot!R18</f>
        <v>0</v>
      </c>
      <c r="I18">
        <f>Bawana_NG!R18</f>
        <v>5.8398981913270864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0.1552311448071475</v>
      </c>
      <c r="AD18">
        <f t="shared" si="1"/>
        <v>18.324667046519941</v>
      </c>
      <c r="AE18">
        <f>'IDT-1'!D18</f>
        <v>0</v>
      </c>
      <c r="AF18" s="24"/>
      <c r="AG18">
        <f t="shared" si="2"/>
        <v>18.324667046519941</v>
      </c>
      <c r="AI18" s="34">
        <f>PXIL!L18</f>
        <v>0</v>
      </c>
      <c r="AJ18" s="34">
        <f>PXIL!R18</f>
        <v>0</v>
      </c>
      <c r="AK18" s="34">
        <f>RTM_IEX!L18</f>
        <v>10.64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8</v>
      </c>
      <c r="H19">
        <f>PPCL_Spot!R19</f>
        <v>0</v>
      </c>
      <c r="I19">
        <f>Bawana_NG!R19</f>
        <v>5.8398358628442946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0.20563062124789205</v>
      </c>
      <c r="AD19">
        <f t="shared" si="1"/>
        <v>24.274205241596405</v>
      </c>
      <c r="AE19">
        <f>'IDT-1'!D19</f>
        <v>0</v>
      </c>
      <c r="AF19" s="24"/>
      <c r="AG19">
        <f t="shared" si="2"/>
        <v>24.274205241596405</v>
      </c>
      <c r="AI19" s="34">
        <f>PXIL!L19</f>
        <v>0</v>
      </c>
      <c r="AJ19" s="34">
        <f>PXIL!R19</f>
        <v>0</v>
      </c>
      <c r="AK19" s="34">
        <f>RTM_IEX!L19</f>
        <v>10.64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8</v>
      </c>
      <c r="H20">
        <f>PPCL_Spot!R20</f>
        <v>0</v>
      </c>
      <c r="I20">
        <f>Bawana_NG!R20</f>
        <v>5.8398358628442946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0.20563062124789205</v>
      </c>
      <c r="AD20">
        <f t="shared" si="1"/>
        <v>24.274205241596405</v>
      </c>
      <c r="AE20">
        <f>'IDT-1'!D20</f>
        <v>0</v>
      </c>
      <c r="AF20" s="24"/>
      <c r="AG20">
        <f t="shared" si="2"/>
        <v>24.274205241596405</v>
      </c>
      <c r="AI20" s="34">
        <f>PXIL!L20</f>
        <v>0</v>
      </c>
      <c r="AJ20" s="34">
        <f>PXIL!R20</f>
        <v>0</v>
      </c>
      <c r="AK20" s="34">
        <f>RTM_IEX!L20</f>
        <v>10.64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8</v>
      </c>
      <c r="H21">
        <f>PPCL_Spot!R21</f>
        <v>0</v>
      </c>
      <c r="I21">
        <f>Bawana_NG!R21</f>
        <v>5.8398358628442946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0.15279462124789206</v>
      </c>
      <c r="AD21">
        <f t="shared" si="1"/>
        <v>18.037041241596402</v>
      </c>
      <c r="AE21">
        <f>'IDT-1'!D21</f>
        <v>0</v>
      </c>
      <c r="AF21" s="24"/>
      <c r="AG21">
        <f t="shared" si="2"/>
        <v>18.037041241596402</v>
      </c>
      <c r="AI21" s="34">
        <f>PXIL!L21</f>
        <v>0</v>
      </c>
      <c r="AJ21" s="34">
        <f>PXIL!R21</f>
        <v>0</v>
      </c>
      <c r="AK21" s="34">
        <f>RTM_IEX!L21</f>
        <v>4.3499999999999996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8</v>
      </c>
      <c r="H22">
        <f>PPCL_Spot!R22</f>
        <v>0</v>
      </c>
      <c r="I22">
        <f>Bawana_NG!R22</f>
        <v>5.8398358628442946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0.15203862124789208</v>
      </c>
      <c r="AD22">
        <f t="shared" si="1"/>
        <v>17.947797241596401</v>
      </c>
      <c r="AE22">
        <f>'IDT-1'!D22</f>
        <v>0</v>
      </c>
      <c r="AF22" s="24"/>
      <c r="AG22">
        <f t="shared" si="2"/>
        <v>17.947797241596401</v>
      </c>
      <c r="AI22" s="34">
        <f>PXIL!L22</f>
        <v>0</v>
      </c>
      <c r="AJ22" s="34">
        <f>PXIL!R22</f>
        <v>0</v>
      </c>
      <c r="AK22" s="34">
        <f>RTM_IEX!L22</f>
        <v>4.26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8</v>
      </c>
      <c r="H23">
        <f>PPCL_Spot!R23</f>
        <v>0</v>
      </c>
      <c r="I23">
        <f>Bawana_NG!R23</f>
        <v>5.8398981913270864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0.15203914480714753</v>
      </c>
      <c r="AD23">
        <f t="shared" si="1"/>
        <v>17.947859046519937</v>
      </c>
      <c r="AE23">
        <f>'IDT-1'!D23</f>
        <v>0</v>
      </c>
      <c r="AF23" s="24"/>
      <c r="AG23">
        <f t="shared" si="2"/>
        <v>17.947859046519937</v>
      </c>
      <c r="AI23" s="34">
        <f>PXIL!L23</f>
        <v>0</v>
      </c>
      <c r="AJ23" s="34">
        <f>PXIL!R23</f>
        <v>0</v>
      </c>
      <c r="AK23" s="34">
        <f>RTM_IEX!L23</f>
        <v>4.26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8</v>
      </c>
      <c r="H24">
        <f>PPCL_Spot!R24</f>
        <v>0</v>
      </c>
      <c r="I24">
        <f>Bawana_NG!R24</f>
        <v>5.8398981913270864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0.15203914480714753</v>
      </c>
      <c r="AD24">
        <f t="shared" si="1"/>
        <v>17.947859046519937</v>
      </c>
      <c r="AE24">
        <f>'IDT-1'!D24</f>
        <v>0</v>
      </c>
      <c r="AF24" s="24"/>
      <c r="AG24">
        <f t="shared" si="2"/>
        <v>17.947859046519937</v>
      </c>
      <c r="AI24" s="34">
        <f>PXIL!L24</f>
        <v>0</v>
      </c>
      <c r="AJ24" s="34">
        <f>PXIL!R24</f>
        <v>0</v>
      </c>
      <c r="AK24" s="34">
        <f>RTM_IEX!L24</f>
        <v>4.26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8</v>
      </c>
      <c r="H25">
        <f>PPCL_Spot!R25</f>
        <v>0</v>
      </c>
      <c r="I25">
        <f>Bawana_NG!R25</f>
        <v>5.8398358628442946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0.15203862124789208</v>
      </c>
      <c r="AD25">
        <f t="shared" si="1"/>
        <v>17.947797241596401</v>
      </c>
      <c r="AE25">
        <f>'IDT-1'!D25</f>
        <v>0</v>
      </c>
      <c r="AF25" s="24"/>
      <c r="AG25">
        <f t="shared" si="2"/>
        <v>17.947797241596401</v>
      </c>
      <c r="AI25" s="34">
        <f>PXIL!L25</f>
        <v>0</v>
      </c>
      <c r="AJ25" s="34">
        <f>PXIL!R25</f>
        <v>0</v>
      </c>
      <c r="AK25" s="34">
        <f>RTM_IEX!L25</f>
        <v>4.26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8</v>
      </c>
      <c r="H26">
        <f>PPCL_Spot!R26</f>
        <v>0</v>
      </c>
      <c r="I26">
        <f>Bawana_NG!R26</f>
        <v>5.8398358628442946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0.15279462124789206</v>
      </c>
      <c r="AD26">
        <f t="shared" si="1"/>
        <v>18.037041241596402</v>
      </c>
      <c r="AE26">
        <f>'IDT-1'!D26</f>
        <v>0</v>
      </c>
      <c r="AF26" s="24"/>
      <c r="AG26">
        <f t="shared" si="2"/>
        <v>18.037041241596402</v>
      </c>
      <c r="AI26" s="34">
        <f>PXIL!L26</f>
        <v>0</v>
      </c>
      <c r="AJ26" s="34">
        <f>PXIL!R26</f>
        <v>0</v>
      </c>
      <c r="AK26" s="34">
        <f>RTM_IEX!L26</f>
        <v>4.3499999999999996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8</v>
      </c>
      <c r="H27">
        <f>PPCL_Spot!R27</f>
        <v>0</v>
      </c>
      <c r="I27">
        <f>Bawana_NG!R27</f>
        <v>5.8398358628442946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0.15279462124789206</v>
      </c>
      <c r="AD27">
        <f t="shared" si="1"/>
        <v>18.037041241596402</v>
      </c>
      <c r="AE27">
        <f>'IDT-1'!D27</f>
        <v>0</v>
      </c>
      <c r="AF27" s="24"/>
      <c r="AG27">
        <f t="shared" si="2"/>
        <v>18.037041241596402</v>
      </c>
      <c r="AI27" s="34">
        <f>PXIL!L27</f>
        <v>0</v>
      </c>
      <c r="AJ27" s="34">
        <f>PXIL!R27</f>
        <v>0</v>
      </c>
      <c r="AK27" s="34">
        <f>RTM_IEX!L27</f>
        <v>4.3499999999999996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8</v>
      </c>
      <c r="H28">
        <f>PPCL_Spot!R28</f>
        <v>0</v>
      </c>
      <c r="I28">
        <f>Bawana_NG!R28</f>
        <v>5.8398358628442946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0.14464662124789207</v>
      </c>
      <c r="AD28">
        <f t="shared" si="1"/>
        <v>17.075189241596405</v>
      </c>
      <c r="AE28">
        <f>'IDT-1'!D28</f>
        <v>0</v>
      </c>
      <c r="AF28" s="24"/>
      <c r="AG28">
        <f t="shared" si="2"/>
        <v>17.075189241596405</v>
      </c>
      <c r="AI28" s="34">
        <f>PXIL!L28</f>
        <v>0</v>
      </c>
      <c r="AJ28" s="34">
        <f>PXIL!R28</f>
        <v>0</v>
      </c>
      <c r="AK28" s="34">
        <f>RTM_IEX!L28</f>
        <v>3.38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7.97</v>
      </c>
      <c r="H29">
        <f>PPCL_Spot!R29</f>
        <v>0</v>
      </c>
      <c r="I29">
        <f>Bawana_NG!R29</f>
        <v>5.8398981913270864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0.42</v>
      </c>
      <c r="AB29" s="75">
        <f>-STOA!R29</f>
        <v>0</v>
      </c>
      <c r="AC29">
        <f t="shared" si="0"/>
        <v>0.14389114480714751</v>
      </c>
      <c r="AD29">
        <f t="shared" si="1"/>
        <v>16.986007046519941</v>
      </c>
      <c r="AE29">
        <f>'IDT-1'!D29</f>
        <v>0</v>
      </c>
      <c r="AF29" s="24"/>
      <c r="AG29">
        <f t="shared" si="2"/>
        <v>16.986007046519941</v>
      </c>
      <c r="AI29" s="34">
        <f>PXIL!L29</f>
        <v>0</v>
      </c>
      <c r="AJ29" s="34">
        <f>PXIL!R29</f>
        <v>0</v>
      </c>
      <c r="AK29" s="34">
        <f>RTM_IEX!L29</f>
        <v>2.9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7.97</v>
      </c>
      <c r="H30">
        <f>PPCL_Spot!R30</f>
        <v>0</v>
      </c>
      <c r="I30">
        <f>Bawana_NG!R30</f>
        <v>5.8398981913270864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0.73</v>
      </c>
      <c r="AB30" s="75">
        <f>-STOA!R30</f>
        <v>0</v>
      </c>
      <c r="AC30">
        <f t="shared" si="0"/>
        <v>0.14649514480714751</v>
      </c>
      <c r="AD30">
        <f t="shared" si="1"/>
        <v>17.293403046519938</v>
      </c>
      <c r="AE30">
        <f>'IDT-1'!D30</f>
        <v>0</v>
      </c>
      <c r="AF30" s="24"/>
      <c r="AG30">
        <f t="shared" si="2"/>
        <v>17.293403046519938</v>
      </c>
      <c r="AI30" s="34">
        <f>PXIL!L30</f>
        <v>0</v>
      </c>
      <c r="AJ30" s="34">
        <f>PXIL!R30</f>
        <v>0</v>
      </c>
      <c r="AK30" s="34">
        <f>RTM_IEX!L30</f>
        <v>2.9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5.97</v>
      </c>
      <c r="H31">
        <f>PPCL_Spot!R31</f>
        <v>0</v>
      </c>
      <c r="I31">
        <f>Bawana_NG!R31</f>
        <v>5.8397272939528362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1.18</v>
      </c>
      <c r="AB31" s="75">
        <f>-STOA!R31</f>
        <v>0</v>
      </c>
      <c r="AC31">
        <f t="shared" si="0"/>
        <v>0.14565370926920382</v>
      </c>
      <c r="AD31">
        <f t="shared" si="1"/>
        <v>17.194073584683629</v>
      </c>
      <c r="AE31">
        <f>'IDT-1'!D31</f>
        <v>0</v>
      </c>
      <c r="AF31" s="24"/>
      <c r="AG31">
        <f t="shared" si="2"/>
        <v>17.194073584683629</v>
      </c>
      <c r="AI31" s="34">
        <f>PXIL!L31</f>
        <v>0</v>
      </c>
      <c r="AJ31" s="34">
        <f>PXIL!R31</f>
        <v>0</v>
      </c>
      <c r="AK31" s="34">
        <f>RTM_IEX!L31</f>
        <v>4.3499999999999996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5.97</v>
      </c>
      <c r="H32">
        <f>PPCL_Spot!R32</f>
        <v>0</v>
      </c>
      <c r="I32">
        <f>Bawana_NG!R32</f>
        <v>5.8397272939528362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1.71</v>
      </c>
      <c r="AB32" s="75">
        <f>-STOA!R32</f>
        <v>0</v>
      </c>
      <c r="AC32">
        <f t="shared" si="0"/>
        <v>0.15422170926920381</v>
      </c>
      <c r="AD32">
        <f t="shared" si="1"/>
        <v>18.205505584683632</v>
      </c>
      <c r="AE32">
        <f>'IDT-1'!D32</f>
        <v>0</v>
      </c>
      <c r="AF32" s="24"/>
      <c r="AG32">
        <f t="shared" si="2"/>
        <v>18.205505584683632</v>
      </c>
      <c r="AI32" s="34">
        <f>PXIL!L32</f>
        <v>0</v>
      </c>
      <c r="AJ32" s="34">
        <f>PXIL!R32</f>
        <v>0</v>
      </c>
      <c r="AK32" s="34">
        <f>RTM_IEX!L32</f>
        <v>4.84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5.97</v>
      </c>
      <c r="H33">
        <f>PPCL_Spot!R33</f>
        <v>0</v>
      </c>
      <c r="I33">
        <f>Bawana_NG!R33</f>
        <v>5.8397332967986477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2.38</v>
      </c>
      <c r="AB33" s="75">
        <f>-STOA!R33</f>
        <v>0</v>
      </c>
      <c r="AC33">
        <f t="shared" si="0"/>
        <v>0.15170175969310862</v>
      </c>
      <c r="AD33">
        <f t="shared" si="1"/>
        <v>17.90803153710554</v>
      </c>
      <c r="AE33">
        <f>'IDT-1'!D33</f>
        <v>0</v>
      </c>
      <c r="AF33" s="24"/>
      <c r="AG33">
        <f t="shared" si="2"/>
        <v>17.90803153710554</v>
      </c>
      <c r="AI33" s="34">
        <f>PXIL!L33</f>
        <v>0</v>
      </c>
      <c r="AJ33" s="34">
        <f>PXIL!R33</f>
        <v>0</v>
      </c>
      <c r="AK33" s="34">
        <f>RTM_IEX!L33</f>
        <v>3.87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5.97</v>
      </c>
      <c r="H34">
        <f>PPCL_Spot!R34</f>
        <v>0</v>
      </c>
      <c r="I34">
        <f>Bawana_NG!R34</f>
        <v>5.8397332967986477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3.06</v>
      </c>
      <c r="AB34" s="75">
        <f>-STOA!R34</f>
        <v>0</v>
      </c>
      <c r="AC34">
        <f t="shared" si="0"/>
        <v>0.15329775969310863</v>
      </c>
      <c r="AD34">
        <f t="shared" si="1"/>
        <v>18.096435537105542</v>
      </c>
      <c r="AE34">
        <f>'IDT-1'!D34</f>
        <v>0</v>
      </c>
      <c r="AF34" s="24"/>
      <c r="AG34">
        <f t="shared" si="2"/>
        <v>18.096435537105542</v>
      </c>
      <c r="AI34" s="34">
        <f>PXIL!L34</f>
        <v>0</v>
      </c>
      <c r="AJ34" s="34">
        <f>PXIL!R34</f>
        <v>0</v>
      </c>
      <c r="AK34" s="34">
        <f>RTM_IEX!L34</f>
        <v>3.38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5.97</v>
      </c>
      <c r="H35">
        <f>PPCL_Spot!R35</f>
        <v>0</v>
      </c>
      <c r="I35">
        <f>Bawana_NG!R35</f>
        <v>5.84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3.7</v>
      </c>
      <c r="AB35" s="75">
        <f>-STOA!R35</f>
        <v>0</v>
      </c>
      <c r="AC35">
        <f t="shared" si="0"/>
        <v>0.14649599999999999</v>
      </c>
      <c r="AD35">
        <f t="shared" si="1"/>
        <v>17.293503999999999</v>
      </c>
      <c r="AE35">
        <f>'IDT-1'!D35</f>
        <v>0</v>
      </c>
      <c r="AF35" s="24"/>
      <c r="AG35">
        <f t="shared" si="2"/>
        <v>17.293503999999999</v>
      </c>
      <c r="AI35" s="34">
        <f>PXIL!L35</f>
        <v>0</v>
      </c>
      <c r="AJ35" s="34">
        <f>PXIL!R35</f>
        <v>0</v>
      </c>
      <c r="AK35" s="34">
        <f>RTM_IEX!L35</f>
        <v>1.93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5.97</v>
      </c>
      <c r="H36">
        <f>PPCL_Spot!R36</f>
        <v>0</v>
      </c>
      <c r="I36">
        <f>Bawana_NG!R36</f>
        <v>5.84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4.38</v>
      </c>
      <c r="AB36" s="75">
        <f>-STOA!R36</f>
        <v>0</v>
      </c>
      <c r="AC36">
        <f t="shared" si="0"/>
        <v>0.14817599999999997</v>
      </c>
      <c r="AD36">
        <f t="shared" si="1"/>
        <v>17.491823999999998</v>
      </c>
      <c r="AE36">
        <f>'IDT-1'!D36</f>
        <v>0</v>
      </c>
      <c r="AF36" s="24"/>
      <c r="AG36">
        <f t="shared" si="2"/>
        <v>17.491823999999998</v>
      </c>
      <c r="AI36" s="34">
        <f>PXIL!L36</f>
        <v>0</v>
      </c>
      <c r="AJ36" s="34">
        <f>PXIL!R36</f>
        <v>0</v>
      </c>
      <c r="AK36" s="34">
        <f>RTM_IEX!L36</f>
        <v>1.45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5.97</v>
      </c>
      <c r="H37">
        <f>PPCL_Spot!R37</f>
        <v>0</v>
      </c>
      <c r="I37">
        <f>Bawana_NG!R37</f>
        <v>5.84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5.03</v>
      </c>
      <c r="AB37" s="75">
        <f>-STOA!R37</f>
        <v>0</v>
      </c>
      <c r="AC37">
        <f t="shared" si="0"/>
        <v>0.14548800000000001</v>
      </c>
      <c r="AD37">
        <f t="shared" si="1"/>
        <v>17.174512</v>
      </c>
      <c r="AE37">
        <f>'IDT-1'!D37</f>
        <v>0</v>
      </c>
      <c r="AF37" s="24"/>
      <c r="AG37">
        <f t="shared" si="2"/>
        <v>17.174512</v>
      </c>
      <c r="AI37" s="34">
        <f>PXIL!L37</f>
        <v>0</v>
      </c>
      <c r="AJ37" s="34">
        <f>PXIL!R37</f>
        <v>0</v>
      </c>
      <c r="AK37" s="34">
        <f>RTM_IEX!L37</f>
        <v>0.48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5.97</v>
      </c>
      <c r="H38">
        <f>PPCL_Spot!R38</f>
        <v>0</v>
      </c>
      <c r="I38">
        <f>Bawana_NG!R38</f>
        <v>5.84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5.63</v>
      </c>
      <c r="AB38" s="75">
        <f>-STOA!R38</f>
        <v>0</v>
      </c>
      <c r="AC38">
        <f t="shared" si="0"/>
        <v>0.14649599999999996</v>
      </c>
      <c r="AD38">
        <f t="shared" si="1"/>
        <v>17.293503999999999</v>
      </c>
      <c r="AE38">
        <f>'IDT-1'!D38</f>
        <v>0</v>
      </c>
      <c r="AF38" s="24"/>
      <c r="AG38">
        <f t="shared" si="2"/>
        <v>17.293503999999999</v>
      </c>
      <c r="AI38" s="34">
        <f>PXIL!L38</f>
        <v>0</v>
      </c>
      <c r="AJ38" s="34">
        <f>PXIL!R38</f>
        <v>0</v>
      </c>
      <c r="AK38" s="34">
        <f>RTM_IEX!L38</f>
        <v>0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5.97</v>
      </c>
      <c r="H39">
        <f>PPCL_Spot!R39</f>
        <v>0</v>
      </c>
      <c r="I39">
        <f>Bawana_NG!R39</f>
        <v>5.84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6.17</v>
      </c>
      <c r="AB39" s="75">
        <f>-STOA!R39</f>
        <v>0</v>
      </c>
      <c r="AC39">
        <f t="shared" si="0"/>
        <v>0.16321199999999997</v>
      </c>
      <c r="AD39">
        <f t="shared" si="1"/>
        <v>19.266787999999995</v>
      </c>
      <c r="AE39">
        <f>'IDT-1'!D39</f>
        <v>0</v>
      </c>
      <c r="AF39" s="24"/>
      <c r="AG39">
        <f t="shared" si="2"/>
        <v>19.266787999999995</v>
      </c>
      <c r="AI39" s="34">
        <f>PXIL!L39</f>
        <v>0</v>
      </c>
      <c r="AJ39" s="34">
        <f>PXIL!R39</f>
        <v>0</v>
      </c>
      <c r="AK39" s="34">
        <f>RTM_IEX!L39</f>
        <v>1.45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5.97</v>
      </c>
      <c r="H40">
        <f>PPCL_Spot!R40</f>
        <v>0</v>
      </c>
      <c r="I40">
        <f>Bawana_NG!R40</f>
        <v>5.84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6.68</v>
      </c>
      <c r="AB40" s="75">
        <f>-STOA!R40</f>
        <v>0</v>
      </c>
      <c r="AC40">
        <f t="shared" si="0"/>
        <v>0.15934799999999999</v>
      </c>
      <c r="AD40">
        <f t="shared" si="1"/>
        <v>18.810651999999997</v>
      </c>
      <c r="AE40">
        <f>'IDT-1'!D40</f>
        <v>0</v>
      </c>
      <c r="AF40" s="24"/>
      <c r="AG40">
        <f t="shared" si="2"/>
        <v>18.810651999999997</v>
      </c>
      <c r="AI40" s="34">
        <f>PXIL!L40</f>
        <v>0</v>
      </c>
      <c r="AJ40" s="34">
        <f>PXIL!R40</f>
        <v>0</v>
      </c>
      <c r="AK40" s="34">
        <f>RTM_IEX!L40</f>
        <v>0.48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8.94</v>
      </c>
      <c r="H41">
        <f>PPCL_Spot!R41</f>
        <v>0</v>
      </c>
      <c r="I41">
        <f>Bawana_NG!R41</f>
        <v>5.84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7.17</v>
      </c>
      <c r="AB41" s="75">
        <f>-STOA!R41</f>
        <v>0</v>
      </c>
      <c r="AC41">
        <f t="shared" si="0"/>
        <v>0.18437999999999999</v>
      </c>
      <c r="AD41">
        <f t="shared" si="1"/>
        <v>21.765619999999998</v>
      </c>
      <c r="AE41">
        <f>'IDT-1'!D41</f>
        <v>0</v>
      </c>
      <c r="AF41" s="24"/>
      <c r="AG41">
        <f t="shared" si="2"/>
        <v>21.765619999999998</v>
      </c>
      <c r="AI41" s="34">
        <f>PXIL!L41</f>
        <v>0</v>
      </c>
      <c r="AJ41" s="34">
        <f>PXIL!R41</f>
        <v>0</v>
      </c>
      <c r="AK41" s="34">
        <f>RTM_IEX!L41</f>
        <v>0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8.94</v>
      </c>
      <c r="H42">
        <f>PPCL_Spot!R42</f>
        <v>0</v>
      </c>
      <c r="I42">
        <f>Bawana_NG!R42</f>
        <v>5.84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7.55</v>
      </c>
      <c r="AB42" s="75">
        <f>-STOA!R42</f>
        <v>0</v>
      </c>
      <c r="AC42">
        <f t="shared" si="0"/>
        <v>0.19160399999999997</v>
      </c>
      <c r="AD42">
        <f t="shared" si="1"/>
        <v>22.618395999999997</v>
      </c>
      <c r="AE42">
        <f>'IDT-1'!D42</f>
        <v>0</v>
      </c>
      <c r="AF42" s="24"/>
      <c r="AG42">
        <f t="shared" si="2"/>
        <v>22.618395999999997</v>
      </c>
      <c r="AI42" s="34">
        <f>PXIL!L42</f>
        <v>0</v>
      </c>
      <c r="AJ42" s="34">
        <f>PXIL!R42</f>
        <v>0</v>
      </c>
      <c r="AK42" s="34">
        <f>RTM_IEX!L42</f>
        <v>0.48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5.97</v>
      </c>
      <c r="H43">
        <f>PPCL_Spot!R43</f>
        <v>0</v>
      </c>
      <c r="I43">
        <f>Bawana_NG!R43</f>
        <v>5.84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8.01</v>
      </c>
      <c r="AB43" s="75">
        <f>-STOA!R43</f>
        <v>0</v>
      </c>
      <c r="AC43">
        <f t="shared" si="0"/>
        <v>0.166488</v>
      </c>
      <c r="AD43">
        <f t="shared" si="1"/>
        <v>19.653511999999999</v>
      </c>
      <c r="AE43">
        <f>'IDT-1'!D43</f>
        <v>0</v>
      </c>
      <c r="AF43" s="24"/>
      <c r="AG43">
        <f t="shared" si="2"/>
        <v>19.653511999999999</v>
      </c>
      <c r="AI43" s="34">
        <f>PXIL!L43</f>
        <v>0</v>
      </c>
      <c r="AJ43" s="34">
        <f>PXIL!R43</f>
        <v>0</v>
      </c>
      <c r="AK43" s="34">
        <f>RTM_IEX!L43</f>
        <v>0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5.97</v>
      </c>
      <c r="H44">
        <f>PPCL_Spot!R44</f>
        <v>0</v>
      </c>
      <c r="I44">
        <f>Bawana_NG!R44</f>
        <v>5.84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8.34</v>
      </c>
      <c r="AB44" s="75">
        <f>-STOA!R44</f>
        <v>0</v>
      </c>
      <c r="AC44">
        <f t="shared" si="0"/>
        <v>0.16925999999999997</v>
      </c>
      <c r="AD44">
        <f t="shared" si="1"/>
        <v>19.980739999999997</v>
      </c>
      <c r="AE44">
        <f>'IDT-1'!D44</f>
        <v>0</v>
      </c>
      <c r="AF44" s="24"/>
      <c r="AG44">
        <f t="shared" si="2"/>
        <v>19.980739999999997</v>
      </c>
      <c r="AI44" s="34">
        <f>PXIL!L44</f>
        <v>0</v>
      </c>
      <c r="AJ44" s="34">
        <f>PXIL!R44</f>
        <v>0</v>
      </c>
      <c r="AK44" s="34">
        <f>RTM_IEX!L44</f>
        <v>0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5.97</v>
      </c>
      <c r="H45">
        <f>PPCL_Spot!R45</f>
        <v>0</v>
      </c>
      <c r="I45">
        <f>Bawana_NG!R45</f>
        <v>5.84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8.6199999999999992</v>
      </c>
      <c r="AB45" s="75">
        <f>-STOA!R45</f>
        <v>0</v>
      </c>
      <c r="AC45">
        <f t="shared" si="0"/>
        <v>0.17161199999999999</v>
      </c>
      <c r="AD45">
        <f t="shared" si="1"/>
        <v>20.258388</v>
      </c>
      <c r="AE45">
        <f>'IDT-1'!D45</f>
        <v>0</v>
      </c>
      <c r="AF45" s="24"/>
      <c r="AG45">
        <f t="shared" si="2"/>
        <v>20.258388</v>
      </c>
      <c r="AI45" s="34">
        <f>PXIL!L45</f>
        <v>0</v>
      </c>
      <c r="AJ45" s="34">
        <f>PXIL!R45</f>
        <v>0</v>
      </c>
      <c r="AK45" s="34">
        <f>RTM_IEX!L45</f>
        <v>0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5.97</v>
      </c>
      <c r="H46">
        <f>PPCL_Spot!R46</f>
        <v>0</v>
      </c>
      <c r="I46">
        <f>Bawana_NG!R46</f>
        <v>5.84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8.8800000000000008</v>
      </c>
      <c r="AB46" s="75">
        <f>-STOA!R46</f>
        <v>0</v>
      </c>
      <c r="AC46">
        <f t="shared" si="0"/>
        <v>0.17379599999999998</v>
      </c>
      <c r="AD46">
        <f t="shared" si="1"/>
        <v>20.516203999999998</v>
      </c>
      <c r="AE46">
        <f>'IDT-1'!D46</f>
        <v>0</v>
      </c>
      <c r="AF46" s="24"/>
      <c r="AG46">
        <f t="shared" si="2"/>
        <v>20.516203999999998</v>
      </c>
      <c r="AI46" s="34">
        <f>PXIL!L46</f>
        <v>0</v>
      </c>
      <c r="AJ46" s="34">
        <f>PXIL!R46</f>
        <v>0</v>
      </c>
      <c r="AK46" s="34">
        <f>RTM_IEX!L46</f>
        <v>0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5.97</v>
      </c>
      <c r="H47">
        <f>PPCL_Spot!R47</f>
        <v>0</v>
      </c>
      <c r="I47">
        <f>Bawana_NG!R47</f>
        <v>5.84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9.09</v>
      </c>
      <c r="AB47" s="75">
        <f>-STOA!R47</f>
        <v>0</v>
      </c>
      <c r="AC47">
        <f t="shared" si="0"/>
        <v>0.17555999999999997</v>
      </c>
      <c r="AD47">
        <f t="shared" si="1"/>
        <v>20.724439999999998</v>
      </c>
      <c r="AE47">
        <f>'IDT-1'!D47</f>
        <v>0</v>
      </c>
      <c r="AF47" s="24"/>
      <c r="AG47">
        <f t="shared" si="2"/>
        <v>20.724439999999998</v>
      </c>
      <c r="AI47" s="34">
        <f>PXIL!L47</f>
        <v>0</v>
      </c>
      <c r="AJ47" s="34">
        <f>PXIL!R47</f>
        <v>0</v>
      </c>
      <c r="AK47" s="34">
        <f>RTM_IEX!L47</f>
        <v>0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5.97</v>
      </c>
      <c r="H48">
        <f>PPCL_Spot!R48</f>
        <v>0</v>
      </c>
      <c r="I48">
        <f>Bawana_NG!R48</f>
        <v>5.84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9.2799999999999994</v>
      </c>
      <c r="AB48" s="75">
        <f>-STOA!R48</f>
        <v>0</v>
      </c>
      <c r="AC48">
        <f t="shared" si="0"/>
        <v>0.18562715772488902</v>
      </c>
      <c r="AD48">
        <f t="shared" si="1"/>
        <v>19.904372842275109</v>
      </c>
      <c r="AE48">
        <f>'IDT-1'!D48</f>
        <v>0</v>
      </c>
      <c r="AF48" s="24"/>
      <c r="AG48">
        <f t="shared" si="2"/>
        <v>19.904372842275109</v>
      </c>
      <c r="AI48" s="34">
        <f>PXIL!L48</f>
        <v>0</v>
      </c>
      <c r="AJ48" s="34">
        <f>PXIL!R48</f>
        <v>0</v>
      </c>
      <c r="AK48" s="34">
        <f>RTM_IEX!L48</f>
        <v>0</v>
      </c>
      <c r="AL48" s="34">
        <f>RTM_IEX!R48</f>
        <v>-1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5.97</v>
      </c>
      <c r="H49">
        <f>PPCL_Spot!R49</f>
        <v>0</v>
      </c>
      <c r="I49">
        <f>Bawana_NG!R49</f>
        <v>5.84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9.4600000000000009</v>
      </c>
      <c r="AB49" s="75">
        <f>-STOA!R49</f>
        <v>0</v>
      </c>
      <c r="AC49">
        <f t="shared" si="0"/>
        <v>0.18713915772488907</v>
      </c>
      <c r="AD49">
        <f t="shared" si="1"/>
        <v>20.08286084227511</v>
      </c>
      <c r="AE49">
        <f>'IDT-1'!D49</f>
        <v>0</v>
      </c>
      <c r="AF49" s="24"/>
      <c r="AG49">
        <f t="shared" si="2"/>
        <v>20.08286084227511</v>
      </c>
      <c r="AI49" s="34">
        <f>PXIL!L49</f>
        <v>0</v>
      </c>
      <c r="AJ49" s="34">
        <f>PXIL!R49</f>
        <v>0</v>
      </c>
      <c r="AK49" s="34">
        <f>RTM_IEX!L49</f>
        <v>0</v>
      </c>
      <c r="AL49" s="34">
        <f>RTM_IEX!R49</f>
        <v>-1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5.97</v>
      </c>
      <c r="H50">
        <f>PPCL_Spot!R50</f>
        <v>0</v>
      </c>
      <c r="I50">
        <f>Bawana_NG!R50</f>
        <v>5.84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9.51</v>
      </c>
      <c r="AB50" s="75">
        <f>-STOA!R50</f>
        <v>0</v>
      </c>
      <c r="AC50">
        <f t="shared" si="0"/>
        <v>0.18501781040742235</v>
      </c>
      <c r="AD50">
        <f t="shared" si="1"/>
        <v>20.434982189592578</v>
      </c>
      <c r="AE50">
        <f>'IDT-1'!D50</f>
        <v>0</v>
      </c>
      <c r="AF50" s="24"/>
      <c r="AG50">
        <f t="shared" si="2"/>
        <v>20.434982189592578</v>
      </c>
      <c r="AI50" s="34">
        <f>PXIL!L50</f>
        <v>0</v>
      </c>
      <c r="AJ50" s="34">
        <f>PXIL!R50</f>
        <v>0</v>
      </c>
      <c r="AK50" s="34">
        <f>RTM_IEX!L50</f>
        <v>0</v>
      </c>
      <c r="AL50" s="34">
        <f>RTM_IEX!R50</f>
        <v>-0.7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1.97</v>
      </c>
      <c r="H51">
        <f>PPCL_Spot!R51</f>
        <v>0</v>
      </c>
      <c r="I51">
        <f>Bawana_NG!R51</f>
        <v>5.84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9.42</v>
      </c>
      <c r="AB51" s="75">
        <f>-STOA!R51</f>
        <v>0</v>
      </c>
      <c r="AC51">
        <f t="shared" si="0"/>
        <v>0.15320315772488907</v>
      </c>
      <c r="AD51">
        <f t="shared" si="1"/>
        <v>16.076796842275112</v>
      </c>
      <c r="AE51">
        <f>'IDT-1'!D51</f>
        <v>0</v>
      </c>
      <c r="AF51" s="24"/>
      <c r="AG51">
        <f t="shared" si="2"/>
        <v>16.076796842275112</v>
      </c>
      <c r="AI51" s="34">
        <f>PXIL!L51</f>
        <v>0</v>
      </c>
      <c r="AJ51" s="34">
        <f>PXIL!R51</f>
        <v>0</v>
      </c>
      <c r="AK51" s="34">
        <f>RTM_IEX!L51</f>
        <v>0</v>
      </c>
      <c r="AL51" s="34">
        <f>RTM_IEX!R51</f>
        <v>-1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1.97</v>
      </c>
      <c r="H52">
        <f>PPCL_Spot!R52</f>
        <v>0</v>
      </c>
      <c r="I52">
        <f>Bawana_NG!R52</f>
        <v>5.84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9.51</v>
      </c>
      <c r="AB52" s="75">
        <f>-STOA!R52</f>
        <v>0</v>
      </c>
      <c r="AC52">
        <f t="shared" si="0"/>
        <v>0.15395915772488908</v>
      </c>
      <c r="AD52">
        <f t="shared" si="1"/>
        <v>16.166040842275113</v>
      </c>
      <c r="AE52">
        <f>'IDT-1'!D52</f>
        <v>0</v>
      </c>
      <c r="AF52" s="24"/>
      <c r="AG52">
        <f t="shared" si="2"/>
        <v>16.166040842275113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-1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1.97</v>
      </c>
      <c r="H53">
        <f>PPCL_Spot!R53</f>
        <v>0</v>
      </c>
      <c r="I53">
        <f>Bawana_NG!R53</f>
        <v>5.84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9.4600000000000009</v>
      </c>
      <c r="AB53" s="75">
        <f>-STOA!R53</f>
        <v>0</v>
      </c>
      <c r="AC53">
        <f t="shared" si="0"/>
        <v>0.15777473658733357</v>
      </c>
      <c r="AD53">
        <f t="shared" si="1"/>
        <v>15.612225263412666</v>
      </c>
      <c r="AE53">
        <f>'IDT-1'!D53</f>
        <v>0</v>
      </c>
      <c r="AF53" s="24"/>
      <c r="AG53">
        <f t="shared" si="2"/>
        <v>15.612225263412666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-1.5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1.97</v>
      </c>
      <c r="H54">
        <f>PPCL_Spot!R54</f>
        <v>0</v>
      </c>
      <c r="I54">
        <f>Bawana_NG!R54</f>
        <v>5.84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9.3000000000000007</v>
      </c>
      <c r="AB54" s="75">
        <f>-STOA!R54</f>
        <v>0</v>
      </c>
      <c r="AC54">
        <f t="shared" si="0"/>
        <v>0.15219515772488906</v>
      </c>
      <c r="AD54">
        <f t="shared" si="1"/>
        <v>15.95780484227511</v>
      </c>
      <c r="AE54">
        <f>'IDT-1'!D54</f>
        <v>0</v>
      </c>
      <c r="AF54" s="24"/>
      <c r="AG54">
        <f t="shared" si="2"/>
        <v>15.95780484227511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-1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1.97</v>
      </c>
      <c r="H55">
        <f>PPCL_Spot!R55</f>
        <v>0</v>
      </c>
      <c r="I55">
        <f>Bawana_NG!R55</f>
        <v>5.84</v>
      </c>
      <c r="J55">
        <f>Bawana_RLNG!R55</f>
        <v>0</v>
      </c>
      <c r="K55">
        <f>Bawana_Spot!R55</f>
        <v>0.54977092877967515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9.24</v>
      </c>
      <c r="AB55" s="75">
        <f>-STOA!R55</f>
        <v>0</v>
      </c>
      <c r="AC55">
        <f t="shared" si="0"/>
        <v>0.16001807580174926</v>
      </c>
      <c r="AD55">
        <f t="shared" si="1"/>
        <v>18.889752852977928</v>
      </c>
      <c r="AE55">
        <f>'IDT-1'!D55</f>
        <v>0</v>
      </c>
      <c r="AF55" s="24"/>
      <c r="AG55">
        <f t="shared" si="2"/>
        <v>18.889752852977928</v>
      </c>
      <c r="AI55" s="34">
        <f>PXIL!L55</f>
        <v>0</v>
      </c>
      <c r="AJ55" s="34">
        <f>PXIL!R55</f>
        <v>0</v>
      </c>
      <c r="AK55" s="34">
        <f>RTM_IEX!L55</f>
        <v>1.45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1.97</v>
      </c>
      <c r="H56">
        <f>PPCL_Spot!R56</f>
        <v>0</v>
      </c>
      <c r="I56">
        <f>Bawana_NG!R56</f>
        <v>5.84</v>
      </c>
      <c r="J56">
        <f>Bawana_RLNG!R56</f>
        <v>0</v>
      </c>
      <c r="K56">
        <f>Bawana_Spot!R56</f>
        <v>0.54977092877967515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9.01</v>
      </c>
      <c r="AB56" s="75">
        <f>-STOA!R56</f>
        <v>0</v>
      </c>
      <c r="AC56">
        <f t="shared" si="0"/>
        <v>0.15405407580174924</v>
      </c>
      <c r="AD56">
        <f t="shared" si="1"/>
        <v>18.185716852977922</v>
      </c>
      <c r="AE56">
        <f>'IDT-1'!D56</f>
        <v>0</v>
      </c>
      <c r="AF56" s="24"/>
      <c r="AG56">
        <f t="shared" si="2"/>
        <v>18.185716852977922</v>
      </c>
      <c r="AI56" s="34">
        <f>PXIL!L56</f>
        <v>0</v>
      </c>
      <c r="AJ56" s="34">
        <f>PXIL!R56</f>
        <v>0</v>
      </c>
      <c r="AK56" s="34">
        <f>RTM_IEX!L56</f>
        <v>0.97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1.97</v>
      </c>
      <c r="H57">
        <f>PPCL_Spot!R57</f>
        <v>0</v>
      </c>
      <c r="I57">
        <f>Bawana_NG!R57</f>
        <v>5.84</v>
      </c>
      <c r="J57">
        <f>Bawana_RLNG!R57</f>
        <v>0</v>
      </c>
      <c r="K57">
        <f>Bawana_Spot!R57</f>
        <v>0.54977092877967515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8.92</v>
      </c>
      <c r="AB57" s="75">
        <f>-STOA!R57</f>
        <v>0</v>
      </c>
      <c r="AC57">
        <f t="shared" si="0"/>
        <v>0.15329807580174926</v>
      </c>
      <c r="AD57">
        <f t="shared" si="1"/>
        <v>18.096472852977925</v>
      </c>
      <c r="AE57">
        <f>'IDT-1'!D57</f>
        <v>0</v>
      </c>
      <c r="AF57" s="24"/>
      <c r="AG57">
        <f t="shared" si="2"/>
        <v>18.096472852977925</v>
      </c>
      <c r="AI57" s="34">
        <f>PXIL!L57</f>
        <v>0</v>
      </c>
      <c r="AJ57" s="34">
        <f>PXIL!R57</f>
        <v>0</v>
      </c>
      <c r="AK57" s="34">
        <f>RTM_IEX!L57</f>
        <v>0.97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1.97</v>
      </c>
      <c r="H58">
        <f>PPCL_Spot!R58</f>
        <v>0</v>
      </c>
      <c r="I58">
        <f>Bawana_NG!R58</f>
        <v>5.84</v>
      </c>
      <c r="J58">
        <f>Bawana_RLNG!R58</f>
        <v>0</v>
      </c>
      <c r="K58">
        <f>Bawana_Spot!R58</f>
        <v>0.54977092877967515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8.7799999999999994</v>
      </c>
      <c r="AB58" s="75">
        <f>-STOA!R58</f>
        <v>0</v>
      </c>
      <c r="AC58">
        <f t="shared" si="0"/>
        <v>0.14800607580174927</v>
      </c>
      <c r="AD58">
        <f t="shared" si="1"/>
        <v>17.471764852977927</v>
      </c>
      <c r="AE58">
        <f>'IDT-1'!D58</f>
        <v>0</v>
      </c>
      <c r="AF58" s="24"/>
      <c r="AG58">
        <f t="shared" si="2"/>
        <v>17.471764852977927</v>
      </c>
      <c r="AI58" s="34">
        <f>PXIL!L58</f>
        <v>0</v>
      </c>
      <c r="AJ58" s="34">
        <f>PXIL!R58</f>
        <v>0</v>
      </c>
      <c r="AK58" s="34">
        <f>RTM_IEX!L58</f>
        <v>0.48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5.84</v>
      </c>
      <c r="J59">
        <f>Bawana_RLNG!R59</f>
        <v>0</v>
      </c>
      <c r="K59">
        <f>Bawana_Spot!R59</f>
        <v>0.54977092877967515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8.5299999999999994</v>
      </c>
      <c r="AB59" s="75">
        <f>-STOA!R59</f>
        <v>0</v>
      </c>
      <c r="AC59">
        <f t="shared" si="0"/>
        <v>0.12935807580174927</v>
      </c>
      <c r="AD59">
        <f t="shared" si="1"/>
        <v>15.270412852977925</v>
      </c>
      <c r="AE59">
        <f>'IDT-1'!D59</f>
        <v>0</v>
      </c>
      <c r="AF59" s="24"/>
      <c r="AG59">
        <f t="shared" si="2"/>
        <v>15.270412852977925</v>
      </c>
      <c r="AI59" s="34">
        <f>PXIL!L59</f>
        <v>0</v>
      </c>
      <c r="AJ59" s="34">
        <f>PXIL!R59</f>
        <v>0</v>
      </c>
      <c r="AK59" s="34">
        <f>RTM_IEX!L59</f>
        <v>0.48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5.84</v>
      </c>
      <c r="J60">
        <f>Bawana_RLNG!R60</f>
        <v>0</v>
      </c>
      <c r="K60">
        <f>Bawana_Spot!R60</f>
        <v>0.54977092877967515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8.2799999999999994</v>
      </c>
      <c r="AB60" s="75">
        <f>-STOA!R60</f>
        <v>0</v>
      </c>
      <c r="AC60">
        <f t="shared" si="0"/>
        <v>0.13137407580174926</v>
      </c>
      <c r="AD60">
        <f t="shared" si="1"/>
        <v>15.508396852977924</v>
      </c>
      <c r="AE60">
        <f>'IDT-1'!D60</f>
        <v>0</v>
      </c>
      <c r="AF60" s="24"/>
      <c r="AG60">
        <f t="shared" si="2"/>
        <v>15.508396852977924</v>
      </c>
      <c r="AI60" s="34">
        <f>PXIL!L60</f>
        <v>0</v>
      </c>
      <c r="AJ60" s="34">
        <f>PXIL!R60</f>
        <v>0</v>
      </c>
      <c r="AK60" s="34">
        <f>RTM_IEX!L60</f>
        <v>0.97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5.84</v>
      </c>
      <c r="J61">
        <f>Bawana_RLNG!R61</f>
        <v>0</v>
      </c>
      <c r="K61">
        <f>Bawana_Spot!R61</f>
        <v>0.54977092877967515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8</v>
      </c>
      <c r="AB61" s="75">
        <f>-STOA!R61</f>
        <v>0</v>
      </c>
      <c r="AC61">
        <f t="shared" si="0"/>
        <v>0.15338207580174928</v>
      </c>
      <c r="AD61">
        <f t="shared" si="1"/>
        <v>18.106388852977929</v>
      </c>
      <c r="AE61">
        <f>'IDT-1'!D61</f>
        <v>0</v>
      </c>
      <c r="AF61" s="24"/>
      <c r="AG61">
        <f t="shared" si="2"/>
        <v>18.106388852977929</v>
      </c>
      <c r="AI61" s="34">
        <f>PXIL!L61</f>
        <v>0</v>
      </c>
      <c r="AJ61" s="34">
        <f>PXIL!R61</f>
        <v>0</v>
      </c>
      <c r="AK61" s="34">
        <f>RTM_IEX!L61</f>
        <v>3.87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5.84</v>
      </c>
      <c r="J62">
        <f>Bawana_RLNG!R62</f>
        <v>0</v>
      </c>
      <c r="K62">
        <f>Bawana_Spot!R62</f>
        <v>0.54977092877967515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7.57</v>
      </c>
      <c r="AB62" s="75">
        <f>-STOA!R62</f>
        <v>0</v>
      </c>
      <c r="AC62">
        <f t="shared" si="0"/>
        <v>0.15791807580174927</v>
      </c>
      <c r="AD62">
        <f t="shared" si="1"/>
        <v>18.641852852977927</v>
      </c>
      <c r="AE62">
        <f>'IDT-1'!D62</f>
        <v>0</v>
      </c>
      <c r="AF62" s="24"/>
      <c r="AG62">
        <f t="shared" si="2"/>
        <v>18.641852852977927</v>
      </c>
      <c r="AI62" s="34">
        <f>PXIL!L62</f>
        <v>0</v>
      </c>
      <c r="AJ62" s="34">
        <f>PXIL!R62</f>
        <v>0</v>
      </c>
      <c r="AK62" s="34">
        <f>RTM_IEX!L62</f>
        <v>4.84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5.84</v>
      </c>
      <c r="J63">
        <f>Bawana_RLNG!R63</f>
        <v>0</v>
      </c>
      <c r="K63">
        <f>Bawana_Spot!R63</f>
        <v>0.54977092877967515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7.16</v>
      </c>
      <c r="AB63" s="75">
        <f>-STOA!R63</f>
        <v>0</v>
      </c>
      <c r="AC63">
        <f t="shared" si="0"/>
        <v>0.15447407580174927</v>
      </c>
      <c r="AD63">
        <f t="shared" si="1"/>
        <v>18.235296852977928</v>
      </c>
      <c r="AE63">
        <f>'IDT-1'!D63</f>
        <v>0</v>
      </c>
      <c r="AF63" s="24"/>
      <c r="AG63">
        <f t="shared" si="2"/>
        <v>18.235296852977928</v>
      </c>
      <c r="AI63" s="34">
        <f>PXIL!L63</f>
        <v>0</v>
      </c>
      <c r="AJ63" s="34">
        <f>PXIL!R63</f>
        <v>0</v>
      </c>
      <c r="AK63" s="34">
        <f>RTM_IEX!L63</f>
        <v>4.84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5.84</v>
      </c>
      <c r="J64">
        <f>Bawana_RLNG!R64</f>
        <v>0</v>
      </c>
      <c r="K64">
        <f>Bawana_Spot!R64</f>
        <v>0.54977092877967515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6.62</v>
      </c>
      <c r="AB64" s="75">
        <f>-STOA!R64</f>
        <v>0</v>
      </c>
      <c r="AC64">
        <f t="shared" si="0"/>
        <v>0.14993807580174925</v>
      </c>
      <c r="AD64">
        <f t="shared" si="1"/>
        <v>17.699832852977927</v>
      </c>
      <c r="AE64">
        <f>'IDT-1'!D64</f>
        <v>0</v>
      </c>
      <c r="AF64" s="24"/>
      <c r="AG64">
        <f t="shared" si="2"/>
        <v>17.699832852977927</v>
      </c>
      <c r="AI64" s="34">
        <f>PXIL!L64</f>
        <v>0</v>
      </c>
      <c r="AJ64" s="34">
        <f>PXIL!R64</f>
        <v>0</v>
      </c>
      <c r="AK64" s="34">
        <f>RTM_IEX!L64</f>
        <v>4.84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5.84</v>
      </c>
      <c r="J65">
        <f>Bawana_RLNG!R65</f>
        <v>0</v>
      </c>
      <c r="K65">
        <f>Bawana_Spot!R65</f>
        <v>0.54977092877967515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6.08</v>
      </c>
      <c r="AB65" s="75">
        <f>-STOA!R65</f>
        <v>0</v>
      </c>
      <c r="AC65">
        <f t="shared" si="0"/>
        <v>0.16161407580174925</v>
      </c>
      <c r="AD65">
        <f t="shared" si="1"/>
        <v>19.078156852977923</v>
      </c>
      <c r="AE65">
        <f>'IDT-1'!D65</f>
        <v>0</v>
      </c>
      <c r="AF65" s="24"/>
      <c r="AG65">
        <f t="shared" si="2"/>
        <v>19.078156852977923</v>
      </c>
      <c r="AI65" s="34">
        <f>PXIL!L65</f>
        <v>0</v>
      </c>
      <c r="AJ65" s="34">
        <f>PXIL!R65</f>
        <v>0</v>
      </c>
      <c r="AK65" s="34">
        <f>RTM_IEX!L65</f>
        <v>6.77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5.84</v>
      </c>
      <c r="J66">
        <f>Bawana_RLNG!R66</f>
        <v>0</v>
      </c>
      <c r="K66">
        <f>Bawana_Spot!R66</f>
        <v>0.54977092877967515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5.57</v>
      </c>
      <c r="AB66" s="75">
        <f>-STOA!R66</f>
        <v>0</v>
      </c>
      <c r="AC66">
        <f t="shared" si="0"/>
        <v>0.16547807580174928</v>
      </c>
      <c r="AD66">
        <f t="shared" si="1"/>
        <v>19.534292852977927</v>
      </c>
      <c r="AE66">
        <f>'IDT-1'!D66</f>
        <v>0</v>
      </c>
      <c r="AF66" s="24"/>
      <c r="AG66">
        <f t="shared" si="2"/>
        <v>19.534292852977927</v>
      </c>
      <c r="AI66" s="34">
        <f>PXIL!L66</f>
        <v>0</v>
      </c>
      <c r="AJ66" s="34">
        <f>PXIL!R66</f>
        <v>0</v>
      </c>
      <c r="AK66" s="34">
        <f>RTM_IEX!L66</f>
        <v>7.74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5.84</v>
      </c>
      <c r="J67">
        <f>Bawana_RLNG!R67</f>
        <v>0</v>
      </c>
      <c r="K67">
        <f>Bawana_Spot!R67</f>
        <v>0.54977092877967515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4.95</v>
      </c>
      <c r="AB67" s="75">
        <f>-STOA!R67</f>
        <v>0</v>
      </c>
      <c r="AC67">
        <f t="shared" si="0"/>
        <v>0.17648207580174924</v>
      </c>
      <c r="AD67">
        <f t="shared" si="1"/>
        <v>20.833288852977923</v>
      </c>
      <c r="AE67">
        <f>'IDT-1'!D67</f>
        <v>0</v>
      </c>
      <c r="AF67" s="24"/>
      <c r="AG67">
        <f t="shared" si="2"/>
        <v>20.833288852977923</v>
      </c>
      <c r="AI67" s="34">
        <f>PXIL!L67</f>
        <v>0</v>
      </c>
      <c r="AJ67" s="34">
        <f>PXIL!R67</f>
        <v>0</v>
      </c>
      <c r="AK67" s="34">
        <f>RTM_IEX!L67</f>
        <v>9.67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5.84</v>
      </c>
      <c r="J68">
        <f>Bawana_RLNG!R68</f>
        <v>0</v>
      </c>
      <c r="K68">
        <f>Bawana_Spot!R68</f>
        <v>0.54977092877967515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4.3899999999999997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0.17581007580174926</v>
      </c>
      <c r="AD68">
        <f t="shared" ref="AD68:AD98" si="4">SUM(B68:AB68,AI68:AV68)-AC68</f>
        <v>20.753960852977926</v>
      </c>
      <c r="AE68">
        <f>'IDT-1'!D68</f>
        <v>0</v>
      </c>
      <c r="AF68" s="24"/>
      <c r="AG68">
        <f t="shared" ref="AG68:AG98" si="5">SUM(AD68:AF68)</f>
        <v>20.753960852977926</v>
      </c>
      <c r="AI68" s="34">
        <f>PXIL!L68</f>
        <v>0</v>
      </c>
      <c r="AJ68" s="34">
        <f>PXIL!R68</f>
        <v>0</v>
      </c>
      <c r="AK68" s="34">
        <f>RTM_IEX!L68</f>
        <v>10.15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5.84</v>
      </c>
      <c r="J69">
        <f>Bawana_RLNG!R69</f>
        <v>0</v>
      </c>
      <c r="K69">
        <f>Bawana_Spot!R69</f>
        <v>0.54977092877967515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3.79</v>
      </c>
      <c r="AB69" s="75">
        <f>-STOA!R69</f>
        <v>0</v>
      </c>
      <c r="AC69">
        <f t="shared" si="3"/>
        <v>0.17488607580174925</v>
      </c>
      <c r="AD69">
        <f t="shared" si="4"/>
        <v>20.644884852977928</v>
      </c>
      <c r="AE69">
        <f>'IDT-1'!D69</f>
        <v>0</v>
      </c>
      <c r="AF69" s="24"/>
      <c r="AG69">
        <f t="shared" si="5"/>
        <v>20.644884852977928</v>
      </c>
      <c r="AI69" s="34">
        <f>PXIL!L69</f>
        <v>0</v>
      </c>
      <c r="AJ69" s="34">
        <f>PXIL!R69</f>
        <v>0</v>
      </c>
      <c r="AK69" s="34">
        <f>RTM_IEX!L69</f>
        <v>10.64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5.84</v>
      </c>
      <c r="J70">
        <f>Bawana_RLNG!R70</f>
        <v>0</v>
      </c>
      <c r="K70">
        <f>Bawana_Spot!R70</f>
        <v>0.54977092877967515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3.21</v>
      </c>
      <c r="AB70" s="75">
        <f>-STOA!R70</f>
        <v>0</v>
      </c>
      <c r="AC70">
        <f t="shared" si="3"/>
        <v>0.17816207580174925</v>
      </c>
      <c r="AD70">
        <f t="shared" si="4"/>
        <v>21.031608852977925</v>
      </c>
      <c r="AE70">
        <f>'IDT-1'!D70</f>
        <v>0</v>
      </c>
      <c r="AF70" s="24"/>
      <c r="AG70">
        <f t="shared" si="5"/>
        <v>21.031608852977925</v>
      </c>
      <c r="AI70" s="34">
        <f>PXIL!L70</f>
        <v>0</v>
      </c>
      <c r="AJ70" s="34">
        <f>PXIL!R70</f>
        <v>0</v>
      </c>
      <c r="AK70" s="34">
        <f>RTM_IEX!L70</f>
        <v>11.61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5.84</v>
      </c>
      <c r="J71">
        <f>Bawana_RLNG!R71</f>
        <v>0</v>
      </c>
      <c r="K71">
        <f>Bawana_Spot!R71</f>
        <v>0.54977092877967515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2.5099999999999998</v>
      </c>
      <c r="AB71" s="75">
        <f>-STOA!R71</f>
        <v>0</v>
      </c>
      <c r="AC71">
        <f t="shared" si="3"/>
        <v>0.18034607580174927</v>
      </c>
      <c r="AD71">
        <f t="shared" si="4"/>
        <v>21.289424852977923</v>
      </c>
      <c r="AE71">
        <f>'IDT-1'!D71</f>
        <v>0</v>
      </c>
      <c r="AF71" s="24"/>
      <c r="AG71">
        <f t="shared" si="5"/>
        <v>21.289424852977923</v>
      </c>
      <c r="AI71" s="34">
        <f>PXIL!L71</f>
        <v>0</v>
      </c>
      <c r="AJ71" s="34">
        <f>PXIL!R71</f>
        <v>0</v>
      </c>
      <c r="AK71" s="34">
        <f>RTM_IEX!L71</f>
        <v>12.57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5.8397465827728352</v>
      </c>
      <c r="J72">
        <f>Bawana_RLNG!R72</f>
        <v>0</v>
      </c>
      <c r="K72">
        <f>Bawana_Spot!R72</f>
        <v>0.54977092877967515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1.85</v>
      </c>
      <c r="AB72" s="75">
        <f>-STOA!R72</f>
        <v>0</v>
      </c>
      <c r="AC72">
        <f t="shared" si="3"/>
        <v>0.17891594709704106</v>
      </c>
      <c r="AD72">
        <f t="shared" si="4"/>
        <v>21.120601564455466</v>
      </c>
      <c r="AE72">
        <f>'IDT-1'!D72</f>
        <v>0</v>
      </c>
      <c r="AF72" s="24"/>
      <c r="AG72">
        <f t="shared" si="5"/>
        <v>21.120601564455466</v>
      </c>
      <c r="AI72" s="34">
        <f>PXIL!L72</f>
        <v>0</v>
      </c>
      <c r="AJ72" s="34">
        <f>PXIL!R72</f>
        <v>0</v>
      </c>
      <c r="AK72" s="34">
        <f>RTM_IEX!L72</f>
        <v>13.06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5.8397465827728352</v>
      </c>
      <c r="J73">
        <f>Bawana_RLNG!R73</f>
        <v>0</v>
      </c>
      <c r="K73">
        <f>Bawana_Spot!R73</f>
        <v>0.54977092877967515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1.35</v>
      </c>
      <c r="AB73" s="75">
        <f>-STOA!R73</f>
        <v>0</v>
      </c>
      <c r="AC73">
        <f t="shared" si="3"/>
        <v>0.17874794709704106</v>
      </c>
      <c r="AD73">
        <f t="shared" si="4"/>
        <v>21.100769564455469</v>
      </c>
      <c r="AE73">
        <f>'IDT-1'!D73</f>
        <v>0</v>
      </c>
      <c r="AF73" s="24"/>
      <c r="AG73">
        <f t="shared" si="5"/>
        <v>21.100769564455469</v>
      </c>
      <c r="AI73" s="34">
        <f>PXIL!L73</f>
        <v>0</v>
      </c>
      <c r="AJ73" s="34">
        <f>PXIL!R73</f>
        <v>0</v>
      </c>
      <c r="AK73" s="34">
        <f>RTM_IEX!L73</f>
        <v>13.54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5.8397465827728352</v>
      </c>
      <c r="J74">
        <f>Bawana_RLNG!R74</f>
        <v>0</v>
      </c>
      <c r="K74">
        <f>Bawana_Spot!R74</f>
        <v>0.54977092877967515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0.87</v>
      </c>
      <c r="AB74" s="75">
        <f>-STOA!R74</f>
        <v>0</v>
      </c>
      <c r="AC74">
        <f t="shared" si="3"/>
        <v>0.17471594709704108</v>
      </c>
      <c r="AD74">
        <f t="shared" si="4"/>
        <v>20.624801564455467</v>
      </c>
      <c r="AE74">
        <f>'IDT-1'!D74</f>
        <v>0</v>
      </c>
      <c r="AF74" s="24"/>
      <c r="AG74">
        <f t="shared" si="5"/>
        <v>20.624801564455467</v>
      </c>
      <c r="AI74" s="34">
        <f>PXIL!L74</f>
        <v>0</v>
      </c>
      <c r="AJ74" s="34">
        <f>PXIL!R74</f>
        <v>0</v>
      </c>
      <c r="AK74" s="34">
        <f>RTM_IEX!L74</f>
        <v>13.54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5.8397465827728352</v>
      </c>
      <c r="J75">
        <f>Bawana_RLNG!R75</f>
        <v>0</v>
      </c>
      <c r="K75">
        <f>Bawana_Spot!R75</f>
        <v>1.4600000000000002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0.44</v>
      </c>
      <c r="AB75" s="75">
        <f>-STOA!R75</f>
        <v>0</v>
      </c>
      <c r="AC75">
        <f t="shared" si="3"/>
        <v>0.1787498712952918</v>
      </c>
      <c r="AD75">
        <f t="shared" si="4"/>
        <v>21.100996711477542</v>
      </c>
      <c r="AE75">
        <f>'IDT-1'!D75</f>
        <v>0</v>
      </c>
      <c r="AF75" s="24"/>
      <c r="AG75">
        <f t="shared" si="5"/>
        <v>21.100996711477542</v>
      </c>
      <c r="AI75" s="34">
        <f>PXIL!L75</f>
        <v>0</v>
      </c>
      <c r="AJ75" s="34">
        <f>PXIL!R75</f>
        <v>0</v>
      </c>
      <c r="AK75" s="34">
        <f>RTM_IEX!L75</f>
        <v>13.54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2.97</v>
      </c>
      <c r="H76">
        <f>PPCL_Spot!R76</f>
        <v>0</v>
      </c>
      <c r="I76">
        <f>Bawana_NG!R76</f>
        <v>5.8397465827728352</v>
      </c>
      <c r="J76">
        <f>Bawana_RLNG!R76</f>
        <v>0</v>
      </c>
      <c r="K76">
        <f>Bawana_Spot!R76</f>
        <v>2.74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0.17</v>
      </c>
      <c r="AB76" s="75">
        <f>-STOA!R76</f>
        <v>0</v>
      </c>
      <c r="AC76">
        <f t="shared" si="3"/>
        <v>0.21218187129529181</v>
      </c>
      <c r="AD76">
        <f t="shared" si="4"/>
        <v>25.047564711477541</v>
      </c>
      <c r="AE76">
        <f>'IDT-1'!D76</f>
        <v>0</v>
      </c>
      <c r="AF76" s="24"/>
      <c r="AG76">
        <f t="shared" si="5"/>
        <v>25.047564711477541</v>
      </c>
      <c r="AI76" s="34">
        <f>PXIL!L76</f>
        <v>0</v>
      </c>
      <c r="AJ76" s="34">
        <f>PXIL!R76</f>
        <v>0</v>
      </c>
      <c r="AK76" s="34">
        <f>RTM_IEX!L76</f>
        <v>13.54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5.8397601741201592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0.16682198546260932</v>
      </c>
      <c r="AD77">
        <f t="shared" si="4"/>
        <v>19.69293818865755</v>
      </c>
      <c r="AE77">
        <f>'IDT-1'!D77</f>
        <v>0</v>
      </c>
      <c r="AF77" s="24"/>
      <c r="AG77">
        <f t="shared" si="5"/>
        <v>19.69293818865755</v>
      </c>
      <c r="AI77" s="34">
        <f>PXIL!L77</f>
        <v>0</v>
      </c>
      <c r="AJ77" s="34">
        <f>PXIL!R77</f>
        <v>0</v>
      </c>
      <c r="AK77" s="34">
        <f>RTM_IEX!L77</f>
        <v>14.02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5.8397601741201592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0.17496998546260933</v>
      </c>
      <c r="AD78">
        <f t="shared" si="4"/>
        <v>20.65479018865755</v>
      </c>
      <c r="AE78">
        <f>'IDT-1'!D78</f>
        <v>0</v>
      </c>
      <c r="AF78" s="24"/>
      <c r="AG78">
        <f t="shared" si="5"/>
        <v>20.65479018865755</v>
      </c>
      <c r="AI78" s="34">
        <f>PXIL!L78</f>
        <v>0</v>
      </c>
      <c r="AJ78" s="34">
        <f>PXIL!R78</f>
        <v>0</v>
      </c>
      <c r="AK78" s="34">
        <f>RTM_IEX!L78</f>
        <v>14.99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5.8397573944832164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0.18143796211365901</v>
      </c>
      <c r="AD79">
        <f t="shared" si="4"/>
        <v>21.418319432369557</v>
      </c>
      <c r="AE79">
        <f>'IDT-1'!D79</f>
        <v>0</v>
      </c>
      <c r="AF79" s="24"/>
      <c r="AG79">
        <f t="shared" si="5"/>
        <v>21.418319432369557</v>
      </c>
      <c r="AI79" s="34">
        <f>PXIL!L79</f>
        <v>0</v>
      </c>
      <c r="AJ79" s="34">
        <f>PXIL!R79</f>
        <v>0</v>
      </c>
      <c r="AK79" s="34">
        <f>RTM_IEX!L79</f>
        <v>15.76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5.8397573944832164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0.187149962113659</v>
      </c>
      <c r="AD80">
        <f t="shared" si="4"/>
        <v>22.092607432369562</v>
      </c>
      <c r="AE80">
        <f>'IDT-1'!D80</f>
        <v>0</v>
      </c>
      <c r="AF80" s="24"/>
      <c r="AG80">
        <f t="shared" si="5"/>
        <v>22.092607432369562</v>
      </c>
      <c r="AI80" s="34">
        <f>PXIL!L80</f>
        <v>0</v>
      </c>
      <c r="AJ80" s="34">
        <f>PXIL!R80</f>
        <v>0</v>
      </c>
      <c r="AK80" s="34">
        <f>RTM_IEX!L80</f>
        <v>16.440000000000001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5.8397718839107844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0.1871500838248506</v>
      </c>
      <c r="AD81">
        <f t="shared" si="4"/>
        <v>22.092621800085936</v>
      </c>
      <c r="AE81">
        <f>'IDT-1'!D81</f>
        <v>0</v>
      </c>
      <c r="AF81" s="24"/>
      <c r="AG81">
        <f t="shared" si="5"/>
        <v>22.092621800085936</v>
      </c>
      <c r="AI81" s="34">
        <f>PXIL!L81</f>
        <v>0</v>
      </c>
      <c r="AJ81" s="34">
        <f>PXIL!R81</f>
        <v>0</v>
      </c>
      <c r="AK81" s="34">
        <f>RTM_IEX!L81</f>
        <v>16.440000000000001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5.8397718839107844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0.18958608382485059</v>
      </c>
      <c r="AD82">
        <f t="shared" si="4"/>
        <v>22.380185800085936</v>
      </c>
      <c r="AE82">
        <f>'IDT-1'!D82</f>
        <v>0</v>
      </c>
      <c r="AF82" s="24"/>
      <c r="AG82">
        <f t="shared" si="5"/>
        <v>22.380185800085936</v>
      </c>
      <c r="AI82" s="34">
        <f>PXIL!L82</f>
        <v>0</v>
      </c>
      <c r="AJ82" s="34">
        <f>PXIL!R82</f>
        <v>0</v>
      </c>
      <c r="AK82" s="34">
        <f>RTM_IEX!L82</f>
        <v>16.73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5.5297972204906305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0.18857829665212131</v>
      </c>
      <c r="AD83">
        <f t="shared" si="4"/>
        <v>22.261218923838509</v>
      </c>
      <c r="AE83">
        <f>'IDT-1'!D83</f>
        <v>0</v>
      </c>
      <c r="AF83" s="24"/>
      <c r="AG83">
        <f t="shared" si="5"/>
        <v>22.261218923838509</v>
      </c>
      <c r="AI83" s="34">
        <f>PXIL!L83</f>
        <v>0</v>
      </c>
      <c r="AJ83" s="34">
        <f>PXIL!R83</f>
        <v>0</v>
      </c>
      <c r="AK83" s="34">
        <f>RTM_IEX!L83</f>
        <v>16.920000000000002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5.5297972204906305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0.19269429665212129</v>
      </c>
      <c r="AD84">
        <f t="shared" si="4"/>
        <v>22.747102923838511</v>
      </c>
      <c r="AE84">
        <f>'IDT-1'!D84</f>
        <v>0</v>
      </c>
      <c r="AF84" s="24"/>
      <c r="AG84">
        <f t="shared" si="5"/>
        <v>22.747102923838511</v>
      </c>
      <c r="AI84" s="34">
        <f>PXIL!L84</f>
        <v>0</v>
      </c>
      <c r="AJ84" s="34">
        <f>PXIL!R84</f>
        <v>0</v>
      </c>
      <c r="AK84" s="34">
        <f>RTM_IEX!L84</f>
        <v>17.41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5.5297972204906305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0.19269429665212129</v>
      </c>
      <c r="AD85">
        <f t="shared" si="4"/>
        <v>22.747102923838511</v>
      </c>
      <c r="AE85">
        <f>'IDT-1'!D85</f>
        <v>0</v>
      </c>
      <c r="AF85" s="24"/>
      <c r="AG85">
        <f t="shared" si="5"/>
        <v>22.747102923838511</v>
      </c>
      <c r="AI85" s="34">
        <f>PXIL!L85</f>
        <v>0</v>
      </c>
      <c r="AJ85" s="34">
        <f>PXIL!R85</f>
        <v>0</v>
      </c>
      <c r="AK85" s="34">
        <f>RTM_IEX!L85</f>
        <v>17.41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5.5297972204906305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0.19269429665212129</v>
      </c>
      <c r="AD86">
        <f t="shared" si="4"/>
        <v>22.747102923838511</v>
      </c>
      <c r="AE86">
        <f>'IDT-1'!D86</f>
        <v>0</v>
      </c>
      <c r="AF86" s="24"/>
      <c r="AG86">
        <f t="shared" si="5"/>
        <v>22.747102923838511</v>
      </c>
      <c r="AI86" s="34">
        <f>PXIL!L86</f>
        <v>0</v>
      </c>
      <c r="AJ86" s="34">
        <f>PXIL!R86</f>
        <v>0</v>
      </c>
      <c r="AK86" s="34">
        <f>RTM_IEX!L86</f>
        <v>17.41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0.41</v>
      </c>
      <c r="H87">
        <f>PPCL_Spot!R87</f>
        <v>0</v>
      </c>
      <c r="I87">
        <f>Bawana_NG!R87</f>
        <v>5.5297972204906305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0.20260629665212126</v>
      </c>
      <c r="AD87">
        <f t="shared" si="4"/>
        <v>23.917190923838511</v>
      </c>
      <c r="AE87">
        <f>'IDT-1'!D87</f>
        <v>0</v>
      </c>
      <c r="AF87" s="24"/>
      <c r="AG87">
        <f t="shared" si="5"/>
        <v>23.917190923838511</v>
      </c>
      <c r="AI87" s="34">
        <f>PXIL!L87</f>
        <v>0</v>
      </c>
      <c r="AJ87" s="34">
        <f>PXIL!R87</f>
        <v>0</v>
      </c>
      <c r="AK87" s="34">
        <f>RTM_IEX!L87</f>
        <v>18.18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0.41</v>
      </c>
      <c r="H88">
        <f>PPCL_Spot!R88</f>
        <v>0</v>
      </c>
      <c r="I88">
        <f>Bawana_NG!R88</f>
        <v>5.5297972204906305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0.20420229665212131</v>
      </c>
      <c r="AD88">
        <f t="shared" si="4"/>
        <v>24.10559492383851</v>
      </c>
      <c r="AE88">
        <f>'IDT-1'!D88</f>
        <v>0</v>
      </c>
      <c r="AF88" s="24"/>
      <c r="AG88">
        <f t="shared" si="5"/>
        <v>24.10559492383851</v>
      </c>
      <c r="AI88" s="34">
        <f>PXIL!L88</f>
        <v>0</v>
      </c>
      <c r="AJ88" s="34">
        <f>PXIL!R88</f>
        <v>0</v>
      </c>
      <c r="AK88" s="34">
        <f>RTM_IEX!L88</f>
        <v>18.37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0.41</v>
      </c>
      <c r="H89">
        <f>PPCL_Spot!R89</f>
        <v>0</v>
      </c>
      <c r="I89">
        <f>Bawana_NG!R89</f>
        <v>5.5297868239466483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0.20420220932115185</v>
      </c>
      <c r="AD89">
        <f t="shared" si="4"/>
        <v>24.105584614625496</v>
      </c>
      <c r="AE89">
        <f>'IDT-1'!D89</f>
        <v>0</v>
      </c>
      <c r="AF89" s="24"/>
      <c r="AG89">
        <f t="shared" si="5"/>
        <v>24.105584614625496</v>
      </c>
      <c r="AI89" s="34">
        <f>PXIL!L89</f>
        <v>0</v>
      </c>
      <c r="AJ89" s="34">
        <f>PXIL!R89</f>
        <v>0</v>
      </c>
      <c r="AK89" s="34">
        <f>RTM_IEX!L89</f>
        <v>18.37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0.41</v>
      </c>
      <c r="H90">
        <f>PPCL_Spot!R90</f>
        <v>0</v>
      </c>
      <c r="I90">
        <f>Bawana_NG!R90</f>
        <v>5.5297868239466483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0.20420220932115185</v>
      </c>
      <c r="AD90">
        <f t="shared" si="4"/>
        <v>24.105584614625496</v>
      </c>
      <c r="AE90">
        <f>'IDT-1'!D90</f>
        <v>0</v>
      </c>
      <c r="AF90" s="24"/>
      <c r="AG90">
        <f t="shared" si="5"/>
        <v>24.105584614625496</v>
      </c>
      <c r="AI90" s="34">
        <f>PXIL!L90</f>
        <v>0</v>
      </c>
      <c r="AJ90" s="34">
        <f>PXIL!R90</f>
        <v>0</v>
      </c>
      <c r="AK90" s="34">
        <f>RTM_IEX!L90</f>
        <v>18.37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0.41</v>
      </c>
      <c r="H91">
        <f>PPCL_Spot!R91</f>
        <v>0</v>
      </c>
      <c r="I91">
        <f>Bawana_NG!R91</f>
        <v>5.5799999999999992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0.20059199999999999</v>
      </c>
      <c r="AD91">
        <f t="shared" si="4"/>
        <v>23.679407999999999</v>
      </c>
      <c r="AE91">
        <f>'IDT-1'!D91</f>
        <v>0</v>
      </c>
      <c r="AF91" s="24"/>
      <c r="AG91">
        <f t="shared" si="5"/>
        <v>23.679407999999999</v>
      </c>
      <c r="AI91" s="34">
        <f>PXIL!L91</f>
        <v>0</v>
      </c>
      <c r="AJ91" s="34">
        <f>PXIL!R91</f>
        <v>0</v>
      </c>
      <c r="AK91" s="34">
        <f>RTM_IEX!L91</f>
        <v>17.89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0.41</v>
      </c>
      <c r="H92">
        <f>PPCL_Spot!R92</f>
        <v>0</v>
      </c>
      <c r="I92">
        <f>Bawana_NG!R92</f>
        <v>5.5799999999999992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0.175896</v>
      </c>
      <c r="AD92">
        <f t="shared" si="4"/>
        <v>20.764103999999996</v>
      </c>
      <c r="AE92">
        <f>'IDT-1'!D92</f>
        <v>0</v>
      </c>
      <c r="AF92" s="24"/>
      <c r="AG92">
        <f t="shared" si="5"/>
        <v>20.764103999999996</v>
      </c>
      <c r="AI92" s="34">
        <f>PXIL!L92</f>
        <v>0</v>
      </c>
      <c r="AJ92" s="34">
        <f>PXIL!R92</f>
        <v>0</v>
      </c>
      <c r="AK92" s="34">
        <f>RTM_IEX!L92</f>
        <v>14.95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0.41</v>
      </c>
      <c r="H93">
        <f>PPCL_Spot!R93</f>
        <v>0</v>
      </c>
      <c r="I93">
        <f>Bawana_NG!R93</f>
        <v>5.5799999999999992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0.14246399999999998</v>
      </c>
      <c r="AD93">
        <f t="shared" si="4"/>
        <v>16.817536</v>
      </c>
      <c r="AE93">
        <f>'IDT-1'!D93</f>
        <v>0</v>
      </c>
      <c r="AF93" s="24"/>
      <c r="AG93">
        <f t="shared" si="5"/>
        <v>16.817536</v>
      </c>
      <c r="AI93" s="34">
        <f>PXIL!L93</f>
        <v>0</v>
      </c>
      <c r="AJ93" s="34">
        <f>PXIL!R93</f>
        <v>0</v>
      </c>
      <c r="AK93" s="34">
        <f>RTM_IEX!L93</f>
        <v>10.97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0.41</v>
      </c>
      <c r="H94">
        <f>PPCL_Spot!R94</f>
        <v>0</v>
      </c>
      <c r="I94">
        <f>Bawana_NG!R94</f>
        <v>5.5799999999999992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0.12171599999999999</v>
      </c>
      <c r="AD94">
        <f t="shared" si="4"/>
        <v>14.368283999999999</v>
      </c>
      <c r="AE94">
        <f>'IDT-1'!D94</f>
        <v>0</v>
      </c>
      <c r="AF94" s="24"/>
      <c r="AG94">
        <f t="shared" si="5"/>
        <v>14.368283999999999</v>
      </c>
      <c r="AI94" s="34">
        <f>PXIL!L94</f>
        <v>0</v>
      </c>
      <c r="AJ94" s="34">
        <f>PXIL!R94</f>
        <v>0</v>
      </c>
      <c r="AK94" s="34">
        <f>RTM_IEX!L94</f>
        <v>8.5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0.41</v>
      </c>
      <c r="H95">
        <f>PPCL_Spot!R95</f>
        <v>0</v>
      </c>
      <c r="I95">
        <f>Bawana_NG!R95</f>
        <v>5.5799999999999992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9.6011999999999986E-2</v>
      </c>
      <c r="AD95">
        <f t="shared" si="4"/>
        <v>11.333988</v>
      </c>
      <c r="AE95">
        <f>'IDT-1'!D95</f>
        <v>0</v>
      </c>
      <c r="AF95" s="24"/>
      <c r="AG95">
        <f t="shared" si="5"/>
        <v>11.333988</v>
      </c>
      <c r="AI95" s="34">
        <f>PXIL!L95</f>
        <v>0</v>
      </c>
      <c r="AJ95" s="34">
        <f>PXIL!R95</f>
        <v>0</v>
      </c>
      <c r="AK95" s="34">
        <f>RTM_IEX!L95</f>
        <v>5.44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0.41</v>
      </c>
      <c r="H96">
        <f>PPCL_Spot!R96</f>
        <v>0</v>
      </c>
      <c r="I96">
        <f>Bawana_NG!R96</f>
        <v>5.5799999999999992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8.6351999999999984E-2</v>
      </c>
      <c r="AD96">
        <f t="shared" si="4"/>
        <v>10.193648</v>
      </c>
      <c r="AE96">
        <f>'IDT-1'!D96</f>
        <v>0</v>
      </c>
      <c r="AF96" s="24"/>
      <c r="AG96">
        <f t="shared" si="5"/>
        <v>10.193648</v>
      </c>
      <c r="AI96" s="34">
        <f>PXIL!L96</f>
        <v>0</v>
      </c>
      <c r="AJ96" s="34">
        <f>PXIL!R96</f>
        <v>0</v>
      </c>
      <c r="AK96" s="34">
        <f>RTM_IEX!L96</f>
        <v>4.29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0.41</v>
      </c>
      <c r="H97">
        <f>PPCL_Spot!R97</f>
        <v>0</v>
      </c>
      <c r="I97">
        <f>Bawana_NG!R97</f>
        <v>5.5799999999999992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7.5851999999999989E-2</v>
      </c>
      <c r="AD97">
        <f t="shared" si="4"/>
        <v>8.954148</v>
      </c>
      <c r="AE97">
        <f>'IDT-1'!D97</f>
        <v>0</v>
      </c>
      <c r="AF97" s="24"/>
      <c r="AG97">
        <f t="shared" si="5"/>
        <v>8.954148</v>
      </c>
      <c r="AI97" s="34">
        <f>PXIL!L97</f>
        <v>0</v>
      </c>
      <c r="AJ97" s="34">
        <f>PXIL!R97</f>
        <v>0</v>
      </c>
      <c r="AK97" s="34">
        <f>RTM_IEX!L97</f>
        <v>3.04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0.41</v>
      </c>
      <c r="H98">
        <f>PPCL_Spot!R98</f>
        <v>0</v>
      </c>
      <c r="I98">
        <f>Bawana_NG!R98</f>
        <v>5.5799999999999992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7.5347999999999998E-2</v>
      </c>
      <c r="AD98">
        <f t="shared" si="4"/>
        <v>8.8946519999999989</v>
      </c>
      <c r="AE98">
        <f>'IDT-1'!D98</f>
        <v>0</v>
      </c>
      <c r="AF98" s="24"/>
      <c r="AG98">
        <f t="shared" si="5"/>
        <v>8.8946519999999989</v>
      </c>
      <c r="AI98" s="34">
        <f>PXIL!L98</f>
        <v>0</v>
      </c>
      <c r="AJ98" s="34">
        <f>PXIL!R98</f>
        <v>0</v>
      </c>
      <c r="AK98" s="34">
        <f>RTM_IEX!L98</f>
        <v>2.98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6.9232500000000113E-2</v>
      </c>
      <c r="H99">
        <f t="shared" si="6"/>
        <v>0</v>
      </c>
      <c r="I99">
        <f t="shared" si="6"/>
        <v>0.13857806885478874</v>
      </c>
      <c r="J99">
        <f t="shared" si="6"/>
        <v>0</v>
      </c>
      <c r="K99">
        <f t="shared" si="6"/>
        <v>3.7988546438983768E-3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7.0490000000000011E-2</v>
      </c>
      <c r="AB99" s="75">
        <f t="shared" si="6"/>
        <v>0</v>
      </c>
      <c r="AC99">
        <f t="shared" si="6"/>
        <v>3.6364412412937717E-3</v>
      </c>
      <c r="AD99">
        <f t="shared" si="6"/>
        <v>0.42565798225739337</v>
      </c>
      <c r="AE99">
        <f t="shared" ref="AE99:AT99" si="7">SUM(AE3:AE98)/4000</f>
        <v>0</v>
      </c>
      <c r="AG99">
        <f t="shared" si="7"/>
        <v>0.42565798225739337</v>
      </c>
      <c r="AI99">
        <f t="shared" si="7"/>
        <v>0</v>
      </c>
      <c r="AJ99">
        <f t="shared" si="7"/>
        <v>0</v>
      </c>
      <c r="AK99">
        <f t="shared" si="7"/>
        <v>0.14899500000000004</v>
      </c>
      <c r="AL99">
        <f t="shared" si="7"/>
        <v>-1.8E-3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90">
        <f>Allocation_SG!A1</f>
        <v>45417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19.341999999999999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0.16247279999999997</v>
      </c>
      <c r="AD3">
        <f>SUM(B3:AB3,AI3:AV3)-AC3</f>
        <v>19.179527199999999</v>
      </c>
      <c r="AE3">
        <v>0</v>
      </c>
      <c r="AF3" s="24"/>
      <c r="AG3">
        <f>SUM(AD3:AF3)</f>
        <v>19.179527199999999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19.341999999999999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0.16247279999999997</v>
      </c>
      <c r="AD4">
        <f t="shared" ref="AD4:AD67" si="1">SUM(B4:AB4,AI4:AV4)-AC4</f>
        <v>19.179527199999999</v>
      </c>
      <c r="AE4">
        <v>0</v>
      </c>
      <c r="AF4" s="24"/>
      <c r="AG4">
        <f t="shared" ref="AG4:AG67" si="2">SUM(AD4:AF4)</f>
        <v>19.179527199999999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19.341999999999999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0.16247279999999997</v>
      </c>
      <c r="AD5">
        <f t="shared" si="1"/>
        <v>19.179527199999999</v>
      </c>
      <c r="AE5">
        <v>0</v>
      </c>
      <c r="AF5" s="24"/>
      <c r="AG5">
        <f t="shared" si="2"/>
        <v>19.179527199999999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19.341999999999999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0.16247279999999997</v>
      </c>
      <c r="AD6">
        <f t="shared" si="1"/>
        <v>19.179527199999999</v>
      </c>
      <c r="AE6">
        <v>0</v>
      </c>
      <c r="AF6" s="24"/>
      <c r="AG6">
        <f t="shared" si="2"/>
        <v>19.179527199999999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19.341999999999999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0.16247279999999997</v>
      </c>
      <c r="AD7">
        <f t="shared" si="1"/>
        <v>19.179527199999999</v>
      </c>
      <c r="AE7">
        <v>0</v>
      </c>
      <c r="AF7" s="24"/>
      <c r="AG7">
        <f t="shared" si="2"/>
        <v>19.179527199999999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19.341999999999999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0.16247279999999997</v>
      </c>
      <c r="AD8">
        <f t="shared" si="1"/>
        <v>19.179527199999999</v>
      </c>
      <c r="AE8">
        <v>0</v>
      </c>
      <c r="AF8" s="24"/>
      <c r="AG8">
        <f t="shared" si="2"/>
        <v>19.179527199999999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19.341999999999999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0.16247279999999997</v>
      </c>
      <c r="AD9">
        <f t="shared" si="1"/>
        <v>19.179527199999999</v>
      </c>
      <c r="AE9">
        <v>0</v>
      </c>
      <c r="AF9" s="24"/>
      <c r="AG9">
        <f t="shared" si="2"/>
        <v>19.179527199999999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19.341999999999999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0.16247279999999997</v>
      </c>
      <c r="AD10">
        <f t="shared" si="1"/>
        <v>19.179527199999999</v>
      </c>
      <c r="AE10">
        <v>0</v>
      </c>
      <c r="AF10" s="24"/>
      <c r="AG10">
        <f t="shared" si="2"/>
        <v>19.179527199999999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19.341999999999999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0.16247279999999997</v>
      </c>
      <c r="AD11">
        <f t="shared" si="1"/>
        <v>19.179527199999999</v>
      </c>
      <c r="AE11">
        <v>0</v>
      </c>
      <c r="AF11" s="24"/>
      <c r="AG11">
        <f t="shared" si="2"/>
        <v>19.179527199999999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19.341999999999999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0.16247279999999997</v>
      </c>
      <c r="AD12">
        <f t="shared" si="1"/>
        <v>19.179527199999999</v>
      </c>
      <c r="AE12">
        <v>0</v>
      </c>
      <c r="AF12" s="24"/>
      <c r="AG12">
        <f t="shared" si="2"/>
        <v>19.179527199999999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19.341999999999999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0.16247279999999997</v>
      </c>
      <c r="AD13">
        <f t="shared" si="1"/>
        <v>19.179527199999999</v>
      </c>
      <c r="AE13">
        <v>0</v>
      </c>
      <c r="AF13" s="24"/>
      <c r="AG13">
        <f t="shared" si="2"/>
        <v>19.179527199999999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19.341999999999999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0.16247279999999997</v>
      </c>
      <c r="AD14">
        <f t="shared" si="1"/>
        <v>19.179527199999999</v>
      </c>
      <c r="AE14">
        <v>0</v>
      </c>
      <c r="AF14" s="24"/>
      <c r="AG14">
        <f t="shared" si="2"/>
        <v>19.179527199999999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19.341999999999999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0.16247279999999997</v>
      </c>
      <c r="AD15">
        <f t="shared" si="1"/>
        <v>19.179527199999999</v>
      </c>
      <c r="AE15">
        <v>0</v>
      </c>
      <c r="AF15" s="24"/>
      <c r="AG15">
        <f t="shared" si="2"/>
        <v>19.179527199999999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19.341999999999999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0.16247279999999997</v>
      </c>
      <c r="AD16">
        <f t="shared" si="1"/>
        <v>19.179527199999999</v>
      </c>
      <c r="AE16">
        <v>0</v>
      </c>
      <c r="AF16" s="24"/>
      <c r="AG16">
        <f t="shared" si="2"/>
        <v>19.179527199999999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19.341999999999999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0.16247279999999997</v>
      </c>
      <c r="AD17">
        <f t="shared" si="1"/>
        <v>19.179527199999999</v>
      </c>
      <c r="AE17">
        <v>0</v>
      </c>
      <c r="AF17" s="24"/>
      <c r="AG17">
        <f t="shared" si="2"/>
        <v>19.179527199999999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19.341999999999999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0.16247279999999997</v>
      </c>
      <c r="AD18">
        <f t="shared" si="1"/>
        <v>19.179527199999999</v>
      </c>
      <c r="AE18">
        <v>0</v>
      </c>
      <c r="AF18" s="24"/>
      <c r="AG18">
        <f t="shared" si="2"/>
        <v>19.179527199999999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19.341999999999999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0.16247279999999997</v>
      </c>
      <c r="AD19">
        <f t="shared" si="1"/>
        <v>19.179527199999999</v>
      </c>
      <c r="AE19">
        <v>0</v>
      </c>
      <c r="AF19" s="24"/>
      <c r="AG19">
        <f t="shared" si="2"/>
        <v>19.179527199999999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19.341999999999999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0.16247279999999997</v>
      </c>
      <c r="AD20">
        <f t="shared" si="1"/>
        <v>19.179527199999999</v>
      </c>
      <c r="AE20">
        <v>0</v>
      </c>
      <c r="AF20" s="24"/>
      <c r="AG20">
        <f t="shared" si="2"/>
        <v>19.179527199999999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19.341999999999999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0.17305679999999998</v>
      </c>
      <c r="AD21">
        <f t="shared" si="1"/>
        <v>20.428943199999999</v>
      </c>
      <c r="AE21">
        <v>0</v>
      </c>
      <c r="AF21" s="24"/>
      <c r="AG21">
        <f t="shared" si="2"/>
        <v>20.428943199999999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1.26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19.341999999999999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0.18036479999999996</v>
      </c>
      <c r="AD22">
        <f t="shared" si="1"/>
        <v>21.291635199999998</v>
      </c>
      <c r="AE22">
        <v>0</v>
      </c>
      <c r="AF22" s="24"/>
      <c r="AG22">
        <f t="shared" si="2"/>
        <v>21.291635199999998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2.13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19.341999999999999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0.19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0.1877568</v>
      </c>
      <c r="AD23">
        <f t="shared" si="1"/>
        <v>22.164243200000001</v>
      </c>
      <c r="AE23">
        <v>0</v>
      </c>
      <c r="AF23" s="24"/>
      <c r="AG23">
        <f t="shared" si="2"/>
        <v>22.164243200000001</v>
      </c>
      <c r="AI23" s="34">
        <f>PXIL!M23</f>
        <v>0</v>
      </c>
      <c r="AJ23" s="34">
        <f>PXIL!S23</f>
        <v>0</v>
      </c>
      <c r="AK23" s="34">
        <f>RTM_IEX!M23</f>
        <v>0.1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2.72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19.341999999999999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0.39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0.18439679999999997</v>
      </c>
      <c r="AD24">
        <f t="shared" si="1"/>
        <v>21.7676032</v>
      </c>
      <c r="AE24">
        <v>0</v>
      </c>
      <c r="AF24" s="24"/>
      <c r="AG24">
        <f t="shared" si="2"/>
        <v>21.7676032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2.2200000000000002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19.341999999999999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0.17305679999999998</v>
      </c>
      <c r="AD25">
        <f t="shared" si="1"/>
        <v>20.428943199999999</v>
      </c>
      <c r="AE25">
        <v>0</v>
      </c>
      <c r="AF25" s="24"/>
      <c r="AG25">
        <f t="shared" si="2"/>
        <v>20.428943199999999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1.26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19.341999999999999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0.16247279999999997</v>
      </c>
      <c r="AD26">
        <f t="shared" si="1"/>
        <v>19.179527199999999</v>
      </c>
      <c r="AE26">
        <v>0</v>
      </c>
      <c r="AF26" s="24"/>
      <c r="AG26">
        <f t="shared" si="2"/>
        <v>19.179527199999999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19.341999999999999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0.16650479999999998</v>
      </c>
      <c r="AD27">
        <f t="shared" si="1"/>
        <v>19.655495200000001</v>
      </c>
      <c r="AE27">
        <v>0</v>
      </c>
      <c r="AF27" s="24"/>
      <c r="AG27">
        <f t="shared" si="2"/>
        <v>19.655495200000001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0.48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19.341999999999999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0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0.20716079999999998</v>
      </c>
      <c r="AD28">
        <f t="shared" si="1"/>
        <v>24.454839199999999</v>
      </c>
      <c r="AE28">
        <v>0</v>
      </c>
      <c r="AF28" s="24"/>
      <c r="AG28">
        <f t="shared" si="2"/>
        <v>24.454839199999999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5.32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19.341999999999999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0.19330079999999997</v>
      </c>
      <c r="AD29">
        <f t="shared" si="1"/>
        <v>22.818699200000001</v>
      </c>
      <c r="AE29">
        <v>0</v>
      </c>
      <c r="AF29" s="24"/>
      <c r="AG29">
        <f t="shared" si="2"/>
        <v>22.818699200000001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3.67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19.341999999999999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0.16818479999999997</v>
      </c>
      <c r="AD30">
        <f t="shared" si="1"/>
        <v>19.8538152</v>
      </c>
      <c r="AE30">
        <v>0</v>
      </c>
      <c r="AF30" s="24"/>
      <c r="AG30">
        <f t="shared" si="2"/>
        <v>19.8538152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0.68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19.341999999999999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1.1599999999999999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0.17314079999999998</v>
      </c>
      <c r="AD31">
        <f t="shared" si="1"/>
        <v>20.438859200000003</v>
      </c>
      <c r="AE31">
        <v>0</v>
      </c>
      <c r="AF31" s="24"/>
      <c r="AG31">
        <f t="shared" si="2"/>
        <v>20.438859200000003</v>
      </c>
      <c r="AI31" s="34">
        <f>PXIL!M31</f>
        <v>0</v>
      </c>
      <c r="AJ31" s="34">
        <f>PXIL!S31</f>
        <v>0</v>
      </c>
      <c r="AK31" s="34">
        <f>RTM_IEX!M31</f>
        <v>0.1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0.01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19.341999999999999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0.16247279999999997</v>
      </c>
      <c r="AD32">
        <f t="shared" si="1"/>
        <v>19.179527199999999</v>
      </c>
      <c r="AE32">
        <v>0</v>
      </c>
      <c r="AF32" s="24"/>
      <c r="AG32">
        <f t="shared" si="2"/>
        <v>19.179527199999999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19.341999999999999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0.16247279999999997</v>
      </c>
      <c r="AD33">
        <f t="shared" si="1"/>
        <v>19.179527199999999</v>
      </c>
      <c r="AE33">
        <v>0</v>
      </c>
      <c r="AF33" s="24"/>
      <c r="AG33">
        <f t="shared" si="2"/>
        <v>19.179527199999999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19.341999999999999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0.16247279999999997</v>
      </c>
      <c r="AD34">
        <f t="shared" si="1"/>
        <v>19.179527199999999</v>
      </c>
      <c r="AE34">
        <v>0</v>
      </c>
      <c r="AF34" s="24"/>
      <c r="AG34">
        <f t="shared" si="2"/>
        <v>19.179527199999999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19.341999999999999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0.16247279999999997</v>
      </c>
      <c r="AD35">
        <f t="shared" si="1"/>
        <v>19.179527199999999</v>
      </c>
      <c r="AE35">
        <v>0</v>
      </c>
      <c r="AF35" s="24"/>
      <c r="AG35">
        <f t="shared" si="2"/>
        <v>19.179527199999999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19.341999999999999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0.18523679999999998</v>
      </c>
      <c r="AD36">
        <f t="shared" si="1"/>
        <v>21.866763200000001</v>
      </c>
      <c r="AE36">
        <v>0</v>
      </c>
      <c r="AF36" s="24"/>
      <c r="AG36">
        <f t="shared" si="2"/>
        <v>21.866763200000001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2.71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19.341999999999999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0.19901279999999996</v>
      </c>
      <c r="AD37">
        <f t="shared" si="1"/>
        <v>23.492987200000002</v>
      </c>
      <c r="AE37">
        <v>0</v>
      </c>
      <c r="AF37" s="24"/>
      <c r="AG37">
        <f t="shared" si="2"/>
        <v>23.492987200000002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4.3499999999999996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19.341999999999999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0.17624879999999998</v>
      </c>
      <c r="AD38">
        <f t="shared" si="1"/>
        <v>20.8057512</v>
      </c>
      <c r="AE38">
        <v>0</v>
      </c>
      <c r="AF38" s="24"/>
      <c r="AG38">
        <f t="shared" si="2"/>
        <v>20.8057512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1.64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19.341999999999999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0.17221679999999998</v>
      </c>
      <c r="AD39">
        <f t="shared" si="1"/>
        <v>20.329783199999998</v>
      </c>
      <c r="AE39">
        <v>0</v>
      </c>
      <c r="AF39" s="24"/>
      <c r="AG39">
        <f t="shared" si="2"/>
        <v>20.329783199999998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1.1599999999999999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19.341999999999999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0.17221679999999998</v>
      </c>
      <c r="AD40">
        <f t="shared" si="1"/>
        <v>20.329783199999998</v>
      </c>
      <c r="AE40">
        <v>0</v>
      </c>
      <c r="AF40" s="24"/>
      <c r="AG40">
        <f t="shared" si="2"/>
        <v>20.329783199999998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1.1599999999999999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19.341999999999999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0.17624879999999998</v>
      </c>
      <c r="AD41">
        <f t="shared" si="1"/>
        <v>20.8057512</v>
      </c>
      <c r="AE41">
        <v>0</v>
      </c>
      <c r="AF41" s="24"/>
      <c r="AG41">
        <f t="shared" si="2"/>
        <v>20.8057512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1.64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19.341999999999999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0.18196079999999998</v>
      </c>
      <c r="AD42">
        <f t="shared" si="1"/>
        <v>21.4800392</v>
      </c>
      <c r="AE42">
        <v>0</v>
      </c>
      <c r="AF42" s="24"/>
      <c r="AG42">
        <f t="shared" si="2"/>
        <v>21.4800392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2.3199999999999998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19.341999999999999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0.16247279999999997</v>
      </c>
      <c r="AD43">
        <f t="shared" si="1"/>
        <v>19.179527199999999</v>
      </c>
      <c r="AE43">
        <v>0</v>
      </c>
      <c r="AF43" s="24"/>
      <c r="AG43">
        <f t="shared" si="2"/>
        <v>19.179527199999999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19.341999999999999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0.16247279999999997</v>
      </c>
      <c r="AD44">
        <f t="shared" si="1"/>
        <v>19.179527199999999</v>
      </c>
      <c r="AE44">
        <v>0</v>
      </c>
      <c r="AF44" s="24"/>
      <c r="AG44">
        <f t="shared" si="2"/>
        <v>19.179527199999999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19.341999999999999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0.16247279999999997</v>
      </c>
      <c r="AD45">
        <f t="shared" si="1"/>
        <v>19.179527199999999</v>
      </c>
      <c r="AE45">
        <v>0</v>
      </c>
      <c r="AF45" s="24"/>
      <c r="AG45">
        <f t="shared" si="2"/>
        <v>19.179527199999999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19.341999999999999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0.16247279999999997</v>
      </c>
      <c r="AD46">
        <f t="shared" si="1"/>
        <v>19.179527199999999</v>
      </c>
      <c r="AE46">
        <v>0</v>
      </c>
      <c r="AF46" s="24"/>
      <c r="AG46">
        <f t="shared" si="2"/>
        <v>19.179527199999999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19.341999999999999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0.16247279999999997</v>
      </c>
      <c r="AD47">
        <f t="shared" si="1"/>
        <v>19.179527199999999</v>
      </c>
      <c r="AE47">
        <v>0</v>
      </c>
      <c r="AF47" s="24"/>
      <c r="AG47">
        <f t="shared" si="2"/>
        <v>19.179527199999999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19.341999999999999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0.16247279999999997</v>
      </c>
      <c r="AD48">
        <f t="shared" si="1"/>
        <v>19.179527199999999</v>
      </c>
      <c r="AE48">
        <v>0</v>
      </c>
      <c r="AF48" s="24"/>
      <c r="AG48">
        <f t="shared" si="2"/>
        <v>19.179527199999999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19.341999999999999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0.16247279999999997</v>
      </c>
      <c r="AD49">
        <f t="shared" si="1"/>
        <v>19.179527199999999</v>
      </c>
      <c r="AE49">
        <v>0</v>
      </c>
      <c r="AF49" s="24"/>
      <c r="AG49">
        <f t="shared" si="2"/>
        <v>19.179527199999999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19.341999999999999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0.16247279999999997</v>
      </c>
      <c r="AD50">
        <f t="shared" si="1"/>
        <v>19.179527199999999</v>
      </c>
      <c r="AE50">
        <v>0</v>
      </c>
      <c r="AF50" s="24"/>
      <c r="AG50">
        <f t="shared" si="2"/>
        <v>19.179527199999999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19.341999999999999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0.17868479999999998</v>
      </c>
      <c r="AD51">
        <f t="shared" si="1"/>
        <v>21.093315199999999</v>
      </c>
      <c r="AE51">
        <v>0</v>
      </c>
      <c r="AF51" s="24"/>
      <c r="AG51">
        <f t="shared" si="2"/>
        <v>21.093315199999999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1.93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19.341999999999999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0.19582079999999996</v>
      </c>
      <c r="AD52">
        <f t="shared" si="1"/>
        <v>23.116179199999998</v>
      </c>
      <c r="AE52">
        <v>0</v>
      </c>
      <c r="AF52" s="24"/>
      <c r="AG52">
        <f t="shared" si="2"/>
        <v>23.116179199999998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3.97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19.341999999999999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0.21043679999999998</v>
      </c>
      <c r="AD53">
        <f t="shared" si="1"/>
        <v>24.8415632</v>
      </c>
      <c r="AE53">
        <v>0</v>
      </c>
      <c r="AF53" s="24"/>
      <c r="AG53">
        <f t="shared" si="2"/>
        <v>24.8415632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5.71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19.341999999999999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0.18599279999999996</v>
      </c>
      <c r="AD54">
        <f t="shared" si="1"/>
        <v>21.956007199999998</v>
      </c>
      <c r="AE54">
        <v>0</v>
      </c>
      <c r="AF54" s="24"/>
      <c r="AG54">
        <f t="shared" si="2"/>
        <v>21.956007199999998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2.8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19.341999999999999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0.18355679999999996</v>
      </c>
      <c r="AD55">
        <f t="shared" si="1"/>
        <v>21.668443199999995</v>
      </c>
      <c r="AE55">
        <v>0</v>
      </c>
      <c r="AF55" s="24"/>
      <c r="AG55">
        <f t="shared" si="2"/>
        <v>21.668443199999995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2.5099999999999998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19.341999999999999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0.16574879999999997</v>
      </c>
      <c r="AD56">
        <f t="shared" si="1"/>
        <v>19.5662512</v>
      </c>
      <c r="AE56">
        <v>0</v>
      </c>
      <c r="AF56" s="24"/>
      <c r="AG56">
        <f t="shared" si="2"/>
        <v>19.5662512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0.39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19.341999999999999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0.16247279999999997</v>
      </c>
      <c r="AD57">
        <f t="shared" si="1"/>
        <v>19.179527199999999</v>
      </c>
      <c r="AE57">
        <v>0</v>
      </c>
      <c r="AF57" s="24"/>
      <c r="AG57">
        <f t="shared" si="2"/>
        <v>19.179527199999999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0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19.341999999999999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0.16247279999999997</v>
      </c>
      <c r="AD58">
        <f t="shared" si="1"/>
        <v>19.179527199999999</v>
      </c>
      <c r="AE58">
        <v>0</v>
      </c>
      <c r="AF58" s="24"/>
      <c r="AG58">
        <f t="shared" si="2"/>
        <v>19.179527199999999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0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19.341999999999999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0.17465279999999997</v>
      </c>
      <c r="AD59">
        <f t="shared" si="1"/>
        <v>20.617347199999998</v>
      </c>
      <c r="AE59">
        <v>0</v>
      </c>
      <c r="AF59" s="24"/>
      <c r="AG59">
        <f t="shared" si="2"/>
        <v>20.617347199999998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1.45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19.341999999999999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0.17792879999999997</v>
      </c>
      <c r="AD60">
        <f t="shared" si="1"/>
        <v>21.004071199999998</v>
      </c>
      <c r="AE60">
        <v>0</v>
      </c>
      <c r="AF60" s="24"/>
      <c r="AG60">
        <f t="shared" si="2"/>
        <v>21.004071199999998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1.84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19.341999999999999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0.19010879999999997</v>
      </c>
      <c r="AD61">
        <f t="shared" si="1"/>
        <v>22.441891199999997</v>
      </c>
      <c r="AE61">
        <v>0</v>
      </c>
      <c r="AF61" s="24"/>
      <c r="AG61">
        <f t="shared" si="2"/>
        <v>22.441891199999997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3.29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19.341999999999999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0.18280079999999999</v>
      </c>
      <c r="AD62">
        <f t="shared" si="1"/>
        <v>21.579199200000001</v>
      </c>
      <c r="AE62">
        <v>0</v>
      </c>
      <c r="AF62" s="24"/>
      <c r="AG62">
        <f t="shared" si="2"/>
        <v>21.579199200000001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2.42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19.341999999999999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0.17465279999999997</v>
      </c>
      <c r="AD63">
        <f t="shared" si="1"/>
        <v>20.617347199999998</v>
      </c>
      <c r="AE63">
        <v>0</v>
      </c>
      <c r="AF63" s="24"/>
      <c r="AG63">
        <f t="shared" si="2"/>
        <v>20.617347199999998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1.45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19.341999999999999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0.18280079999999999</v>
      </c>
      <c r="AD64">
        <f t="shared" si="1"/>
        <v>21.579199200000001</v>
      </c>
      <c r="AE64">
        <v>0</v>
      </c>
      <c r="AF64" s="24"/>
      <c r="AG64">
        <f t="shared" si="2"/>
        <v>21.579199200000001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2.42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19.341999999999999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0.18683279999999997</v>
      </c>
      <c r="AD65">
        <f t="shared" si="1"/>
        <v>22.055167199999996</v>
      </c>
      <c r="AE65">
        <v>0</v>
      </c>
      <c r="AF65" s="24"/>
      <c r="AG65">
        <f t="shared" si="2"/>
        <v>22.055167199999996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2.9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19.341999999999999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0.16247279999999997</v>
      </c>
      <c r="AD66">
        <f t="shared" si="1"/>
        <v>19.179527199999999</v>
      </c>
      <c r="AE66">
        <v>0</v>
      </c>
      <c r="AF66" s="24"/>
      <c r="AG66">
        <f t="shared" si="2"/>
        <v>19.179527199999999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19.341999999999999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0.16247279999999997</v>
      </c>
      <c r="AD67">
        <f t="shared" si="1"/>
        <v>19.179527199999999</v>
      </c>
      <c r="AE67">
        <v>0</v>
      </c>
      <c r="AF67" s="24"/>
      <c r="AG67">
        <f t="shared" si="2"/>
        <v>19.179527199999999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19.341999999999999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0.16406879999999996</v>
      </c>
      <c r="AD68">
        <f t="shared" ref="AD68:AD98" si="4">SUM(B68:AB68,AI68:AV68)-AC68</f>
        <v>19.367931200000001</v>
      </c>
      <c r="AE68">
        <v>0</v>
      </c>
      <c r="AF68" s="24"/>
      <c r="AG68">
        <f t="shared" ref="AG68:AG98" si="5">SUM(AD68:AF68)</f>
        <v>19.367931200000001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0.19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19.341999999999999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0.17062079999999996</v>
      </c>
      <c r="AD69">
        <f t="shared" si="4"/>
        <v>20.141379199999999</v>
      </c>
      <c r="AE69">
        <v>0</v>
      </c>
      <c r="AF69" s="24"/>
      <c r="AG69">
        <f t="shared" si="5"/>
        <v>20.141379199999999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0.97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19.341999999999999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0.19010879999999997</v>
      </c>
      <c r="AD70">
        <f t="shared" si="4"/>
        <v>22.441891199999997</v>
      </c>
      <c r="AE70">
        <v>0</v>
      </c>
      <c r="AF70" s="24"/>
      <c r="AG70">
        <f t="shared" si="5"/>
        <v>22.441891199999997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3.29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19.341999999999999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0.22337279999999998</v>
      </c>
      <c r="AD71">
        <f t="shared" si="4"/>
        <v>26.368627199999999</v>
      </c>
      <c r="AE71">
        <v>0</v>
      </c>
      <c r="AF71" s="24"/>
      <c r="AG71">
        <f t="shared" si="5"/>
        <v>26.368627199999999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7.25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19.341999999999999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0.21446879999999996</v>
      </c>
      <c r="AD72">
        <f t="shared" si="4"/>
        <v>25.317531200000001</v>
      </c>
      <c r="AE72">
        <v>0</v>
      </c>
      <c r="AF72" s="24"/>
      <c r="AG72">
        <f t="shared" si="5"/>
        <v>25.317531200000001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6.19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19.341999999999999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0.21119279999999996</v>
      </c>
      <c r="AD73">
        <f t="shared" si="4"/>
        <v>24.9308072</v>
      </c>
      <c r="AE73">
        <v>0</v>
      </c>
      <c r="AF73" s="24"/>
      <c r="AG73">
        <f t="shared" si="5"/>
        <v>24.9308072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5.8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19.341999999999999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0.21287279999999997</v>
      </c>
      <c r="AD74">
        <f t="shared" si="4"/>
        <v>25.129127199999999</v>
      </c>
      <c r="AE74">
        <v>0</v>
      </c>
      <c r="AF74" s="24"/>
      <c r="AG74">
        <f t="shared" si="5"/>
        <v>25.129127199999999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6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19.341999999999999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2.42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0.23513279999999998</v>
      </c>
      <c r="AD75">
        <f t="shared" si="4"/>
        <v>27.756867200000002</v>
      </c>
      <c r="AE75">
        <v>0</v>
      </c>
      <c r="AF75" s="24"/>
      <c r="AG75">
        <f t="shared" si="5"/>
        <v>27.756867200000002</v>
      </c>
      <c r="AI75" s="34">
        <f>PXIL!M75</f>
        <v>0</v>
      </c>
      <c r="AJ75" s="34">
        <f>PXIL!S75</f>
        <v>0</v>
      </c>
      <c r="AK75" s="34">
        <f>RTM_IEX!M75</f>
        <v>0.1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6.13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19.341999999999999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4.93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0.20388479999999998</v>
      </c>
      <c r="AD76">
        <f t="shared" si="4"/>
        <v>24.068115199999998</v>
      </c>
      <c r="AE76">
        <v>0</v>
      </c>
      <c r="AF76" s="24"/>
      <c r="AG76">
        <f t="shared" si="5"/>
        <v>24.068115199999998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19.341999999999999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4.6399999999999997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0.20144879999999998</v>
      </c>
      <c r="AD77">
        <f t="shared" si="4"/>
        <v>23.780551199999998</v>
      </c>
      <c r="AE77">
        <v>0</v>
      </c>
      <c r="AF77" s="24"/>
      <c r="AG77">
        <f t="shared" si="5"/>
        <v>23.780551199999998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19.341999999999999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6.67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0.2185008</v>
      </c>
      <c r="AD78">
        <f t="shared" si="4"/>
        <v>25.793499199999999</v>
      </c>
      <c r="AE78">
        <v>0</v>
      </c>
      <c r="AF78" s="24"/>
      <c r="AG78">
        <f t="shared" si="5"/>
        <v>25.793499199999999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19.341999999999999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6.09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0.21362879999999998</v>
      </c>
      <c r="AD79">
        <f t="shared" si="4"/>
        <v>25.2183712</v>
      </c>
      <c r="AE79">
        <v>0</v>
      </c>
      <c r="AF79" s="24"/>
      <c r="AG79">
        <f t="shared" si="5"/>
        <v>25.2183712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19.341999999999999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4.93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0.20388479999999998</v>
      </c>
      <c r="AD80">
        <f t="shared" si="4"/>
        <v>24.068115199999998</v>
      </c>
      <c r="AE80">
        <v>0</v>
      </c>
      <c r="AF80" s="24"/>
      <c r="AG80">
        <f t="shared" si="5"/>
        <v>24.068115199999998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19.341999999999999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1.45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0.17465279999999997</v>
      </c>
      <c r="AD81">
        <f t="shared" si="4"/>
        <v>20.617347199999998</v>
      </c>
      <c r="AE81">
        <v>0</v>
      </c>
      <c r="AF81" s="24"/>
      <c r="AG81">
        <f t="shared" si="5"/>
        <v>20.617347199999998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19.341999999999999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2.42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0.18280079999999999</v>
      </c>
      <c r="AD82">
        <f t="shared" si="4"/>
        <v>21.579199200000001</v>
      </c>
      <c r="AE82">
        <v>0</v>
      </c>
      <c r="AF82" s="24"/>
      <c r="AG82">
        <f t="shared" si="5"/>
        <v>21.579199200000001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19.341999999999999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3.29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0.20413679999999998</v>
      </c>
      <c r="AD83">
        <f t="shared" si="4"/>
        <v>24.097863199999999</v>
      </c>
      <c r="AE83">
        <v>0</v>
      </c>
      <c r="AF83" s="24"/>
      <c r="AG83">
        <f t="shared" si="5"/>
        <v>24.097863199999999</v>
      </c>
      <c r="AI83" s="34">
        <f>PXIL!M83</f>
        <v>0</v>
      </c>
      <c r="AJ83" s="34">
        <f>PXIL!S83</f>
        <v>0</v>
      </c>
      <c r="AK83" s="34">
        <f>RTM_IEX!M83</f>
        <v>0.1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1.57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19.341999999999999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4.55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0.21917279999999997</v>
      </c>
      <c r="AD84">
        <f t="shared" si="4"/>
        <v>25.8728272</v>
      </c>
      <c r="AE84">
        <v>0</v>
      </c>
      <c r="AF84" s="24"/>
      <c r="AG84">
        <f t="shared" si="5"/>
        <v>25.8728272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2.2000000000000002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19.341999999999999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5.42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0.22404479999999999</v>
      </c>
      <c r="AD85">
        <f t="shared" si="4"/>
        <v>26.447955199999999</v>
      </c>
      <c r="AE85">
        <v>0</v>
      </c>
      <c r="AF85" s="24"/>
      <c r="AG85">
        <f t="shared" si="5"/>
        <v>26.447955199999999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1.91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19.341999999999999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3.77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0.20598479999999997</v>
      </c>
      <c r="AD86">
        <f t="shared" si="4"/>
        <v>24.316015199999999</v>
      </c>
      <c r="AE86">
        <v>0</v>
      </c>
      <c r="AF86" s="24"/>
      <c r="AG86">
        <f t="shared" si="5"/>
        <v>24.316015199999999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1.41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19.341999999999999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1.96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0.19321679999999997</v>
      </c>
      <c r="AD87">
        <f t="shared" si="4"/>
        <v>22.808783200000001</v>
      </c>
      <c r="AE87">
        <v>0</v>
      </c>
      <c r="AF87" s="24"/>
      <c r="AG87">
        <f t="shared" si="5"/>
        <v>22.808783200000001</v>
      </c>
      <c r="AI87" s="34">
        <f>PXIL!M87</f>
        <v>0</v>
      </c>
      <c r="AJ87" s="34">
        <f>PXIL!S87</f>
        <v>0</v>
      </c>
      <c r="AK87" s="34">
        <f>RTM_IEX!M87</f>
        <v>0.39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1.31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19.341999999999999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1.58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0.19472879999999995</v>
      </c>
      <c r="AD88">
        <f t="shared" si="4"/>
        <v>22.987271199999999</v>
      </c>
      <c r="AE88">
        <v>0</v>
      </c>
      <c r="AF88" s="24"/>
      <c r="AG88">
        <f t="shared" si="5"/>
        <v>22.987271199999999</v>
      </c>
      <c r="AI88" s="34">
        <f>PXIL!M88</f>
        <v>0</v>
      </c>
      <c r="AJ88" s="34">
        <f>PXIL!S88</f>
        <v>0</v>
      </c>
      <c r="AK88" s="34">
        <f>RTM_IEX!M88</f>
        <v>0.87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1.39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19.341999999999999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1.42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0.1969968</v>
      </c>
      <c r="AD89">
        <f t="shared" si="4"/>
        <v>23.255003200000001</v>
      </c>
      <c r="AE89">
        <v>0</v>
      </c>
      <c r="AF89" s="24"/>
      <c r="AG89">
        <f t="shared" si="5"/>
        <v>23.255003200000001</v>
      </c>
      <c r="AI89" s="34">
        <f>PXIL!M89</f>
        <v>0</v>
      </c>
      <c r="AJ89" s="34">
        <f>PXIL!S89</f>
        <v>0</v>
      </c>
      <c r="AK89" s="34">
        <f>RTM_IEX!M89</f>
        <v>1.26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1.43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19.341999999999999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0.99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0.18540479999999995</v>
      </c>
      <c r="AD90">
        <f t="shared" si="4"/>
        <v>21.886595199999995</v>
      </c>
      <c r="AE90">
        <v>0</v>
      </c>
      <c r="AF90" s="24"/>
      <c r="AG90">
        <f t="shared" si="5"/>
        <v>21.886595199999995</v>
      </c>
      <c r="AI90" s="34">
        <f>PXIL!M90</f>
        <v>0</v>
      </c>
      <c r="AJ90" s="34">
        <f>PXIL!S90</f>
        <v>0</v>
      </c>
      <c r="AK90" s="34">
        <f>RTM_IEX!M90</f>
        <v>0.77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0.97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19.341999999999999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0.53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0.18364079999999999</v>
      </c>
      <c r="AD91">
        <f t="shared" si="4"/>
        <v>21.678359199999999</v>
      </c>
      <c r="AE91">
        <v>0</v>
      </c>
      <c r="AF91" s="24"/>
      <c r="AG91">
        <f t="shared" si="5"/>
        <v>21.678359199999999</v>
      </c>
      <c r="AI91" s="34">
        <f>PXIL!M91</f>
        <v>0</v>
      </c>
      <c r="AJ91" s="34">
        <f>PXIL!S91</f>
        <v>0</v>
      </c>
      <c r="AK91" s="34">
        <f>RTM_IEX!M91</f>
        <v>1.06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0.93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19.341999999999999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0.25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0.17288879999999998</v>
      </c>
      <c r="AD92">
        <f t="shared" si="4"/>
        <v>20.409111199999998</v>
      </c>
      <c r="AE92">
        <v>0</v>
      </c>
      <c r="AF92" s="24"/>
      <c r="AG92">
        <f t="shared" si="5"/>
        <v>20.409111199999998</v>
      </c>
      <c r="AI92" s="34">
        <f>PXIL!M92</f>
        <v>0</v>
      </c>
      <c r="AJ92" s="34">
        <f>PXIL!S92</f>
        <v>0</v>
      </c>
      <c r="AK92" s="34">
        <f>RTM_IEX!M92</f>
        <v>0.5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0.49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19.341999999999999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0.54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0.18380879999999999</v>
      </c>
      <c r="AD93">
        <f t="shared" si="4"/>
        <v>21.698191199999997</v>
      </c>
      <c r="AE93">
        <v>0</v>
      </c>
      <c r="AF93" s="24"/>
      <c r="AG93">
        <f t="shared" si="5"/>
        <v>21.698191199999997</v>
      </c>
      <c r="AI93" s="34">
        <f>PXIL!M93</f>
        <v>0</v>
      </c>
      <c r="AJ93" s="34">
        <f>PXIL!S93</f>
        <v>0</v>
      </c>
      <c r="AK93" s="34">
        <f>RTM_IEX!M93</f>
        <v>0.98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1.02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19.341999999999999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0.25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0.1749888</v>
      </c>
      <c r="AD94">
        <f t="shared" si="4"/>
        <v>20.657011199999996</v>
      </c>
      <c r="AE94">
        <v>0</v>
      </c>
      <c r="AF94" s="24"/>
      <c r="AG94">
        <f t="shared" si="5"/>
        <v>20.657011199999996</v>
      </c>
      <c r="AI94" s="34">
        <f>PXIL!M94</f>
        <v>0</v>
      </c>
      <c r="AJ94" s="34">
        <f>PXIL!S94</f>
        <v>0</v>
      </c>
      <c r="AK94" s="34">
        <f>RTM_IEX!M94</f>
        <v>0.59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0.65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19.341999999999999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0.06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0.17154479999999997</v>
      </c>
      <c r="AD95">
        <f t="shared" si="4"/>
        <v>20.250455200000001</v>
      </c>
      <c r="AE95">
        <v>0</v>
      </c>
      <c r="AF95" s="24"/>
      <c r="AG95">
        <f t="shared" si="5"/>
        <v>20.250455200000001</v>
      </c>
      <c r="AI95" s="34">
        <f>PXIL!M95</f>
        <v>0</v>
      </c>
      <c r="AJ95" s="34">
        <f>PXIL!S95</f>
        <v>0</v>
      </c>
      <c r="AK95" s="34">
        <f>RTM_IEX!M95</f>
        <v>0.42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0.6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19.341999999999999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0.01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0.16364880000000001</v>
      </c>
      <c r="AD96">
        <f t="shared" si="4"/>
        <v>19.318351199999999</v>
      </c>
      <c r="AE96">
        <v>0</v>
      </c>
      <c r="AF96" s="24"/>
      <c r="AG96">
        <f t="shared" si="5"/>
        <v>19.318351199999999</v>
      </c>
      <c r="AI96" s="34">
        <f>PXIL!M96</f>
        <v>0</v>
      </c>
      <c r="AJ96" s="34">
        <f>PXIL!S96</f>
        <v>0</v>
      </c>
      <c r="AK96" s="34">
        <f>RTM_IEX!M96</f>
        <v>0.05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0.08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19.341999999999999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0.16247279999999997</v>
      </c>
      <c r="AD97">
        <f t="shared" si="4"/>
        <v>19.179527199999999</v>
      </c>
      <c r="AE97">
        <v>0</v>
      </c>
      <c r="AF97" s="24"/>
      <c r="AG97">
        <f t="shared" si="5"/>
        <v>19.179527199999999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19.341999999999999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0.16247279999999997</v>
      </c>
      <c r="AD98">
        <f t="shared" si="4"/>
        <v>19.179527199999999</v>
      </c>
      <c r="AE98">
        <v>0</v>
      </c>
      <c r="AF98" s="24"/>
      <c r="AG98">
        <f t="shared" si="5"/>
        <v>19.179527199999999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0.4642080000000009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1.4977500000000001E-2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4.2916061999999991E-3</v>
      </c>
      <c r="AD99">
        <f t="shared" si="6"/>
        <v>0.50661389379999999</v>
      </c>
      <c r="AE99">
        <f t="shared" ref="AE99:AT99" si="8">SUM(AE3:AE98)/4000</f>
        <v>0</v>
      </c>
      <c r="AG99">
        <f t="shared" si="8"/>
        <v>0.50661389379999999</v>
      </c>
      <c r="AI99">
        <f t="shared" si="8"/>
        <v>0</v>
      </c>
      <c r="AJ99">
        <f t="shared" si="8"/>
        <v>0</v>
      </c>
      <c r="AK99">
        <f t="shared" si="8"/>
        <v>1.8224999999999999E-3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2.98975E-2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45417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'[1]05'!B5</f>
        <v>270</v>
      </c>
      <c r="C3" s="16">
        <f>'[1]05'!C5</f>
        <v>0</v>
      </c>
      <c r="D3" s="16">
        <f>'[1]05'!D5</f>
        <v>20</v>
      </c>
      <c r="E3" s="16">
        <f>'[1]05'!E5</f>
        <v>0</v>
      </c>
      <c r="F3" s="15">
        <f>SUM(B3:E3)</f>
        <v>290</v>
      </c>
      <c r="G3" s="15">
        <f>'[1]05'!H5</f>
        <v>150</v>
      </c>
      <c r="H3" s="16">
        <f>'[1]05'!I5</f>
        <v>0</v>
      </c>
      <c r="I3" s="16">
        <f>'[1]05'!J5</f>
        <v>0</v>
      </c>
      <c r="J3" s="16">
        <f>'[1]05'!K5</f>
        <v>0</v>
      </c>
      <c r="K3" s="15">
        <f>SUM(G3:J3)</f>
        <v>150</v>
      </c>
      <c r="L3" s="18">
        <f>frq!C3</f>
        <v>1</v>
      </c>
      <c r="M3" s="16">
        <f t="shared" ref="M3:M34" si="0">IF($L3=1,G3,IF(AND($L3=0.985,G3&gt;0.985*B3),B3*0.985,IF(AND($L3=0.965,G3&gt;0.965*B3),0.965*B3,G3)))</f>
        <v>150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150</v>
      </c>
    </row>
    <row r="4" spans="1:18">
      <c r="A4" s="8" t="s">
        <v>46</v>
      </c>
      <c r="B4" s="15">
        <f>'[1]05'!B6</f>
        <v>270</v>
      </c>
      <c r="C4" s="16">
        <f>'[1]05'!C6</f>
        <v>0</v>
      </c>
      <c r="D4" s="16">
        <f>'[1]05'!D6</f>
        <v>20</v>
      </c>
      <c r="E4" s="16">
        <f>'[1]05'!E6</f>
        <v>0</v>
      </c>
      <c r="F4" s="15">
        <f>SUM(B4:E4)</f>
        <v>290</v>
      </c>
      <c r="G4" s="15">
        <f>'[1]05'!H6</f>
        <v>150</v>
      </c>
      <c r="H4" s="16">
        <f>'[1]05'!I6</f>
        <v>0</v>
      </c>
      <c r="I4" s="16">
        <f>'[1]05'!J6</f>
        <v>0</v>
      </c>
      <c r="J4" s="16">
        <f>'[1]05'!K6</f>
        <v>0</v>
      </c>
      <c r="K4" s="15">
        <f t="shared" ref="K4:K67" si="4">SUM(G4:J4)</f>
        <v>150</v>
      </c>
      <c r="L4" s="18">
        <f>frq!C4</f>
        <v>1</v>
      </c>
      <c r="M4" s="16">
        <f t="shared" si="0"/>
        <v>150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150</v>
      </c>
    </row>
    <row r="5" spans="1:18">
      <c r="A5" s="8" t="s">
        <v>47</v>
      </c>
      <c r="B5" s="15">
        <f>'[1]05'!B7</f>
        <v>270</v>
      </c>
      <c r="C5" s="16">
        <f>'[1]05'!C7</f>
        <v>0</v>
      </c>
      <c r="D5" s="16">
        <f>'[1]05'!D7</f>
        <v>20</v>
      </c>
      <c r="E5" s="16">
        <f>'[1]05'!E7</f>
        <v>0</v>
      </c>
      <c r="F5" s="15">
        <f t="shared" ref="F5:F68" si="6">SUM(B5:E5)</f>
        <v>290</v>
      </c>
      <c r="G5" s="15">
        <f>'[1]05'!H7</f>
        <v>150</v>
      </c>
      <c r="H5" s="16">
        <f>'[1]05'!I7</f>
        <v>0</v>
      </c>
      <c r="I5" s="16">
        <f>'[1]05'!J7</f>
        <v>0</v>
      </c>
      <c r="J5" s="16">
        <f>'[1]05'!K7</f>
        <v>0</v>
      </c>
      <c r="K5" s="15">
        <f t="shared" si="4"/>
        <v>150</v>
      </c>
      <c r="L5" s="18">
        <f>frq!C5</f>
        <v>1</v>
      </c>
      <c r="M5" s="16">
        <f t="shared" si="0"/>
        <v>150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150</v>
      </c>
      <c r="R5" s="125"/>
    </row>
    <row r="6" spans="1:18">
      <c r="A6" s="8" t="s">
        <v>48</v>
      </c>
      <c r="B6" s="15">
        <f>'[1]05'!B8</f>
        <v>270</v>
      </c>
      <c r="C6" s="16">
        <f>'[1]05'!C8</f>
        <v>0</v>
      </c>
      <c r="D6" s="16">
        <f>'[1]05'!D8</f>
        <v>20</v>
      </c>
      <c r="E6" s="16">
        <f>'[1]05'!E8</f>
        <v>0</v>
      </c>
      <c r="F6" s="15">
        <f t="shared" si="6"/>
        <v>290</v>
      </c>
      <c r="G6" s="15">
        <f>'[1]05'!H8</f>
        <v>150</v>
      </c>
      <c r="H6" s="16">
        <f>'[1]05'!I8</f>
        <v>0</v>
      </c>
      <c r="I6" s="16">
        <f>'[1]05'!J8</f>
        <v>0</v>
      </c>
      <c r="J6" s="16">
        <f>'[1]05'!K8</f>
        <v>0</v>
      </c>
      <c r="K6" s="15">
        <f t="shared" si="4"/>
        <v>150</v>
      </c>
      <c r="L6" s="18">
        <f>frq!C6</f>
        <v>1</v>
      </c>
      <c r="M6" s="16">
        <f t="shared" si="0"/>
        <v>150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150</v>
      </c>
    </row>
    <row r="7" spans="1:18">
      <c r="A7" s="8" t="s">
        <v>49</v>
      </c>
      <c r="B7" s="15">
        <f>'[1]05'!B9</f>
        <v>270</v>
      </c>
      <c r="C7" s="16">
        <f>'[1]05'!C9</f>
        <v>0</v>
      </c>
      <c r="D7" s="16">
        <f>'[1]05'!D9</f>
        <v>20</v>
      </c>
      <c r="E7" s="16">
        <f>'[1]05'!E9</f>
        <v>0</v>
      </c>
      <c r="F7" s="15">
        <f t="shared" si="6"/>
        <v>290</v>
      </c>
      <c r="G7" s="15">
        <f>'[1]05'!H9</f>
        <v>150</v>
      </c>
      <c r="H7" s="16">
        <f>'[1]05'!I9</f>
        <v>0</v>
      </c>
      <c r="I7" s="16">
        <f>'[1]05'!J9</f>
        <v>0</v>
      </c>
      <c r="J7" s="16">
        <f>'[1]05'!K9</f>
        <v>0</v>
      </c>
      <c r="K7" s="15">
        <f t="shared" si="4"/>
        <v>150</v>
      </c>
      <c r="L7" s="18">
        <f>frq!C7</f>
        <v>1</v>
      </c>
      <c r="M7" s="16">
        <f t="shared" si="0"/>
        <v>150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150</v>
      </c>
    </row>
    <row r="8" spans="1:18">
      <c r="A8" s="8" t="s">
        <v>50</v>
      </c>
      <c r="B8" s="15">
        <f>'[1]05'!B10</f>
        <v>270</v>
      </c>
      <c r="C8" s="16">
        <f>'[1]05'!C10</f>
        <v>0</v>
      </c>
      <c r="D8" s="16">
        <f>'[1]05'!D10</f>
        <v>20</v>
      </c>
      <c r="E8" s="16">
        <f>'[1]05'!E10</f>
        <v>0</v>
      </c>
      <c r="F8" s="15">
        <f t="shared" si="6"/>
        <v>290</v>
      </c>
      <c r="G8" s="15">
        <f>'[1]05'!H10</f>
        <v>150</v>
      </c>
      <c r="H8" s="16">
        <f>'[1]05'!I10</f>
        <v>0</v>
      </c>
      <c r="I8" s="16">
        <f>'[1]05'!J10</f>
        <v>0</v>
      </c>
      <c r="J8" s="16">
        <f>'[1]05'!K10</f>
        <v>0</v>
      </c>
      <c r="K8" s="15">
        <f t="shared" si="4"/>
        <v>150</v>
      </c>
      <c r="L8" s="18">
        <f>frq!C8</f>
        <v>1</v>
      </c>
      <c r="M8" s="16">
        <f t="shared" si="0"/>
        <v>150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150</v>
      </c>
    </row>
    <row r="9" spans="1:18">
      <c r="A9" s="8" t="s">
        <v>51</v>
      </c>
      <c r="B9" s="15">
        <f>'[1]05'!B11</f>
        <v>270</v>
      </c>
      <c r="C9" s="16">
        <f>'[1]05'!C11</f>
        <v>0</v>
      </c>
      <c r="D9" s="16">
        <f>'[1]05'!D11</f>
        <v>20</v>
      </c>
      <c r="E9" s="16">
        <f>'[1]05'!E11</f>
        <v>0</v>
      </c>
      <c r="F9" s="15">
        <f t="shared" si="6"/>
        <v>290</v>
      </c>
      <c r="G9" s="15">
        <f>'[1]05'!H11</f>
        <v>150</v>
      </c>
      <c r="H9" s="16">
        <f>'[1]05'!I11</f>
        <v>0</v>
      </c>
      <c r="I9" s="16">
        <f>'[1]05'!J11</f>
        <v>0</v>
      </c>
      <c r="J9" s="16">
        <f>'[1]05'!K11</f>
        <v>0</v>
      </c>
      <c r="K9" s="15">
        <f t="shared" si="4"/>
        <v>150</v>
      </c>
      <c r="L9" s="18">
        <f>frq!C9</f>
        <v>1</v>
      </c>
      <c r="M9" s="16">
        <f t="shared" si="0"/>
        <v>150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150</v>
      </c>
    </row>
    <row r="10" spans="1:18">
      <c r="A10" s="8" t="s">
        <v>52</v>
      </c>
      <c r="B10" s="15">
        <f>'[1]05'!B12</f>
        <v>270</v>
      </c>
      <c r="C10" s="16">
        <f>'[1]05'!C12</f>
        <v>0</v>
      </c>
      <c r="D10" s="16">
        <f>'[1]05'!D12</f>
        <v>20</v>
      </c>
      <c r="E10" s="16">
        <f>'[1]05'!E12</f>
        <v>0</v>
      </c>
      <c r="F10" s="15">
        <f t="shared" si="6"/>
        <v>290</v>
      </c>
      <c r="G10" s="15">
        <f>'[1]05'!H12</f>
        <v>150</v>
      </c>
      <c r="H10" s="16">
        <f>'[1]05'!I12</f>
        <v>0</v>
      </c>
      <c r="I10" s="16">
        <f>'[1]05'!J12</f>
        <v>0</v>
      </c>
      <c r="J10" s="16">
        <f>'[1]05'!K12</f>
        <v>0</v>
      </c>
      <c r="K10" s="15">
        <f t="shared" si="4"/>
        <v>150</v>
      </c>
      <c r="L10" s="18">
        <f>frq!C10</f>
        <v>1</v>
      </c>
      <c r="M10" s="16">
        <f t="shared" si="0"/>
        <v>150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150</v>
      </c>
    </row>
    <row r="11" spans="1:18">
      <c r="A11" s="8" t="s">
        <v>53</v>
      </c>
      <c r="B11" s="15">
        <f>'[1]05'!B13</f>
        <v>270</v>
      </c>
      <c r="C11" s="16">
        <f>'[1]05'!C13</f>
        <v>0</v>
      </c>
      <c r="D11" s="16">
        <f>'[1]05'!D13</f>
        <v>20</v>
      </c>
      <c r="E11" s="16">
        <f>'[1]05'!E13</f>
        <v>0</v>
      </c>
      <c r="F11" s="15">
        <f t="shared" si="6"/>
        <v>290</v>
      </c>
      <c r="G11" s="15">
        <f>'[1]05'!H13</f>
        <v>150</v>
      </c>
      <c r="H11" s="16">
        <f>'[1]05'!I13</f>
        <v>0</v>
      </c>
      <c r="I11" s="16">
        <f>'[1]05'!J13</f>
        <v>0</v>
      </c>
      <c r="J11" s="16">
        <f>'[1]05'!K13</f>
        <v>0</v>
      </c>
      <c r="K11" s="15">
        <f t="shared" si="4"/>
        <v>150</v>
      </c>
      <c r="L11" s="18">
        <f>frq!C11</f>
        <v>1</v>
      </c>
      <c r="M11" s="16">
        <f t="shared" si="0"/>
        <v>150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150</v>
      </c>
    </row>
    <row r="12" spans="1:18">
      <c r="A12" s="8" t="s">
        <v>54</v>
      </c>
      <c r="B12" s="15">
        <f>'[1]05'!B14</f>
        <v>270</v>
      </c>
      <c r="C12" s="16">
        <f>'[1]05'!C14</f>
        <v>0</v>
      </c>
      <c r="D12" s="16">
        <f>'[1]05'!D14</f>
        <v>20</v>
      </c>
      <c r="E12" s="16">
        <f>'[1]05'!E14</f>
        <v>0</v>
      </c>
      <c r="F12" s="15">
        <f t="shared" si="6"/>
        <v>290</v>
      </c>
      <c r="G12" s="15">
        <f>'[1]05'!H14</f>
        <v>150</v>
      </c>
      <c r="H12" s="16">
        <f>'[1]05'!I14</f>
        <v>0</v>
      </c>
      <c r="I12" s="16">
        <f>'[1]05'!J14</f>
        <v>0</v>
      </c>
      <c r="J12" s="16">
        <f>'[1]05'!K14</f>
        <v>0</v>
      </c>
      <c r="K12" s="15">
        <f t="shared" si="4"/>
        <v>150</v>
      </c>
      <c r="L12" s="18">
        <f>frq!C12</f>
        <v>1</v>
      </c>
      <c r="M12" s="16">
        <f t="shared" si="0"/>
        <v>150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150</v>
      </c>
    </row>
    <row r="13" spans="1:18">
      <c r="A13" s="8" t="s">
        <v>55</v>
      </c>
      <c r="B13" s="15">
        <f>'[1]05'!B15</f>
        <v>270</v>
      </c>
      <c r="C13" s="16">
        <f>'[1]05'!C15</f>
        <v>0</v>
      </c>
      <c r="D13" s="16">
        <f>'[1]05'!D15</f>
        <v>20</v>
      </c>
      <c r="E13" s="16">
        <f>'[1]05'!E15</f>
        <v>0</v>
      </c>
      <c r="F13" s="15">
        <f t="shared" si="6"/>
        <v>290</v>
      </c>
      <c r="G13" s="15">
        <f>'[1]05'!H15</f>
        <v>150</v>
      </c>
      <c r="H13" s="16">
        <f>'[1]05'!I15</f>
        <v>0</v>
      </c>
      <c r="I13" s="16">
        <f>'[1]05'!J15</f>
        <v>0</v>
      </c>
      <c r="J13" s="16">
        <f>'[1]05'!K15</f>
        <v>0</v>
      </c>
      <c r="K13" s="15">
        <f t="shared" si="4"/>
        <v>150</v>
      </c>
      <c r="L13" s="18">
        <f>frq!C13</f>
        <v>1</v>
      </c>
      <c r="M13" s="16">
        <f t="shared" si="0"/>
        <v>150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150</v>
      </c>
    </row>
    <row r="14" spans="1:18">
      <c r="A14" s="8" t="s">
        <v>56</v>
      </c>
      <c r="B14" s="15">
        <f>'[1]05'!B16</f>
        <v>270</v>
      </c>
      <c r="C14" s="16">
        <f>'[1]05'!C16</f>
        <v>0</v>
      </c>
      <c r="D14" s="16">
        <f>'[1]05'!D16</f>
        <v>20</v>
      </c>
      <c r="E14" s="16">
        <f>'[1]05'!E16</f>
        <v>0</v>
      </c>
      <c r="F14" s="15">
        <f t="shared" si="6"/>
        <v>290</v>
      </c>
      <c r="G14" s="15">
        <f>'[1]05'!H16</f>
        <v>150</v>
      </c>
      <c r="H14" s="16">
        <f>'[1]05'!I16</f>
        <v>0</v>
      </c>
      <c r="I14" s="16">
        <f>'[1]05'!J16</f>
        <v>0</v>
      </c>
      <c r="J14" s="16">
        <f>'[1]05'!K16</f>
        <v>0</v>
      </c>
      <c r="K14" s="15">
        <f t="shared" si="4"/>
        <v>150</v>
      </c>
      <c r="L14" s="18">
        <f>frq!C14</f>
        <v>1</v>
      </c>
      <c r="M14" s="16">
        <f t="shared" si="0"/>
        <v>150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150</v>
      </c>
    </row>
    <row r="15" spans="1:18">
      <c r="A15" s="8" t="s">
        <v>57</v>
      </c>
      <c r="B15" s="15">
        <f>'[1]05'!B17</f>
        <v>270</v>
      </c>
      <c r="C15" s="16">
        <f>'[1]05'!C17</f>
        <v>0</v>
      </c>
      <c r="D15" s="16">
        <f>'[1]05'!D17</f>
        <v>20</v>
      </c>
      <c r="E15" s="16">
        <f>'[1]05'!E17</f>
        <v>0</v>
      </c>
      <c r="F15" s="15">
        <f t="shared" si="6"/>
        <v>290</v>
      </c>
      <c r="G15" s="15">
        <f>'[1]05'!H17</f>
        <v>150</v>
      </c>
      <c r="H15" s="16">
        <f>'[1]05'!I17</f>
        <v>0</v>
      </c>
      <c r="I15" s="16">
        <f>'[1]05'!J17</f>
        <v>0</v>
      </c>
      <c r="J15" s="16">
        <f>'[1]05'!K17</f>
        <v>0</v>
      </c>
      <c r="K15" s="15">
        <f t="shared" si="4"/>
        <v>150</v>
      </c>
      <c r="L15" s="18">
        <f>frq!C15</f>
        <v>1</v>
      </c>
      <c r="M15" s="16">
        <f t="shared" si="0"/>
        <v>150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150</v>
      </c>
    </row>
    <row r="16" spans="1:18">
      <c r="A16" s="8" t="s">
        <v>58</v>
      </c>
      <c r="B16" s="15">
        <f>'[1]05'!B18</f>
        <v>270</v>
      </c>
      <c r="C16" s="16">
        <f>'[1]05'!C18</f>
        <v>0</v>
      </c>
      <c r="D16" s="16">
        <f>'[1]05'!D18</f>
        <v>20</v>
      </c>
      <c r="E16" s="16">
        <f>'[1]05'!E18</f>
        <v>0</v>
      </c>
      <c r="F16" s="15">
        <f t="shared" si="6"/>
        <v>290</v>
      </c>
      <c r="G16" s="15">
        <f>'[1]05'!H18</f>
        <v>150</v>
      </c>
      <c r="H16" s="16">
        <f>'[1]05'!I18</f>
        <v>0</v>
      </c>
      <c r="I16" s="16">
        <f>'[1]05'!J18</f>
        <v>0</v>
      </c>
      <c r="J16" s="16">
        <f>'[1]05'!K18</f>
        <v>0</v>
      </c>
      <c r="K16" s="15">
        <f t="shared" si="4"/>
        <v>150</v>
      </c>
      <c r="L16" s="18">
        <f>frq!C16</f>
        <v>1</v>
      </c>
      <c r="M16" s="16">
        <f t="shared" si="0"/>
        <v>150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150</v>
      </c>
    </row>
    <row r="17" spans="1:17">
      <c r="A17" s="8" t="s">
        <v>59</v>
      </c>
      <c r="B17" s="15">
        <f>'[1]05'!B19</f>
        <v>270</v>
      </c>
      <c r="C17" s="16">
        <f>'[1]05'!C19</f>
        <v>0</v>
      </c>
      <c r="D17" s="16">
        <f>'[1]05'!D19</f>
        <v>20</v>
      </c>
      <c r="E17" s="16">
        <f>'[1]05'!E19</f>
        <v>0</v>
      </c>
      <c r="F17" s="15">
        <f t="shared" si="6"/>
        <v>290</v>
      </c>
      <c r="G17" s="15">
        <f>'[1]05'!H19</f>
        <v>150</v>
      </c>
      <c r="H17" s="16">
        <f>'[1]05'!I19</f>
        <v>0</v>
      </c>
      <c r="I17" s="16">
        <f>'[1]05'!J19</f>
        <v>0</v>
      </c>
      <c r="J17" s="16">
        <f>'[1]05'!K19</f>
        <v>0</v>
      </c>
      <c r="K17" s="15">
        <f t="shared" si="4"/>
        <v>150</v>
      </c>
      <c r="L17" s="18">
        <f>frq!C17</f>
        <v>1</v>
      </c>
      <c r="M17" s="16">
        <f t="shared" si="0"/>
        <v>150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150</v>
      </c>
    </row>
    <row r="18" spans="1:17">
      <c r="A18" s="8" t="s">
        <v>60</v>
      </c>
      <c r="B18" s="15">
        <f>'[1]05'!B20</f>
        <v>270</v>
      </c>
      <c r="C18" s="16">
        <f>'[1]05'!C20</f>
        <v>0</v>
      </c>
      <c r="D18" s="16">
        <f>'[1]05'!D20</f>
        <v>20</v>
      </c>
      <c r="E18" s="16">
        <f>'[1]05'!E20</f>
        <v>0</v>
      </c>
      <c r="F18" s="15">
        <f t="shared" si="6"/>
        <v>290</v>
      </c>
      <c r="G18" s="15">
        <f>'[1]05'!H20</f>
        <v>150</v>
      </c>
      <c r="H18" s="16">
        <f>'[1]05'!I20</f>
        <v>0</v>
      </c>
      <c r="I18" s="16">
        <f>'[1]05'!J20</f>
        <v>0</v>
      </c>
      <c r="J18" s="16">
        <f>'[1]05'!K20</f>
        <v>0</v>
      </c>
      <c r="K18" s="15">
        <f t="shared" si="4"/>
        <v>150</v>
      </c>
      <c r="L18" s="18">
        <f>frq!C18</f>
        <v>1</v>
      </c>
      <c r="M18" s="16">
        <f t="shared" si="0"/>
        <v>150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150</v>
      </c>
    </row>
    <row r="19" spans="1:17">
      <c r="A19" s="8" t="s">
        <v>61</v>
      </c>
      <c r="B19" s="15">
        <f>'[1]05'!B21</f>
        <v>270</v>
      </c>
      <c r="C19" s="16">
        <f>'[1]05'!C21</f>
        <v>0</v>
      </c>
      <c r="D19" s="16">
        <f>'[1]05'!D21</f>
        <v>20</v>
      </c>
      <c r="E19" s="16">
        <f>'[1]05'!E21</f>
        <v>0</v>
      </c>
      <c r="F19" s="15">
        <f t="shared" si="6"/>
        <v>290</v>
      </c>
      <c r="G19" s="15">
        <f>'[1]05'!H21</f>
        <v>150</v>
      </c>
      <c r="H19" s="16">
        <f>'[1]05'!I21</f>
        <v>0</v>
      </c>
      <c r="I19" s="16">
        <f>'[1]05'!J21</f>
        <v>0</v>
      </c>
      <c r="J19" s="16">
        <f>'[1]05'!K21</f>
        <v>0</v>
      </c>
      <c r="K19" s="15">
        <f t="shared" si="4"/>
        <v>150</v>
      </c>
      <c r="L19" s="18">
        <f>frq!C19</f>
        <v>1</v>
      </c>
      <c r="M19" s="16">
        <f t="shared" si="0"/>
        <v>150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150</v>
      </c>
    </row>
    <row r="20" spans="1:17">
      <c r="A20" s="8" t="s">
        <v>62</v>
      </c>
      <c r="B20" s="15">
        <f>'[1]05'!B22</f>
        <v>270</v>
      </c>
      <c r="C20" s="16">
        <f>'[1]05'!C22</f>
        <v>0</v>
      </c>
      <c r="D20" s="16">
        <f>'[1]05'!D22</f>
        <v>20</v>
      </c>
      <c r="E20" s="16">
        <f>'[1]05'!E22</f>
        <v>0</v>
      </c>
      <c r="F20" s="15">
        <f t="shared" si="6"/>
        <v>290</v>
      </c>
      <c r="G20" s="15">
        <f>'[1]05'!H22</f>
        <v>150</v>
      </c>
      <c r="H20" s="16">
        <f>'[1]05'!I22</f>
        <v>0</v>
      </c>
      <c r="I20" s="16">
        <f>'[1]05'!J22</f>
        <v>0</v>
      </c>
      <c r="J20" s="16">
        <f>'[1]05'!K22</f>
        <v>0</v>
      </c>
      <c r="K20" s="15">
        <f t="shared" si="4"/>
        <v>150</v>
      </c>
      <c r="L20" s="18">
        <f>frq!C20</f>
        <v>1</v>
      </c>
      <c r="M20" s="16">
        <f t="shared" si="0"/>
        <v>150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150</v>
      </c>
    </row>
    <row r="21" spans="1:17">
      <c r="A21" s="8" t="s">
        <v>63</v>
      </c>
      <c r="B21" s="15">
        <f>'[1]05'!B23</f>
        <v>270</v>
      </c>
      <c r="C21" s="16">
        <f>'[1]05'!C23</f>
        <v>0</v>
      </c>
      <c r="D21" s="16">
        <f>'[1]05'!D23</f>
        <v>20</v>
      </c>
      <c r="E21" s="16">
        <f>'[1]05'!E23</f>
        <v>0</v>
      </c>
      <c r="F21" s="15">
        <f t="shared" si="6"/>
        <v>290</v>
      </c>
      <c r="G21" s="15">
        <f>'[1]05'!H23</f>
        <v>150</v>
      </c>
      <c r="H21" s="16">
        <f>'[1]05'!I23</f>
        <v>0</v>
      </c>
      <c r="I21" s="16">
        <f>'[1]05'!J23</f>
        <v>0</v>
      </c>
      <c r="J21" s="16">
        <f>'[1]05'!K23</f>
        <v>0</v>
      </c>
      <c r="K21" s="15">
        <f t="shared" si="4"/>
        <v>150</v>
      </c>
      <c r="L21" s="18">
        <f>frq!C21</f>
        <v>1</v>
      </c>
      <c r="M21" s="16">
        <f t="shared" si="0"/>
        <v>150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150</v>
      </c>
    </row>
    <row r="22" spans="1:17">
      <c r="A22" s="8" t="s">
        <v>64</v>
      </c>
      <c r="B22" s="15">
        <f>'[1]05'!B24</f>
        <v>270</v>
      </c>
      <c r="C22" s="16">
        <f>'[1]05'!C24</f>
        <v>0</v>
      </c>
      <c r="D22" s="16">
        <f>'[1]05'!D24</f>
        <v>20</v>
      </c>
      <c r="E22" s="16">
        <f>'[1]05'!E24</f>
        <v>0</v>
      </c>
      <c r="F22" s="15">
        <f t="shared" si="6"/>
        <v>290</v>
      </c>
      <c r="G22" s="15">
        <f>'[1]05'!H24</f>
        <v>150</v>
      </c>
      <c r="H22" s="16">
        <f>'[1]05'!I24</f>
        <v>0</v>
      </c>
      <c r="I22" s="16">
        <f>'[1]05'!J24</f>
        <v>0</v>
      </c>
      <c r="J22" s="16">
        <f>'[1]05'!K24</f>
        <v>0</v>
      </c>
      <c r="K22" s="15">
        <f t="shared" si="4"/>
        <v>150</v>
      </c>
      <c r="L22" s="18">
        <f>frq!C22</f>
        <v>1</v>
      </c>
      <c r="M22" s="16">
        <f t="shared" si="0"/>
        <v>150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150</v>
      </c>
    </row>
    <row r="23" spans="1:17">
      <c r="A23" s="8" t="s">
        <v>65</v>
      </c>
      <c r="B23" s="15">
        <f>'[1]05'!B25</f>
        <v>270</v>
      </c>
      <c r="C23" s="16">
        <f>'[1]05'!C25</f>
        <v>0</v>
      </c>
      <c r="D23" s="16">
        <f>'[1]05'!D25</f>
        <v>20</v>
      </c>
      <c r="E23" s="16">
        <f>'[1]05'!E25</f>
        <v>0</v>
      </c>
      <c r="F23" s="15">
        <f t="shared" si="6"/>
        <v>290</v>
      </c>
      <c r="G23" s="15">
        <f>'[1]05'!H25</f>
        <v>150</v>
      </c>
      <c r="H23" s="16">
        <f>'[1]05'!I25</f>
        <v>0</v>
      </c>
      <c r="I23" s="16">
        <f>'[1]05'!J25</f>
        <v>0</v>
      </c>
      <c r="J23" s="16">
        <f>'[1]05'!K25</f>
        <v>0</v>
      </c>
      <c r="K23" s="15">
        <f t="shared" si="4"/>
        <v>150</v>
      </c>
      <c r="L23" s="18">
        <f>frq!C23</f>
        <v>1</v>
      </c>
      <c r="M23" s="16">
        <f t="shared" si="0"/>
        <v>150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150</v>
      </c>
    </row>
    <row r="24" spans="1:17">
      <c r="A24" s="8" t="s">
        <v>66</v>
      </c>
      <c r="B24" s="15">
        <f>'[1]05'!B26</f>
        <v>270</v>
      </c>
      <c r="C24" s="16">
        <f>'[1]05'!C26</f>
        <v>0</v>
      </c>
      <c r="D24" s="16">
        <f>'[1]05'!D26</f>
        <v>20</v>
      </c>
      <c r="E24" s="16">
        <f>'[1]05'!E26</f>
        <v>0</v>
      </c>
      <c r="F24" s="15">
        <f t="shared" si="6"/>
        <v>290</v>
      </c>
      <c r="G24" s="15">
        <f>'[1]05'!H26</f>
        <v>150</v>
      </c>
      <c r="H24" s="16">
        <f>'[1]05'!I26</f>
        <v>0</v>
      </c>
      <c r="I24" s="16">
        <f>'[1]05'!J26</f>
        <v>0</v>
      </c>
      <c r="J24" s="16">
        <f>'[1]05'!K26</f>
        <v>0</v>
      </c>
      <c r="K24" s="15">
        <f t="shared" si="4"/>
        <v>150</v>
      </c>
      <c r="L24" s="18">
        <f>frq!C24</f>
        <v>1</v>
      </c>
      <c r="M24" s="16">
        <f t="shared" si="0"/>
        <v>150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150</v>
      </c>
    </row>
    <row r="25" spans="1:17">
      <c r="A25" s="8" t="s">
        <v>67</v>
      </c>
      <c r="B25" s="15">
        <f>'[1]05'!B27</f>
        <v>270</v>
      </c>
      <c r="C25" s="16">
        <f>'[1]05'!C27</f>
        <v>0</v>
      </c>
      <c r="D25" s="16">
        <f>'[1]05'!D27</f>
        <v>20</v>
      </c>
      <c r="E25" s="16">
        <f>'[1]05'!E27</f>
        <v>0</v>
      </c>
      <c r="F25" s="15">
        <f t="shared" si="6"/>
        <v>290</v>
      </c>
      <c r="G25" s="15">
        <f>'[1]05'!H27</f>
        <v>150</v>
      </c>
      <c r="H25" s="16">
        <f>'[1]05'!I27</f>
        <v>0</v>
      </c>
      <c r="I25" s="16">
        <f>'[1]05'!J27</f>
        <v>0</v>
      </c>
      <c r="J25" s="16">
        <f>'[1]05'!K27</f>
        <v>0</v>
      </c>
      <c r="K25" s="15">
        <f t="shared" si="4"/>
        <v>150</v>
      </c>
      <c r="L25" s="18">
        <f>frq!C25</f>
        <v>1</v>
      </c>
      <c r="M25" s="16">
        <f t="shared" si="0"/>
        <v>150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150</v>
      </c>
    </row>
    <row r="26" spans="1:17">
      <c r="A26" s="8" t="s">
        <v>68</v>
      </c>
      <c r="B26" s="15">
        <f>'[1]05'!B28</f>
        <v>270</v>
      </c>
      <c r="C26" s="16">
        <f>'[1]05'!C28</f>
        <v>0</v>
      </c>
      <c r="D26" s="16">
        <f>'[1]05'!D28</f>
        <v>20</v>
      </c>
      <c r="E26" s="16">
        <f>'[1]05'!E28</f>
        <v>0</v>
      </c>
      <c r="F26" s="15">
        <f t="shared" si="6"/>
        <v>290</v>
      </c>
      <c r="G26" s="15">
        <f>'[1]05'!H28</f>
        <v>150</v>
      </c>
      <c r="H26" s="16">
        <f>'[1]05'!I28</f>
        <v>0</v>
      </c>
      <c r="I26" s="16">
        <f>'[1]05'!J28</f>
        <v>0</v>
      </c>
      <c r="J26" s="16">
        <f>'[1]05'!K28</f>
        <v>0</v>
      </c>
      <c r="K26" s="15">
        <f t="shared" si="4"/>
        <v>150</v>
      </c>
      <c r="L26" s="18">
        <f>frq!C26</f>
        <v>1</v>
      </c>
      <c r="M26" s="16">
        <f t="shared" si="0"/>
        <v>150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150</v>
      </c>
    </row>
    <row r="27" spans="1:17">
      <c r="A27" s="8" t="s">
        <v>69</v>
      </c>
      <c r="B27" s="15">
        <f>'[1]05'!B29</f>
        <v>270</v>
      </c>
      <c r="C27" s="16">
        <f>'[1]05'!C29</f>
        <v>0</v>
      </c>
      <c r="D27" s="16">
        <f>'[1]05'!D29</f>
        <v>20</v>
      </c>
      <c r="E27" s="16">
        <f>'[1]05'!E29</f>
        <v>0</v>
      </c>
      <c r="F27" s="15">
        <f t="shared" si="6"/>
        <v>290</v>
      </c>
      <c r="G27" s="15">
        <f>'[1]05'!H29</f>
        <v>150</v>
      </c>
      <c r="H27" s="16">
        <f>'[1]05'!I29</f>
        <v>0</v>
      </c>
      <c r="I27" s="16">
        <f>'[1]05'!J29</f>
        <v>0</v>
      </c>
      <c r="J27" s="16">
        <f>'[1]05'!K29</f>
        <v>0</v>
      </c>
      <c r="K27" s="15">
        <f t="shared" si="4"/>
        <v>150</v>
      </c>
      <c r="L27" s="18">
        <f>frq!C27</f>
        <v>1</v>
      </c>
      <c r="M27" s="16">
        <f t="shared" si="0"/>
        <v>150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150</v>
      </c>
    </row>
    <row r="28" spans="1:17">
      <c r="A28" s="8" t="s">
        <v>70</v>
      </c>
      <c r="B28" s="15">
        <f>'[1]05'!B30</f>
        <v>270</v>
      </c>
      <c r="C28" s="16">
        <f>'[1]05'!C30</f>
        <v>0</v>
      </c>
      <c r="D28" s="16">
        <f>'[1]05'!D30</f>
        <v>20</v>
      </c>
      <c r="E28" s="16">
        <f>'[1]05'!E30</f>
        <v>0</v>
      </c>
      <c r="F28" s="15">
        <f t="shared" si="6"/>
        <v>290</v>
      </c>
      <c r="G28" s="15">
        <f>'[1]05'!H30</f>
        <v>150</v>
      </c>
      <c r="H28" s="16">
        <f>'[1]05'!I30</f>
        <v>0</v>
      </c>
      <c r="I28" s="16">
        <f>'[1]05'!J30</f>
        <v>0</v>
      </c>
      <c r="J28" s="16">
        <f>'[1]05'!K30</f>
        <v>0</v>
      </c>
      <c r="K28" s="15">
        <f t="shared" si="4"/>
        <v>150</v>
      </c>
      <c r="L28" s="18">
        <f>frq!C28</f>
        <v>1</v>
      </c>
      <c r="M28" s="16">
        <f t="shared" si="0"/>
        <v>150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150</v>
      </c>
    </row>
    <row r="29" spans="1:17">
      <c r="A29" s="8" t="s">
        <v>71</v>
      </c>
      <c r="B29" s="15">
        <f>'[1]05'!B31</f>
        <v>270</v>
      </c>
      <c r="C29" s="16">
        <f>'[1]05'!C31</f>
        <v>0</v>
      </c>
      <c r="D29" s="16">
        <f>'[1]05'!D31</f>
        <v>20</v>
      </c>
      <c r="E29" s="16">
        <f>'[1]05'!E31</f>
        <v>0</v>
      </c>
      <c r="F29" s="15">
        <f t="shared" si="6"/>
        <v>290</v>
      </c>
      <c r="G29" s="15">
        <f>'[1]05'!H31</f>
        <v>150</v>
      </c>
      <c r="H29" s="16">
        <f>'[1]05'!I31</f>
        <v>0</v>
      </c>
      <c r="I29" s="16">
        <f>'[1]05'!J31</f>
        <v>0</v>
      </c>
      <c r="J29" s="16">
        <f>'[1]05'!K31</f>
        <v>0</v>
      </c>
      <c r="K29" s="15">
        <f t="shared" si="4"/>
        <v>150</v>
      </c>
      <c r="L29" s="18">
        <f>frq!C29</f>
        <v>1</v>
      </c>
      <c r="M29" s="16">
        <f t="shared" si="0"/>
        <v>150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150</v>
      </c>
    </row>
    <row r="30" spans="1:17">
      <c r="A30" s="8" t="s">
        <v>72</v>
      </c>
      <c r="B30" s="15">
        <f>'[1]05'!B32</f>
        <v>270</v>
      </c>
      <c r="C30" s="16">
        <f>'[1]05'!C32</f>
        <v>0</v>
      </c>
      <c r="D30" s="16">
        <f>'[1]05'!D32</f>
        <v>20</v>
      </c>
      <c r="E30" s="16">
        <f>'[1]05'!E32</f>
        <v>0</v>
      </c>
      <c r="F30" s="15">
        <f t="shared" si="6"/>
        <v>290</v>
      </c>
      <c r="G30" s="15">
        <f>'[1]05'!H32</f>
        <v>150</v>
      </c>
      <c r="H30" s="16">
        <f>'[1]05'!I32</f>
        <v>0</v>
      </c>
      <c r="I30" s="16">
        <f>'[1]05'!J32</f>
        <v>0</v>
      </c>
      <c r="J30" s="16">
        <f>'[1]05'!K32</f>
        <v>0</v>
      </c>
      <c r="K30" s="15">
        <f t="shared" si="4"/>
        <v>150</v>
      </c>
      <c r="L30" s="18">
        <f>frq!C30</f>
        <v>1</v>
      </c>
      <c r="M30" s="16">
        <f t="shared" si="0"/>
        <v>150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150</v>
      </c>
    </row>
    <row r="31" spans="1:17">
      <c r="A31" s="8" t="s">
        <v>73</v>
      </c>
      <c r="B31" s="15">
        <f>'[1]05'!B33</f>
        <v>270</v>
      </c>
      <c r="C31" s="16">
        <f>'[1]05'!C33</f>
        <v>0</v>
      </c>
      <c r="D31" s="16">
        <f>'[1]05'!D33</f>
        <v>20</v>
      </c>
      <c r="E31" s="16">
        <f>'[1]05'!E33</f>
        <v>0</v>
      </c>
      <c r="F31" s="15">
        <f t="shared" si="6"/>
        <v>290</v>
      </c>
      <c r="G31" s="15">
        <f>'[1]05'!H33</f>
        <v>148</v>
      </c>
      <c r="H31" s="16">
        <f>'[1]05'!I33</f>
        <v>0</v>
      </c>
      <c r="I31" s="16">
        <f>'[1]05'!J33</f>
        <v>0</v>
      </c>
      <c r="J31" s="16">
        <f>'[1]05'!K33</f>
        <v>0</v>
      </c>
      <c r="K31" s="15">
        <f t="shared" si="4"/>
        <v>148</v>
      </c>
      <c r="L31" s="18">
        <f>frq!C31</f>
        <v>1</v>
      </c>
      <c r="M31" s="16">
        <f t="shared" si="0"/>
        <v>148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148</v>
      </c>
    </row>
    <row r="32" spans="1:17">
      <c r="A32" s="8" t="s">
        <v>74</v>
      </c>
      <c r="B32" s="15">
        <f>'[1]05'!B34</f>
        <v>270</v>
      </c>
      <c r="C32" s="16">
        <f>'[1]05'!C34</f>
        <v>0</v>
      </c>
      <c r="D32" s="16">
        <f>'[1]05'!D34</f>
        <v>20</v>
      </c>
      <c r="E32" s="16">
        <f>'[1]05'!E34</f>
        <v>0</v>
      </c>
      <c r="F32" s="15">
        <f t="shared" si="6"/>
        <v>290</v>
      </c>
      <c r="G32" s="15">
        <f>'[1]05'!H34</f>
        <v>148</v>
      </c>
      <c r="H32" s="16">
        <f>'[1]05'!I34</f>
        <v>0</v>
      </c>
      <c r="I32" s="16">
        <f>'[1]05'!J34</f>
        <v>0</v>
      </c>
      <c r="J32" s="16">
        <f>'[1]05'!K34</f>
        <v>0</v>
      </c>
      <c r="K32" s="15">
        <f t="shared" si="4"/>
        <v>148</v>
      </c>
      <c r="L32" s="18">
        <f>frq!C32</f>
        <v>1</v>
      </c>
      <c r="M32" s="16">
        <f t="shared" si="0"/>
        <v>148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148</v>
      </c>
    </row>
    <row r="33" spans="1:17">
      <c r="A33" s="8" t="s">
        <v>75</v>
      </c>
      <c r="B33" s="15">
        <f>'[1]05'!B35</f>
        <v>270</v>
      </c>
      <c r="C33" s="16">
        <f>'[1]05'!C35</f>
        <v>0</v>
      </c>
      <c r="D33" s="16">
        <f>'[1]05'!D35</f>
        <v>20</v>
      </c>
      <c r="E33" s="16">
        <f>'[1]05'!E35</f>
        <v>0</v>
      </c>
      <c r="F33" s="15">
        <f t="shared" si="6"/>
        <v>290</v>
      </c>
      <c r="G33" s="15">
        <f>'[1]05'!H35</f>
        <v>148</v>
      </c>
      <c r="H33" s="16">
        <f>'[1]05'!I35</f>
        <v>0</v>
      </c>
      <c r="I33" s="16">
        <f>'[1]05'!J35</f>
        <v>0</v>
      </c>
      <c r="J33" s="16">
        <f>'[1]05'!K35</f>
        <v>0</v>
      </c>
      <c r="K33" s="15">
        <f t="shared" si="4"/>
        <v>148</v>
      </c>
      <c r="L33" s="18">
        <f>frq!C33</f>
        <v>1</v>
      </c>
      <c r="M33" s="16">
        <f t="shared" si="0"/>
        <v>148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148</v>
      </c>
    </row>
    <row r="34" spans="1:17">
      <c r="A34" s="8" t="s">
        <v>76</v>
      </c>
      <c r="B34" s="15">
        <f>'[1]05'!B36</f>
        <v>270</v>
      </c>
      <c r="C34" s="16">
        <f>'[1]05'!C36</f>
        <v>0</v>
      </c>
      <c r="D34" s="16">
        <f>'[1]05'!D36</f>
        <v>20</v>
      </c>
      <c r="E34" s="16">
        <f>'[1]05'!E36</f>
        <v>0</v>
      </c>
      <c r="F34" s="15">
        <f t="shared" si="6"/>
        <v>290</v>
      </c>
      <c r="G34" s="15">
        <f>'[1]05'!H36</f>
        <v>148</v>
      </c>
      <c r="H34" s="16">
        <f>'[1]05'!I36</f>
        <v>0</v>
      </c>
      <c r="I34" s="16">
        <f>'[1]05'!J36</f>
        <v>0</v>
      </c>
      <c r="J34" s="16">
        <f>'[1]05'!K36</f>
        <v>0</v>
      </c>
      <c r="K34" s="15">
        <f t="shared" si="4"/>
        <v>148</v>
      </c>
      <c r="L34" s="18">
        <f>frq!C34</f>
        <v>1</v>
      </c>
      <c r="M34" s="16">
        <f t="shared" si="0"/>
        <v>148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148</v>
      </c>
    </row>
    <row r="35" spans="1:17">
      <c r="A35" s="8" t="s">
        <v>77</v>
      </c>
      <c r="B35" s="15">
        <f>'[1]05'!B37</f>
        <v>270</v>
      </c>
      <c r="C35" s="16">
        <f>'[1]05'!C37</f>
        <v>0</v>
      </c>
      <c r="D35" s="16">
        <f>'[1]05'!D37</f>
        <v>20</v>
      </c>
      <c r="E35" s="16">
        <f>'[1]05'!E37</f>
        <v>0</v>
      </c>
      <c r="F35" s="15">
        <f t="shared" si="6"/>
        <v>290</v>
      </c>
      <c r="G35" s="15">
        <f>'[1]05'!H37</f>
        <v>148</v>
      </c>
      <c r="H35" s="16">
        <f>'[1]05'!I37</f>
        <v>0</v>
      </c>
      <c r="I35" s="16">
        <f>'[1]05'!J37</f>
        <v>0</v>
      </c>
      <c r="J35" s="16">
        <f>'[1]05'!K37</f>
        <v>0</v>
      </c>
      <c r="K35" s="15">
        <f t="shared" si="4"/>
        <v>148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148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148</v>
      </c>
    </row>
    <row r="36" spans="1:17">
      <c r="A36" s="8" t="s">
        <v>78</v>
      </c>
      <c r="B36" s="15">
        <f>'[1]05'!B38</f>
        <v>270</v>
      </c>
      <c r="C36" s="16">
        <f>'[1]05'!C38</f>
        <v>0</v>
      </c>
      <c r="D36" s="16">
        <f>'[1]05'!D38</f>
        <v>20</v>
      </c>
      <c r="E36" s="16">
        <f>'[1]05'!E38</f>
        <v>0</v>
      </c>
      <c r="F36" s="15">
        <f t="shared" si="6"/>
        <v>290</v>
      </c>
      <c r="G36" s="15">
        <f>'[1]05'!H38</f>
        <v>148</v>
      </c>
      <c r="H36" s="16">
        <f>'[1]05'!I38</f>
        <v>0</v>
      </c>
      <c r="I36" s="16">
        <f>'[1]05'!J38</f>
        <v>0</v>
      </c>
      <c r="J36" s="16">
        <f>'[1]05'!K38</f>
        <v>0</v>
      </c>
      <c r="K36" s="15">
        <f t="shared" si="4"/>
        <v>148</v>
      </c>
      <c r="L36" s="18">
        <f>frq!C36</f>
        <v>1</v>
      </c>
      <c r="M36" s="16">
        <f t="shared" si="7"/>
        <v>148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148</v>
      </c>
    </row>
    <row r="37" spans="1:17">
      <c r="A37" s="8" t="s">
        <v>79</v>
      </c>
      <c r="B37" s="15">
        <f>'[1]05'!B39</f>
        <v>270</v>
      </c>
      <c r="C37" s="16">
        <f>'[1]05'!C39</f>
        <v>0</v>
      </c>
      <c r="D37" s="16">
        <f>'[1]05'!D39</f>
        <v>20</v>
      </c>
      <c r="E37" s="16">
        <f>'[1]05'!E39</f>
        <v>0</v>
      </c>
      <c r="F37" s="15">
        <f t="shared" si="6"/>
        <v>290</v>
      </c>
      <c r="G37" s="15">
        <f>'[1]05'!H39</f>
        <v>148</v>
      </c>
      <c r="H37" s="16">
        <f>'[1]05'!I39</f>
        <v>0</v>
      </c>
      <c r="I37" s="16">
        <f>'[1]05'!J39</f>
        <v>0</v>
      </c>
      <c r="J37" s="16">
        <f>'[1]05'!K39</f>
        <v>0</v>
      </c>
      <c r="K37" s="15">
        <f t="shared" si="4"/>
        <v>148</v>
      </c>
      <c r="L37" s="18">
        <f>frq!C37</f>
        <v>1</v>
      </c>
      <c r="M37" s="16">
        <f t="shared" si="7"/>
        <v>148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148</v>
      </c>
    </row>
    <row r="38" spans="1:17">
      <c r="A38" s="8" t="s">
        <v>80</v>
      </c>
      <c r="B38" s="15">
        <f>'[1]05'!B40</f>
        <v>270</v>
      </c>
      <c r="C38" s="16">
        <f>'[1]05'!C40</f>
        <v>0</v>
      </c>
      <c r="D38" s="16">
        <f>'[1]05'!D40</f>
        <v>20</v>
      </c>
      <c r="E38" s="16">
        <f>'[1]05'!E40</f>
        <v>0</v>
      </c>
      <c r="F38" s="15">
        <f t="shared" si="6"/>
        <v>290</v>
      </c>
      <c r="G38" s="15">
        <f>'[1]05'!H40</f>
        <v>148</v>
      </c>
      <c r="H38" s="16">
        <f>'[1]05'!I40</f>
        <v>0</v>
      </c>
      <c r="I38" s="16">
        <f>'[1]05'!J40</f>
        <v>0</v>
      </c>
      <c r="J38" s="16">
        <f>'[1]05'!K40</f>
        <v>0</v>
      </c>
      <c r="K38" s="15">
        <f t="shared" si="4"/>
        <v>148</v>
      </c>
      <c r="L38" s="18">
        <f>frq!C38</f>
        <v>1</v>
      </c>
      <c r="M38" s="16">
        <f t="shared" si="7"/>
        <v>148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148</v>
      </c>
    </row>
    <row r="39" spans="1:17">
      <c r="A39" s="8" t="s">
        <v>81</v>
      </c>
      <c r="B39" s="15">
        <f>'[1]05'!B41</f>
        <v>270</v>
      </c>
      <c r="C39" s="16">
        <f>'[1]05'!C41</f>
        <v>0</v>
      </c>
      <c r="D39" s="16">
        <f>'[1]05'!D41</f>
        <v>20</v>
      </c>
      <c r="E39" s="16">
        <f>'[1]05'!E41</f>
        <v>0</v>
      </c>
      <c r="F39" s="15">
        <f t="shared" si="6"/>
        <v>290</v>
      </c>
      <c r="G39" s="15">
        <f>'[1]05'!H41</f>
        <v>148</v>
      </c>
      <c r="H39" s="16">
        <f>'[1]05'!I41</f>
        <v>0</v>
      </c>
      <c r="I39" s="16">
        <f>'[1]05'!J41</f>
        <v>0</v>
      </c>
      <c r="J39" s="16">
        <f>'[1]05'!K41</f>
        <v>0</v>
      </c>
      <c r="K39" s="15">
        <f t="shared" si="4"/>
        <v>148</v>
      </c>
      <c r="L39" s="18">
        <f>frq!C39</f>
        <v>1</v>
      </c>
      <c r="M39" s="16">
        <f t="shared" si="7"/>
        <v>148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148</v>
      </c>
    </row>
    <row r="40" spans="1:17">
      <c r="A40" s="8" t="s">
        <v>82</v>
      </c>
      <c r="B40" s="15">
        <f>'[1]05'!B42</f>
        <v>270</v>
      </c>
      <c r="C40" s="16">
        <f>'[1]05'!C42</f>
        <v>0</v>
      </c>
      <c r="D40" s="16">
        <f>'[1]05'!D42</f>
        <v>20</v>
      </c>
      <c r="E40" s="16">
        <f>'[1]05'!E42</f>
        <v>0</v>
      </c>
      <c r="F40" s="15">
        <f t="shared" si="6"/>
        <v>290</v>
      </c>
      <c r="G40" s="15">
        <f>'[1]05'!H42</f>
        <v>148</v>
      </c>
      <c r="H40" s="16">
        <f>'[1]05'!I42</f>
        <v>0</v>
      </c>
      <c r="I40" s="16">
        <f>'[1]05'!J42</f>
        <v>0</v>
      </c>
      <c r="J40" s="16">
        <f>'[1]05'!K42</f>
        <v>0</v>
      </c>
      <c r="K40" s="15">
        <f t="shared" si="4"/>
        <v>148</v>
      </c>
      <c r="L40" s="18">
        <f>frq!C40</f>
        <v>1</v>
      </c>
      <c r="M40" s="16">
        <f t="shared" si="7"/>
        <v>148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148</v>
      </c>
    </row>
    <row r="41" spans="1:17">
      <c r="A41" s="8" t="s">
        <v>83</v>
      </c>
      <c r="B41" s="15">
        <f>'[1]05'!B43</f>
        <v>270</v>
      </c>
      <c r="C41" s="16">
        <f>'[1]05'!C43</f>
        <v>0</v>
      </c>
      <c r="D41" s="16">
        <f>'[1]05'!D43</f>
        <v>20</v>
      </c>
      <c r="E41" s="16">
        <f>'[1]05'!E43</f>
        <v>0</v>
      </c>
      <c r="F41" s="15">
        <f t="shared" si="6"/>
        <v>290</v>
      </c>
      <c r="G41" s="15">
        <f>'[1]05'!H43</f>
        <v>148</v>
      </c>
      <c r="H41" s="16">
        <f>'[1]05'!I43</f>
        <v>0</v>
      </c>
      <c r="I41" s="16">
        <f>'[1]05'!J43</f>
        <v>0</v>
      </c>
      <c r="J41" s="16">
        <f>'[1]05'!K43</f>
        <v>0</v>
      </c>
      <c r="K41" s="15">
        <f t="shared" si="4"/>
        <v>148</v>
      </c>
      <c r="L41" s="18">
        <f>frq!C41</f>
        <v>1</v>
      </c>
      <c r="M41" s="16">
        <f t="shared" si="7"/>
        <v>148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148</v>
      </c>
    </row>
    <row r="42" spans="1:17">
      <c r="A42" s="8" t="s">
        <v>84</v>
      </c>
      <c r="B42" s="15">
        <f>'[1]05'!B44</f>
        <v>270</v>
      </c>
      <c r="C42" s="16">
        <f>'[1]05'!C44</f>
        <v>0</v>
      </c>
      <c r="D42" s="16">
        <f>'[1]05'!D44</f>
        <v>20</v>
      </c>
      <c r="E42" s="16">
        <f>'[1]05'!E44</f>
        <v>0</v>
      </c>
      <c r="F42" s="15">
        <f t="shared" si="6"/>
        <v>290</v>
      </c>
      <c r="G42" s="15">
        <f>'[1]05'!H44</f>
        <v>148</v>
      </c>
      <c r="H42" s="16">
        <f>'[1]05'!I44</f>
        <v>0</v>
      </c>
      <c r="I42" s="16">
        <f>'[1]05'!J44</f>
        <v>0</v>
      </c>
      <c r="J42" s="16">
        <f>'[1]05'!K44</f>
        <v>0</v>
      </c>
      <c r="K42" s="15">
        <f t="shared" si="4"/>
        <v>148</v>
      </c>
      <c r="L42" s="18">
        <f>frq!C42</f>
        <v>1</v>
      </c>
      <c r="M42" s="16">
        <f t="shared" si="7"/>
        <v>148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148</v>
      </c>
    </row>
    <row r="43" spans="1:17">
      <c r="A43" s="8" t="s">
        <v>85</v>
      </c>
      <c r="B43" s="15">
        <f>'[1]05'!B45</f>
        <v>270</v>
      </c>
      <c r="C43" s="16">
        <f>'[1]05'!C45</f>
        <v>0</v>
      </c>
      <c r="D43" s="16">
        <f>'[1]05'!D45</f>
        <v>20</v>
      </c>
      <c r="E43" s="16">
        <f>'[1]05'!E45</f>
        <v>0</v>
      </c>
      <c r="F43" s="15">
        <f t="shared" si="6"/>
        <v>290</v>
      </c>
      <c r="G43" s="15">
        <f>'[1]05'!H45</f>
        <v>144</v>
      </c>
      <c r="H43" s="16">
        <f>'[1]05'!I45</f>
        <v>0</v>
      </c>
      <c r="I43" s="16">
        <f>'[1]05'!J45</f>
        <v>0</v>
      </c>
      <c r="J43" s="16">
        <f>'[1]05'!K45</f>
        <v>0</v>
      </c>
      <c r="K43" s="15">
        <f t="shared" si="4"/>
        <v>144</v>
      </c>
      <c r="L43" s="18">
        <f>frq!C43</f>
        <v>1</v>
      </c>
      <c r="M43" s="16">
        <f t="shared" si="7"/>
        <v>144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144</v>
      </c>
    </row>
    <row r="44" spans="1:17">
      <c r="A44" s="8" t="s">
        <v>86</v>
      </c>
      <c r="B44" s="15">
        <f>'[1]05'!B46</f>
        <v>270</v>
      </c>
      <c r="C44" s="16">
        <f>'[1]05'!C46</f>
        <v>0</v>
      </c>
      <c r="D44" s="16">
        <f>'[1]05'!D46</f>
        <v>20</v>
      </c>
      <c r="E44" s="16">
        <f>'[1]05'!E46</f>
        <v>0</v>
      </c>
      <c r="F44" s="15">
        <f t="shared" si="6"/>
        <v>290</v>
      </c>
      <c r="G44" s="15">
        <f>'[1]05'!H46</f>
        <v>144</v>
      </c>
      <c r="H44" s="16">
        <f>'[1]05'!I46</f>
        <v>0</v>
      </c>
      <c r="I44" s="16">
        <f>'[1]05'!J46</f>
        <v>0</v>
      </c>
      <c r="J44" s="16">
        <f>'[1]05'!K46</f>
        <v>0</v>
      </c>
      <c r="K44" s="15">
        <f t="shared" si="4"/>
        <v>144</v>
      </c>
      <c r="L44" s="18">
        <f>frq!C44</f>
        <v>1</v>
      </c>
      <c r="M44" s="16">
        <f t="shared" si="7"/>
        <v>144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144</v>
      </c>
    </row>
    <row r="45" spans="1:17">
      <c r="A45" s="8" t="s">
        <v>87</v>
      </c>
      <c r="B45" s="15">
        <f>'[1]05'!B47</f>
        <v>270</v>
      </c>
      <c r="C45" s="16">
        <f>'[1]05'!C47</f>
        <v>0</v>
      </c>
      <c r="D45" s="16">
        <f>'[1]05'!D47</f>
        <v>20</v>
      </c>
      <c r="E45" s="16">
        <f>'[1]05'!E47</f>
        <v>0</v>
      </c>
      <c r="F45" s="15">
        <f t="shared" si="6"/>
        <v>290</v>
      </c>
      <c r="G45" s="15">
        <f>'[1]05'!H47</f>
        <v>144</v>
      </c>
      <c r="H45" s="16">
        <f>'[1]05'!I47</f>
        <v>0</v>
      </c>
      <c r="I45" s="16">
        <f>'[1]05'!J47</f>
        <v>0</v>
      </c>
      <c r="J45" s="16">
        <f>'[1]05'!K47</f>
        <v>0</v>
      </c>
      <c r="K45" s="15">
        <f t="shared" si="4"/>
        <v>144</v>
      </c>
      <c r="L45" s="18">
        <f>frq!C45</f>
        <v>1</v>
      </c>
      <c r="M45" s="16">
        <f t="shared" si="7"/>
        <v>144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144</v>
      </c>
    </row>
    <row r="46" spans="1:17">
      <c r="A46" s="8" t="s">
        <v>88</v>
      </c>
      <c r="B46" s="15">
        <f>'[1]05'!B48</f>
        <v>270</v>
      </c>
      <c r="C46" s="16">
        <f>'[1]05'!C48</f>
        <v>0</v>
      </c>
      <c r="D46" s="16">
        <f>'[1]05'!D48</f>
        <v>20</v>
      </c>
      <c r="E46" s="16">
        <f>'[1]05'!E48</f>
        <v>0</v>
      </c>
      <c r="F46" s="15">
        <f t="shared" si="6"/>
        <v>290</v>
      </c>
      <c r="G46" s="15">
        <f>'[1]05'!H48</f>
        <v>144</v>
      </c>
      <c r="H46" s="16">
        <f>'[1]05'!I48</f>
        <v>0</v>
      </c>
      <c r="I46" s="16">
        <f>'[1]05'!J48</f>
        <v>0</v>
      </c>
      <c r="J46" s="16">
        <f>'[1]05'!K48</f>
        <v>0</v>
      </c>
      <c r="K46" s="15">
        <f t="shared" si="4"/>
        <v>144</v>
      </c>
      <c r="L46" s="18">
        <f>frq!C46</f>
        <v>1</v>
      </c>
      <c r="M46" s="16">
        <f t="shared" si="7"/>
        <v>144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144</v>
      </c>
    </row>
    <row r="47" spans="1:17">
      <c r="A47" s="8" t="s">
        <v>89</v>
      </c>
      <c r="B47" s="15">
        <f>'[1]05'!B49</f>
        <v>270</v>
      </c>
      <c r="C47" s="16">
        <f>'[1]05'!C49</f>
        <v>0</v>
      </c>
      <c r="D47" s="16">
        <f>'[1]05'!D49</f>
        <v>20</v>
      </c>
      <c r="E47" s="16">
        <f>'[1]05'!E49</f>
        <v>0</v>
      </c>
      <c r="F47" s="15">
        <f t="shared" si="6"/>
        <v>290</v>
      </c>
      <c r="G47" s="15">
        <f>'[1]05'!H49</f>
        <v>144</v>
      </c>
      <c r="H47" s="16">
        <f>'[1]05'!I49</f>
        <v>0</v>
      </c>
      <c r="I47" s="16">
        <f>'[1]05'!J49</f>
        <v>0</v>
      </c>
      <c r="J47" s="16">
        <f>'[1]05'!K49</f>
        <v>0</v>
      </c>
      <c r="K47" s="15">
        <f t="shared" si="4"/>
        <v>144</v>
      </c>
      <c r="L47" s="18">
        <f>frq!C47</f>
        <v>1</v>
      </c>
      <c r="M47" s="16">
        <f t="shared" si="7"/>
        <v>144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144</v>
      </c>
    </row>
    <row r="48" spans="1:17">
      <c r="A48" s="8" t="s">
        <v>90</v>
      </c>
      <c r="B48" s="15">
        <f>'[1]05'!B50</f>
        <v>270</v>
      </c>
      <c r="C48" s="16">
        <f>'[1]05'!C50</f>
        <v>0</v>
      </c>
      <c r="D48" s="16">
        <f>'[1]05'!D50</f>
        <v>20</v>
      </c>
      <c r="E48" s="16">
        <f>'[1]05'!E50</f>
        <v>0</v>
      </c>
      <c r="F48" s="15">
        <f t="shared" si="6"/>
        <v>290</v>
      </c>
      <c r="G48" s="15">
        <f>'[1]05'!H50</f>
        <v>144</v>
      </c>
      <c r="H48" s="16">
        <f>'[1]05'!I50</f>
        <v>0</v>
      </c>
      <c r="I48" s="16">
        <f>'[1]05'!J50</f>
        <v>0</v>
      </c>
      <c r="J48" s="16">
        <f>'[1]05'!K50</f>
        <v>0</v>
      </c>
      <c r="K48" s="15">
        <f t="shared" si="4"/>
        <v>144</v>
      </c>
      <c r="L48" s="18">
        <f>frq!C48</f>
        <v>1</v>
      </c>
      <c r="M48" s="16">
        <f t="shared" si="7"/>
        <v>144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144</v>
      </c>
    </row>
    <row r="49" spans="1:17">
      <c r="A49" s="8" t="s">
        <v>91</v>
      </c>
      <c r="B49" s="15">
        <f>'[1]05'!B51</f>
        <v>270</v>
      </c>
      <c r="C49" s="16">
        <f>'[1]05'!C51</f>
        <v>0</v>
      </c>
      <c r="D49" s="16">
        <f>'[1]05'!D51</f>
        <v>20</v>
      </c>
      <c r="E49" s="16">
        <f>'[1]05'!E51</f>
        <v>0</v>
      </c>
      <c r="F49" s="15">
        <f t="shared" si="6"/>
        <v>290</v>
      </c>
      <c r="G49" s="15">
        <f>'[1]05'!H51</f>
        <v>144</v>
      </c>
      <c r="H49" s="16">
        <f>'[1]05'!I51</f>
        <v>0</v>
      </c>
      <c r="I49" s="16">
        <f>'[1]05'!J51</f>
        <v>0</v>
      </c>
      <c r="J49" s="16">
        <f>'[1]05'!K51</f>
        <v>0</v>
      </c>
      <c r="K49" s="15">
        <f t="shared" si="4"/>
        <v>144</v>
      </c>
      <c r="L49" s="18">
        <f>frq!C49</f>
        <v>1</v>
      </c>
      <c r="M49" s="16">
        <f t="shared" si="7"/>
        <v>144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144</v>
      </c>
    </row>
    <row r="50" spans="1:17">
      <c r="A50" s="8" t="s">
        <v>92</v>
      </c>
      <c r="B50" s="15">
        <f>'[1]05'!B52</f>
        <v>270</v>
      </c>
      <c r="C50" s="16">
        <f>'[1]05'!C52</f>
        <v>0</v>
      </c>
      <c r="D50" s="16">
        <f>'[1]05'!D52</f>
        <v>20</v>
      </c>
      <c r="E50" s="16">
        <f>'[1]05'!E52</f>
        <v>0</v>
      </c>
      <c r="F50" s="15">
        <f t="shared" si="6"/>
        <v>290</v>
      </c>
      <c r="G50" s="15">
        <f>'[1]05'!H52</f>
        <v>144</v>
      </c>
      <c r="H50" s="16">
        <f>'[1]05'!I52</f>
        <v>0</v>
      </c>
      <c r="I50" s="16">
        <f>'[1]05'!J52</f>
        <v>0</v>
      </c>
      <c r="J50" s="16">
        <f>'[1]05'!K52</f>
        <v>0</v>
      </c>
      <c r="K50" s="15">
        <f t="shared" si="4"/>
        <v>144</v>
      </c>
      <c r="L50" s="18">
        <f>frq!C50</f>
        <v>1</v>
      </c>
      <c r="M50" s="16">
        <f t="shared" si="7"/>
        <v>144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144</v>
      </c>
    </row>
    <row r="51" spans="1:17">
      <c r="A51" s="8" t="s">
        <v>93</v>
      </c>
      <c r="B51" s="15">
        <f>'[1]05'!B53</f>
        <v>270</v>
      </c>
      <c r="C51" s="16">
        <f>'[1]05'!C53</f>
        <v>0</v>
      </c>
      <c r="D51" s="16">
        <f>'[1]05'!D53</f>
        <v>20</v>
      </c>
      <c r="E51" s="16">
        <f>'[1]05'!E53</f>
        <v>0</v>
      </c>
      <c r="F51" s="15">
        <f t="shared" si="6"/>
        <v>290</v>
      </c>
      <c r="G51" s="15">
        <f>'[1]05'!H53</f>
        <v>140</v>
      </c>
      <c r="H51" s="16">
        <f>'[1]05'!I53</f>
        <v>0</v>
      </c>
      <c r="I51" s="16">
        <f>'[1]05'!J53</f>
        <v>0</v>
      </c>
      <c r="J51" s="16">
        <f>'[1]05'!K53</f>
        <v>0</v>
      </c>
      <c r="K51" s="15">
        <f t="shared" si="4"/>
        <v>140</v>
      </c>
      <c r="L51" s="18">
        <f>frq!C51</f>
        <v>1</v>
      </c>
      <c r="M51" s="16">
        <f t="shared" si="7"/>
        <v>140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140</v>
      </c>
    </row>
    <row r="52" spans="1:17">
      <c r="A52" s="8" t="s">
        <v>94</v>
      </c>
      <c r="B52" s="15">
        <f>'[1]05'!B54</f>
        <v>270</v>
      </c>
      <c r="C52" s="16">
        <f>'[1]05'!C54</f>
        <v>0</v>
      </c>
      <c r="D52" s="16">
        <f>'[1]05'!D54</f>
        <v>20</v>
      </c>
      <c r="E52" s="16">
        <f>'[1]05'!E54</f>
        <v>0</v>
      </c>
      <c r="F52" s="15">
        <f t="shared" si="6"/>
        <v>290</v>
      </c>
      <c r="G52" s="15">
        <f>'[1]05'!H54</f>
        <v>140</v>
      </c>
      <c r="H52" s="16">
        <f>'[1]05'!I54</f>
        <v>0</v>
      </c>
      <c r="I52" s="16">
        <f>'[1]05'!J54</f>
        <v>0</v>
      </c>
      <c r="J52" s="16">
        <f>'[1]05'!K54</f>
        <v>0</v>
      </c>
      <c r="K52" s="15">
        <f t="shared" si="4"/>
        <v>140</v>
      </c>
      <c r="L52" s="18">
        <f>frq!C52</f>
        <v>1</v>
      </c>
      <c r="M52" s="16">
        <f t="shared" si="7"/>
        <v>140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140</v>
      </c>
    </row>
    <row r="53" spans="1:17">
      <c r="A53" s="8" t="s">
        <v>95</v>
      </c>
      <c r="B53" s="15">
        <f>'[1]05'!B55</f>
        <v>270</v>
      </c>
      <c r="C53" s="16">
        <f>'[1]05'!C55</f>
        <v>0</v>
      </c>
      <c r="D53" s="16">
        <f>'[1]05'!D55</f>
        <v>20</v>
      </c>
      <c r="E53" s="16">
        <f>'[1]05'!E55</f>
        <v>0</v>
      </c>
      <c r="F53" s="15">
        <f t="shared" si="6"/>
        <v>290</v>
      </c>
      <c r="G53" s="15">
        <f>'[1]05'!H55</f>
        <v>140</v>
      </c>
      <c r="H53" s="16">
        <f>'[1]05'!I55</f>
        <v>0</v>
      </c>
      <c r="I53" s="16">
        <f>'[1]05'!J55</f>
        <v>0</v>
      </c>
      <c r="J53" s="16">
        <f>'[1]05'!K55</f>
        <v>0</v>
      </c>
      <c r="K53" s="15">
        <f t="shared" si="4"/>
        <v>140</v>
      </c>
      <c r="L53" s="18">
        <f>frq!C53</f>
        <v>1</v>
      </c>
      <c r="M53" s="16">
        <f t="shared" si="7"/>
        <v>140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140</v>
      </c>
    </row>
    <row r="54" spans="1:17">
      <c r="A54" s="8" t="s">
        <v>96</v>
      </c>
      <c r="B54" s="15">
        <f>'[1]05'!B56</f>
        <v>270</v>
      </c>
      <c r="C54" s="16">
        <f>'[1]05'!C56</f>
        <v>0</v>
      </c>
      <c r="D54" s="16">
        <f>'[1]05'!D56</f>
        <v>20</v>
      </c>
      <c r="E54" s="16">
        <f>'[1]05'!E56</f>
        <v>0</v>
      </c>
      <c r="F54" s="15">
        <f t="shared" si="6"/>
        <v>290</v>
      </c>
      <c r="G54" s="15">
        <f>'[1]05'!H56</f>
        <v>140</v>
      </c>
      <c r="H54" s="16">
        <f>'[1]05'!I56</f>
        <v>0</v>
      </c>
      <c r="I54" s="16">
        <f>'[1]05'!J56</f>
        <v>0</v>
      </c>
      <c r="J54" s="16">
        <f>'[1]05'!K56</f>
        <v>0</v>
      </c>
      <c r="K54" s="15">
        <f t="shared" si="4"/>
        <v>140</v>
      </c>
      <c r="L54" s="18">
        <f>frq!C54</f>
        <v>1</v>
      </c>
      <c r="M54" s="16">
        <f t="shared" si="7"/>
        <v>140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140</v>
      </c>
    </row>
    <row r="55" spans="1:17">
      <c r="A55" s="8" t="s">
        <v>97</v>
      </c>
      <c r="B55" s="15">
        <f>'[1]05'!B57</f>
        <v>270</v>
      </c>
      <c r="C55" s="16">
        <f>'[1]05'!C57</f>
        <v>0</v>
      </c>
      <c r="D55" s="16">
        <f>'[1]05'!D57</f>
        <v>20</v>
      </c>
      <c r="E55" s="16">
        <f>'[1]05'!E57</f>
        <v>0</v>
      </c>
      <c r="F55" s="15">
        <f t="shared" si="6"/>
        <v>290</v>
      </c>
      <c r="G55" s="15">
        <f>'[1]05'!H57</f>
        <v>140</v>
      </c>
      <c r="H55" s="16">
        <f>'[1]05'!I57</f>
        <v>0</v>
      </c>
      <c r="I55" s="16">
        <f>'[1]05'!J57</f>
        <v>0</v>
      </c>
      <c r="J55" s="16">
        <f>'[1]05'!K57</f>
        <v>0</v>
      </c>
      <c r="K55" s="15">
        <f t="shared" si="4"/>
        <v>140</v>
      </c>
      <c r="L55" s="18">
        <f>frq!C55</f>
        <v>1</v>
      </c>
      <c r="M55" s="16">
        <f t="shared" si="7"/>
        <v>140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140</v>
      </c>
    </row>
    <row r="56" spans="1:17">
      <c r="A56" s="8" t="s">
        <v>98</v>
      </c>
      <c r="B56" s="15">
        <f>'[1]05'!B58</f>
        <v>270</v>
      </c>
      <c r="C56" s="16">
        <f>'[1]05'!C58</f>
        <v>0</v>
      </c>
      <c r="D56" s="16">
        <f>'[1]05'!D58</f>
        <v>20</v>
      </c>
      <c r="E56" s="16">
        <f>'[1]05'!E58</f>
        <v>0</v>
      </c>
      <c r="F56" s="15">
        <f t="shared" si="6"/>
        <v>290</v>
      </c>
      <c r="G56" s="15">
        <f>'[1]05'!H58</f>
        <v>140</v>
      </c>
      <c r="H56" s="16">
        <f>'[1]05'!I58</f>
        <v>0</v>
      </c>
      <c r="I56" s="16">
        <f>'[1]05'!J58</f>
        <v>0</v>
      </c>
      <c r="J56" s="16">
        <f>'[1]05'!K58</f>
        <v>0</v>
      </c>
      <c r="K56" s="15">
        <f t="shared" si="4"/>
        <v>140</v>
      </c>
      <c r="L56" s="18">
        <f>frq!C56</f>
        <v>1</v>
      </c>
      <c r="M56" s="16">
        <f t="shared" si="7"/>
        <v>140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140</v>
      </c>
    </row>
    <row r="57" spans="1:17">
      <c r="A57" s="8" t="s">
        <v>99</v>
      </c>
      <c r="B57" s="15">
        <f>'[1]05'!B59</f>
        <v>270</v>
      </c>
      <c r="C57" s="16">
        <f>'[1]05'!C59</f>
        <v>0</v>
      </c>
      <c r="D57" s="16">
        <f>'[1]05'!D59</f>
        <v>20</v>
      </c>
      <c r="E57" s="16">
        <f>'[1]05'!E59</f>
        <v>0</v>
      </c>
      <c r="F57" s="15">
        <f t="shared" si="6"/>
        <v>290</v>
      </c>
      <c r="G57" s="15">
        <f>'[1]05'!H59</f>
        <v>140</v>
      </c>
      <c r="H57" s="16">
        <f>'[1]05'!I59</f>
        <v>0</v>
      </c>
      <c r="I57" s="16">
        <f>'[1]05'!J59</f>
        <v>0</v>
      </c>
      <c r="J57" s="16">
        <f>'[1]05'!K59</f>
        <v>0</v>
      </c>
      <c r="K57" s="15">
        <f t="shared" si="4"/>
        <v>140</v>
      </c>
      <c r="L57" s="18">
        <f>frq!C57</f>
        <v>1</v>
      </c>
      <c r="M57" s="16">
        <f t="shared" si="7"/>
        <v>140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140</v>
      </c>
    </row>
    <row r="58" spans="1:17">
      <c r="A58" s="8" t="s">
        <v>100</v>
      </c>
      <c r="B58" s="15">
        <f>'[1]05'!B60</f>
        <v>270</v>
      </c>
      <c r="C58" s="16">
        <f>'[1]05'!C60</f>
        <v>0</v>
      </c>
      <c r="D58" s="16">
        <f>'[1]05'!D60</f>
        <v>20</v>
      </c>
      <c r="E58" s="16">
        <f>'[1]05'!E60</f>
        <v>0</v>
      </c>
      <c r="F58" s="15">
        <f t="shared" si="6"/>
        <v>290</v>
      </c>
      <c r="G58" s="15">
        <f>'[1]05'!H60</f>
        <v>140</v>
      </c>
      <c r="H58" s="16">
        <f>'[1]05'!I60</f>
        <v>0</v>
      </c>
      <c r="I58" s="16">
        <f>'[1]05'!J60</f>
        <v>0</v>
      </c>
      <c r="J58" s="16">
        <f>'[1]05'!K60</f>
        <v>0</v>
      </c>
      <c r="K58" s="15">
        <f t="shared" si="4"/>
        <v>140</v>
      </c>
      <c r="L58" s="18">
        <f>frq!C58</f>
        <v>1</v>
      </c>
      <c r="M58" s="16">
        <f t="shared" si="7"/>
        <v>140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140</v>
      </c>
    </row>
    <row r="59" spans="1:17">
      <c r="A59" s="8" t="s">
        <v>101</v>
      </c>
      <c r="B59" s="15">
        <f>'[1]05'!B61</f>
        <v>270</v>
      </c>
      <c r="C59" s="16">
        <f>'[1]05'!C61</f>
        <v>0</v>
      </c>
      <c r="D59" s="16">
        <f>'[1]05'!D61</f>
        <v>20</v>
      </c>
      <c r="E59" s="16">
        <f>'[1]05'!E61</f>
        <v>0</v>
      </c>
      <c r="F59" s="15">
        <f t="shared" si="6"/>
        <v>290</v>
      </c>
      <c r="G59" s="15">
        <f>'[1]05'!H61</f>
        <v>138</v>
      </c>
      <c r="H59" s="16">
        <f>'[1]05'!I61</f>
        <v>0</v>
      </c>
      <c r="I59" s="16">
        <f>'[1]05'!J61</f>
        <v>0</v>
      </c>
      <c r="J59" s="16">
        <f>'[1]05'!K61</f>
        <v>0</v>
      </c>
      <c r="K59" s="15">
        <f t="shared" si="4"/>
        <v>138</v>
      </c>
      <c r="L59" s="18">
        <f>frq!C59</f>
        <v>1</v>
      </c>
      <c r="M59" s="16">
        <f t="shared" si="7"/>
        <v>138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138</v>
      </c>
    </row>
    <row r="60" spans="1:17">
      <c r="A60" s="8" t="s">
        <v>102</v>
      </c>
      <c r="B60" s="15">
        <f>'[1]05'!B62</f>
        <v>270</v>
      </c>
      <c r="C60" s="16">
        <f>'[1]05'!C62</f>
        <v>0</v>
      </c>
      <c r="D60" s="16">
        <f>'[1]05'!D62</f>
        <v>20</v>
      </c>
      <c r="E60" s="16">
        <f>'[1]05'!E62</f>
        <v>0</v>
      </c>
      <c r="F60" s="15">
        <f t="shared" si="6"/>
        <v>290</v>
      </c>
      <c r="G60" s="15">
        <f>'[1]05'!H62</f>
        <v>138</v>
      </c>
      <c r="H60" s="16">
        <f>'[1]05'!I62</f>
        <v>0</v>
      </c>
      <c r="I60" s="16">
        <f>'[1]05'!J62</f>
        <v>0</v>
      </c>
      <c r="J60" s="16">
        <f>'[1]05'!K62</f>
        <v>0</v>
      </c>
      <c r="K60" s="15">
        <f t="shared" si="4"/>
        <v>138</v>
      </c>
      <c r="L60" s="18">
        <f>frq!C60</f>
        <v>1</v>
      </c>
      <c r="M60" s="16">
        <f t="shared" si="7"/>
        <v>138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138</v>
      </c>
    </row>
    <row r="61" spans="1:17">
      <c r="A61" s="8" t="s">
        <v>103</v>
      </c>
      <c r="B61" s="15">
        <f>'[1]05'!B63</f>
        <v>270</v>
      </c>
      <c r="C61" s="16">
        <f>'[1]05'!C63</f>
        <v>0</v>
      </c>
      <c r="D61" s="16">
        <f>'[1]05'!D63</f>
        <v>20</v>
      </c>
      <c r="E61" s="16">
        <f>'[1]05'!E63</f>
        <v>0</v>
      </c>
      <c r="F61" s="15">
        <f t="shared" si="6"/>
        <v>290</v>
      </c>
      <c r="G61" s="15">
        <f>'[1]05'!H63</f>
        <v>138</v>
      </c>
      <c r="H61" s="16">
        <f>'[1]05'!I63</f>
        <v>0</v>
      </c>
      <c r="I61" s="16">
        <f>'[1]05'!J63</f>
        <v>0</v>
      </c>
      <c r="J61" s="16">
        <f>'[1]05'!K63</f>
        <v>0</v>
      </c>
      <c r="K61" s="15">
        <f t="shared" si="4"/>
        <v>138</v>
      </c>
      <c r="L61" s="18">
        <f>frq!C61</f>
        <v>1</v>
      </c>
      <c r="M61" s="16">
        <f t="shared" si="7"/>
        <v>138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138</v>
      </c>
    </row>
    <row r="62" spans="1:17">
      <c r="A62" s="8" t="s">
        <v>104</v>
      </c>
      <c r="B62" s="15">
        <f>'[1]05'!B64</f>
        <v>270</v>
      </c>
      <c r="C62" s="16">
        <f>'[1]05'!C64</f>
        <v>0</v>
      </c>
      <c r="D62" s="16">
        <f>'[1]05'!D64</f>
        <v>20</v>
      </c>
      <c r="E62" s="16">
        <f>'[1]05'!E64</f>
        <v>0</v>
      </c>
      <c r="F62" s="15">
        <f t="shared" si="6"/>
        <v>290</v>
      </c>
      <c r="G62" s="15">
        <f>'[1]05'!H64</f>
        <v>138</v>
      </c>
      <c r="H62" s="16">
        <f>'[1]05'!I64</f>
        <v>0</v>
      </c>
      <c r="I62" s="16">
        <f>'[1]05'!J64</f>
        <v>0</v>
      </c>
      <c r="J62" s="16">
        <f>'[1]05'!K64</f>
        <v>0</v>
      </c>
      <c r="K62" s="15">
        <f t="shared" si="4"/>
        <v>138</v>
      </c>
      <c r="L62" s="18">
        <f>frq!C62</f>
        <v>1</v>
      </c>
      <c r="M62" s="16">
        <f t="shared" si="7"/>
        <v>138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138</v>
      </c>
    </row>
    <row r="63" spans="1:17">
      <c r="A63" s="8" t="s">
        <v>105</v>
      </c>
      <c r="B63" s="15">
        <f>'[1]05'!B65</f>
        <v>270</v>
      </c>
      <c r="C63" s="16">
        <f>'[1]05'!C65</f>
        <v>0</v>
      </c>
      <c r="D63" s="16">
        <f>'[1]05'!D65</f>
        <v>20</v>
      </c>
      <c r="E63" s="16">
        <f>'[1]05'!E65</f>
        <v>0</v>
      </c>
      <c r="F63" s="15">
        <f t="shared" si="6"/>
        <v>290</v>
      </c>
      <c r="G63" s="15">
        <f>'[1]05'!H65</f>
        <v>138</v>
      </c>
      <c r="H63" s="16">
        <f>'[1]05'!I65</f>
        <v>0</v>
      </c>
      <c r="I63" s="16">
        <f>'[1]05'!J65</f>
        <v>0</v>
      </c>
      <c r="J63" s="16">
        <f>'[1]05'!K65</f>
        <v>0</v>
      </c>
      <c r="K63" s="15">
        <f t="shared" si="4"/>
        <v>138</v>
      </c>
      <c r="L63" s="18">
        <f>frq!C63</f>
        <v>1</v>
      </c>
      <c r="M63" s="16">
        <f t="shared" si="7"/>
        <v>138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138</v>
      </c>
    </row>
    <row r="64" spans="1:17">
      <c r="A64" s="8" t="s">
        <v>106</v>
      </c>
      <c r="B64" s="15">
        <f>'[1]05'!B66</f>
        <v>270</v>
      </c>
      <c r="C64" s="16">
        <f>'[1]05'!C66</f>
        <v>0</v>
      </c>
      <c r="D64" s="16">
        <f>'[1]05'!D66</f>
        <v>20</v>
      </c>
      <c r="E64" s="16">
        <f>'[1]05'!E66</f>
        <v>0</v>
      </c>
      <c r="F64" s="15">
        <f t="shared" si="6"/>
        <v>290</v>
      </c>
      <c r="G64" s="15">
        <f>'[1]05'!H66</f>
        <v>138</v>
      </c>
      <c r="H64" s="16">
        <f>'[1]05'!I66</f>
        <v>0</v>
      </c>
      <c r="I64" s="16">
        <f>'[1]05'!J66</f>
        <v>0</v>
      </c>
      <c r="J64" s="16">
        <f>'[1]05'!K66</f>
        <v>0</v>
      </c>
      <c r="K64" s="15">
        <f t="shared" si="4"/>
        <v>138</v>
      </c>
      <c r="L64" s="18">
        <f>frq!C64</f>
        <v>1</v>
      </c>
      <c r="M64" s="16">
        <f t="shared" si="7"/>
        <v>138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138</v>
      </c>
    </row>
    <row r="65" spans="1:19">
      <c r="A65" s="8" t="s">
        <v>107</v>
      </c>
      <c r="B65" s="15">
        <f>'[1]05'!B67</f>
        <v>270</v>
      </c>
      <c r="C65" s="16">
        <f>'[1]05'!C67</f>
        <v>0</v>
      </c>
      <c r="D65" s="16">
        <f>'[1]05'!D67</f>
        <v>20</v>
      </c>
      <c r="E65" s="16">
        <f>'[1]05'!E67</f>
        <v>0</v>
      </c>
      <c r="F65" s="15">
        <f t="shared" si="6"/>
        <v>290</v>
      </c>
      <c r="G65" s="15">
        <f>'[1]05'!H67</f>
        <v>138</v>
      </c>
      <c r="H65" s="16">
        <f>'[1]05'!I67</f>
        <v>0</v>
      </c>
      <c r="I65" s="16">
        <f>'[1]05'!J67</f>
        <v>0</v>
      </c>
      <c r="J65" s="16">
        <f>'[1]05'!K67</f>
        <v>0</v>
      </c>
      <c r="K65" s="15">
        <f t="shared" si="4"/>
        <v>138</v>
      </c>
      <c r="L65" s="18">
        <f>frq!C65</f>
        <v>1</v>
      </c>
      <c r="M65" s="16">
        <f t="shared" si="7"/>
        <v>138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138</v>
      </c>
    </row>
    <row r="66" spans="1:19">
      <c r="A66" s="8" t="s">
        <v>108</v>
      </c>
      <c r="B66" s="15">
        <f>'[1]05'!B68</f>
        <v>270</v>
      </c>
      <c r="C66" s="16">
        <f>'[1]05'!C68</f>
        <v>0</v>
      </c>
      <c r="D66" s="16">
        <f>'[1]05'!D68</f>
        <v>20</v>
      </c>
      <c r="E66" s="16">
        <f>'[1]05'!E68</f>
        <v>0</v>
      </c>
      <c r="F66" s="15">
        <f t="shared" si="6"/>
        <v>290</v>
      </c>
      <c r="G66" s="15">
        <f>'[1]05'!H68</f>
        <v>138</v>
      </c>
      <c r="H66" s="16">
        <f>'[1]05'!I68</f>
        <v>0</v>
      </c>
      <c r="I66" s="16">
        <f>'[1]05'!J68</f>
        <v>0</v>
      </c>
      <c r="J66" s="16">
        <f>'[1]05'!K68</f>
        <v>0</v>
      </c>
      <c r="K66" s="15">
        <f t="shared" si="4"/>
        <v>138</v>
      </c>
      <c r="L66" s="18">
        <f>frq!C66</f>
        <v>1</v>
      </c>
      <c r="M66" s="16">
        <f t="shared" si="7"/>
        <v>138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138</v>
      </c>
    </row>
    <row r="67" spans="1:19">
      <c r="A67" s="8" t="s">
        <v>109</v>
      </c>
      <c r="B67" s="15">
        <f>'[1]05'!B69</f>
        <v>270</v>
      </c>
      <c r="C67" s="16">
        <f>'[1]05'!C69</f>
        <v>0</v>
      </c>
      <c r="D67" s="16">
        <f>'[1]05'!D69</f>
        <v>20</v>
      </c>
      <c r="E67" s="16">
        <f>'[1]05'!E69</f>
        <v>0</v>
      </c>
      <c r="F67" s="15">
        <f t="shared" si="6"/>
        <v>290</v>
      </c>
      <c r="G67" s="15">
        <f>'[1]05'!H69</f>
        <v>138</v>
      </c>
      <c r="H67" s="16">
        <f>'[1]05'!I69</f>
        <v>0</v>
      </c>
      <c r="I67" s="16">
        <f>'[1]05'!J69</f>
        <v>0</v>
      </c>
      <c r="J67" s="16">
        <f>'[1]05'!K69</f>
        <v>0</v>
      </c>
      <c r="K67" s="15">
        <f t="shared" si="4"/>
        <v>138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138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138</v>
      </c>
    </row>
    <row r="68" spans="1:19">
      <c r="A68" s="8" t="s">
        <v>110</v>
      </c>
      <c r="B68" s="15">
        <f>'[1]05'!B70</f>
        <v>270</v>
      </c>
      <c r="C68" s="16">
        <f>'[1]05'!C70</f>
        <v>0</v>
      </c>
      <c r="D68" s="16">
        <f>'[1]05'!D70</f>
        <v>20</v>
      </c>
      <c r="E68" s="16">
        <f>'[1]05'!E70</f>
        <v>0</v>
      </c>
      <c r="F68" s="15">
        <f t="shared" si="6"/>
        <v>290</v>
      </c>
      <c r="G68" s="15">
        <f>'[1]05'!H70</f>
        <v>138</v>
      </c>
      <c r="H68" s="16">
        <f>'[1]05'!I70</f>
        <v>0</v>
      </c>
      <c r="I68" s="16">
        <f>'[1]05'!J70</f>
        <v>0</v>
      </c>
      <c r="J68" s="16">
        <f>'[1]05'!K70</f>
        <v>0</v>
      </c>
      <c r="K68" s="15">
        <f t="shared" ref="K68:K98" si="15">SUM(G68:J68)</f>
        <v>138</v>
      </c>
      <c r="L68" s="18">
        <f>frq!C68</f>
        <v>1</v>
      </c>
      <c r="M68" s="16">
        <f t="shared" si="11"/>
        <v>138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138</v>
      </c>
    </row>
    <row r="69" spans="1:19">
      <c r="A69" s="8" t="s">
        <v>111</v>
      </c>
      <c r="B69" s="15">
        <f>'[1]05'!B71</f>
        <v>270</v>
      </c>
      <c r="C69" s="16">
        <f>'[1]05'!C71</f>
        <v>0</v>
      </c>
      <c r="D69" s="16">
        <f>'[1]05'!D71</f>
        <v>20</v>
      </c>
      <c r="E69" s="16">
        <f>'[1]05'!E71</f>
        <v>0</v>
      </c>
      <c r="F69" s="15">
        <f t="shared" ref="F69:F98" si="17">SUM(B69:E69)</f>
        <v>290</v>
      </c>
      <c r="G69" s="15">
        <f>'[1]05'!H71</f>
        <v>138</v>
      </c>
      <c r="H69" s="16">
        <f>'[1]05'!I71</f>
        <v>0</v>
      </c>
      <c r="I69" s="16">
        <f>'[1]05'!J71</f>
        <v>0</v>
      </c>
      <c r="J69" s="16">
        <f>'[1]05'!K71</f>
        <v>0</v>
      </c>
      <c r="K69" s="15">
        <f t="shared" si="15"/>
        <v>138</v>
      </c>
      <c r="L69" s="18">
        <f>frq!C69</f>
        <v>1</v>
      </c>
      <c r="M69" s="16">
        <f t="shared" si="11"/>
        <v>138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138</v>
      </c>
      <c r="S69">
        <f>96*4</f>
        <v>384</v>
      </c>
    </row>
    <row r="70" spans="1:19">
      <c r="A70" s="8" t="s">
        <v>112</v>
      </c>
      <c r="B70" s="15">
        <f>'[1]05'!B72</f>
        <v>270</v>
      </c>
      <c r="C70" s="16">
        <f>'[1]05'!C72</f>
        <v>0</v>
      </c>
      <c r="D70" s="16">
        <f>'[1]05'!D72</f>
        <v>20</v>
      </c>
      <c r="E70" s="16">
        <f>'[1]05'!E72</f>
        <v>0</v>
      </c>
      <c r="F70" s="15">
        <f t="shared" si="17"/>
        <v>290</v>
      </c>
      <c r="G70" s="15">
        <f>'[1]05'!H72</f>
        <v>138</v>
      </c>
      <c r="H70" s="16">
        <f>'[1]05'!I72</f>
        <v>0</v>
      </c>
      <c r="I70" s="16">
        <f>'[1]05'!J72</f>
        <v>0</v>
      </c>
      <c r="J70" s="16">
        <f>'[1]05'!K72</f>
        <v>0</v>
      </c>
      <c r="K70" s="15">
        <f t="shared" si="15"/>
        <v>138</v>
      </c>
      <c r="L70" s="18">
        <f>frq!C70</f>
        <v>1</v>
      </c>
      <c r="M70" s="16">
        <f t="shared" si="11"/>
        <v>138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138</v>
      </c>
    </row>
    <row r="71" spans="1:19">
      <c r="A71" s="8" t="s">
        <v>113</v>
      </c>
      <c r="B71" s="15">
        <f>'[1]05'!B73</f>
        <v>270</v>
      </c>
      <c r="C71" s="16">
        <f>'[1]05'!C73</f>
        <v>0</v>
      </c>
      <c r="D71" s="16">
        <f>'[1]05'!D73</f>
        <v>20</v>
      </c>
      <c r="E71" s="16">
        <f>'[1]05'!E73</f>
        <v>0</v>
      </c>
      <c r="F71" s="15">
        <f t="shared" si="17"/>
        <v>290</v>
      </c>
      <c r="G71" s="15">
        <f>'[1]05'!H73</f>
        <v>138</v>
      </c>
      <c r="H71" s="16">
        <f>'[1]05'!I73</f>
        <v>0</v>
      </c>
      <c r="I71" s="16">
        <f>'[1]05'!J73</f>
        <v>0</v>
      </c>
      <c r="J71" s="16">
        <f>'[1]05'!K73</f>
        <v>0</v>
      </c>
      <c r="K71" s="15">
        <f t="shared" si="15"/>
        <v>138</v>
      </c>
      <c r="L71" s="18">
        <f>frq!C71</f>
        <v>1</v>
      </c>
      <c r="M71" s="16">
        <f t="shared" si="11"/>
        <v>138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138</v>
      </c>
    </row>
    <row r="72" spans="1:19">
      <c r="A72" s="8" t="s">
        <v>114</v>
      </c>
      <c r="B72" s="15">
        <f>'[1]05'!B74</f>
        <v>270</v>
      </c>
      <c r="C72" s="16">
        <f>'[1]05'!C74</f>
        <v>0</v>
      </c>
      <c r="D72" s="16">
        <f>'[1]05'!D74</f>
        <v>20</v>
      </c>
      <c r="E72" s="16">
        <f>'[1]05'!E74</f>
        <v>0</v>
      </c>
      <c r="F72" s="15">
        <f t="shared" si="17"/>
        <v>290</v>
      </c>
      <c r="G72" s="15">
        <f>'[1]05'!H74</f>
        <v>138</v>
      </c>
      <c r="H72" s="16">
        <f>'[1]05'!I74</f>
        <v>0</v>
      </c>
      <c r="I72" s="16">
        <f>'[1]05'!J74</f>
        <v>0</v>
      </c>
      <c r="J72" s="16">
        <f>'[1]05'!K74</f>
        <v>0</v>
      </c>
      <c r="K72" s="15">
        <f t="shared" si="15"/>
        <v>138</v>
      </c>
      <c r="L72" s="18">
        <f>frq!C72</f>
        <v>1</v>
      </c>
      <c r="M72" s="16">
        <f t="shared" si="11"/>
        <v>138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138</v>
      </c>
    </row>
    <row r="73" spans="1:19">
      <c r="A73" s="8" t="s">
        <v>115</v>
      </c>
      <c r="B73" s="15">
        <f>'[1]05'!B75</f>
        <v>270</v>
      </c>
      <c r="C73" s="16">
        <f>'[1]05'!C75</f>
        <v>0</v>
      </c>
      <c r="D73" s="16">
        <f>'[1]05'!D75</f>
        <v>20</v>
      </c>
      <c r="E73" s="16">
        <f>'[1]05'!E75</f>
        <v>0</v>
      </c>
      <c r="F73" s="15">
        <f t="shared" si="17"/>
        <v>290</v>
      </c>
      <c r="G73" s="15">
        <f>'[1]05'!H75</f>
        <v>138</v>
      </c>
      <c r="H73" s="16">
        <f>'[1]05'!I75</f>
        <v>0</v>
      </c>
      <c r="I73" s="16">
        <f>'[1]05'!J75</f>
        <v>0</v>
      </c>
      <c r="J73" s="16">
        <f>'[1]05'!K75</f>
        <v>0</v>
      </c>
      <c r="K73" s="15">
        <f t="shared" si="15"/>
        <v>138</v>
      </c>
      <c r="L73" s="18">
        <f>frq!C73</f>
        <v>1</v>
      </c>
      <c r="M73" s="16">
        <f t="shared" si="11"/>
        <v>138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138</v>
      </c>
    </row>
    <row r="74" spans="1:19">
      <c r="A74" s="8" t="s">
        <v>116</v>
      </c>
      <c r="B74" s="15">
        <f>'[1]05'!B76</f>
        <v>270</v>
      </c>
      <c r="C74" s="16">
        <f>'[1]05'!C76</f>
        <v>0</v>
      </c>
      <c r="D74" s="16">
        <f>'[1]05'!D76</f>
        <v>20</v>
      </c>
      <c r="E74" s="16">
        <f>'[1]05'!E76</f>
        <v>0</v>
      </c>
      <c r="F74" s="15">
        <f t="shared" si="17"/>
        <v>290</v>
      </c>
      <c r="G74" s="15">
        <f>'[1]05'!H76</f>
        <v>138</v>
      </c>
      <c r="H74" s="16">
        <f>'[1]05'!I76</f>
        <v>0</v>
      </c>
      <c r="I74" s="16">
        <f>'[1]05'!J76</f>
        <v>0</v>
      </c>
      <c r="J74" s="16">
        <f>'[1]05'!K76</f>
        <v>0</v>
      </c>
      <c r="K74" s="15">
        <f t="shared" si="15"/>
        <v>138</v>
      </c>
      <c r="L74" s="18">
        <f>frq!C74</f>
        <v>1</v>
      </c>
      <c r="M74" s="16">
        <f t="shared" si="11"/>
        <v>138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138</v>
      </c>
    </row>
    <row r="75" spans="1:19">
      <c r="A75" s="8" t="s">
        <v>117</v>
      </c>
      <c r="B75" s="15">
        <f>'[1]05'!B77</f>
        <v>270</v>
      </c>
      <c r="C75" s="16">
        <f>'[1]05'!C77</f>
        <v>0</v>
      </c>
      <c r="D75" s="16">
        <f>'[1]05'!D77</f>
        <v>20</v>
      </c>
      <c r="E75" s="16">
        <f>'[1]05'!E77</f>
        <v>0</v>
      </c>
      <c r="F75" s="15">
        <f t="shared" si="17"/>
        <v>290</v>
      </c>
      <c r="G75" s="15">
        <f>'[1]05'!H77</f>
        <v>138</v>
      </c>
      <c r="H75" s="16">
        <f>'[1]05'!I77</f>
        <v>0</v>
      </c>
      <c r="I75" s="16">
        <f>'[1]05'!J77</f>
        <v>0</v>
      </c>
      <c r="J75" s="16">
        <f>'[1]05'!K77</f>
        <v>0</v>
      </c>
      <c r="K75" s="15">
        <f t="shared" si="15"/>
        <v>138</v>
      </c>
      <c r="L75" s="18">
        <f>frq!C75</f>
        <v>1</v>
      </c>
      <c r="M75" s="16">
        <f t="shared" si="11"/>
        <v>138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138</v>
      </c>
    </row>
    <row r="76" spans="1:19">
      <c r="A76" s="8" t="s">
        <v>118</v>
      </c>
      <c r="B76" s="15">
        <f>'[1]05'!B78</f>
        <v>270</v>
      </c>
      <c r="C76" s="16">
        <f>'[1]05'!C78</f>
        <v>0</v>
      </c>
      <c r="D76" s="16">
        <f>'[1]05'!D78</f>
        <v>20</v>
      </c>
      <c r="E76" s="16">
        <f>'[1]05'!E78</f>
        <v>0</v>
      </c>
      <c r="F76" s="15">
        <f t="shared" si="17"/>
        <v>290</v>
      </c>
      <c r="G76" s="15">
        <f>'[1]05'!H78</f>
        <v>141</v>
      </c>
      <c r="H76" s="16">
        <f>'[1]05'!I78</f>
        <v>0</v>
      </c>
      <c r="I76" s="16">
        <f>'[1]05'!J78</f>
        <v>0</v>
      </c>
      <c r="J76" s="16">
        <f>'[1]05'!K78</f>
        <v>0</v>
      </c>
      <c r="K76" s="15">
        <f t="shared" si="15"/>
        <v>141</v>
      </c>
      <c r="L76" s="18">
        <f>frq!C76</f>
        <v>1</v>
      </c>
      <c r="M76" s="16">
        <f t="shared" si="11"/>
        <v>141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141</v>
      </c>
    </row>
    <row r="77" spans="1:19">
      <c r="A77" s="8" t="s">
        <v>119</v>
      </c>
      <c r="B77" s="15">
        <f>'[1]05'!B79</f>
        <v>270</v>
      </c>
      <c r="C77" s="16">
        <f>'[1]05'!C79</f>
        <v>0</v>
      </c>
      <c r="D77" s="16">
        <f>'[1]05'!D79</f>
        <v>20</v>
      </c>
      <c r="E77" s="16">
        <f>'[1]05'!E79</f>
        <v>0</v>
      </c>
      <c r="F77" s="15">
        <f t="shared" si="17"/>
        <v>290</v>
      </c>
      <c r="G77" s="15">
        <f>'[1]05'!H79</f>
        <v>141</v>
      </c>
      <c r="H77" s="16">
        <f>'[1]05'!I79</f>
        <v>0</v>
      </c>
      <c r="I77" s="16">
        <f>'[1]05'!J79</f>
        <v>0</v>
      </c>
      <c r="J77" s="16">
        <f>'[1]05'!K79</f>
        <v>0</v>
      </c>
      <c r="K77" s="15">
        <f t="shared" si="15"/>
        <v>141</v>
      </c>
      <c r="L77" s="18">
        <f>frq!C77</f>
        <v>1</v>
      </c>
      <c r="M77" s="16">
        <f t="shared" si="11"/>
        <v>141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141</v>
      </c>
    </row>
    <row r="78" spans="1:19">
      <c r="A78" s="8" t="s">
        <v>120</v>
      </c>
      <c r="B78" s="15">
        <f>'[1]05'!B80</f>
        <v>270</v>
      </c>
      <c r="C78" s="16">
        <f>'[1]05'!C80</f>
        <v>0</v>
      </c>
      <c r="D78" s="16">
        <f>'[1]05'!D80</f>
        <v>20</v>
      </c>
      <c r="E78" s="16">
        <f>'[1]05'!E80</f>
        <v>0</v>
      </c>
      <c r="F78" s="15">
        <f t="shared" si="17"/>
        <v>290</v>
      </c>
      <c r="G78" s="15">
        <f>'[1]05'!H80</f>
        <v>142</v>
      </c>
      <c r="H78" s="16">
        <f>'[1]05'!I80</f>
        <v>0</v>
      </c>
      <c r="I78" s="16">
        <f>'[1]05'!J80</f>
        <v>0</v>
      </c>
      <c r="J78" s="16">
        <f>'[1]05'!K80</f>
        <v>0</v>
      </c>
      <c r="K78" s="15">
        <f t="shared" si="15"/>
        <v>142</v>
      </c>
      <c r="L78" s="18">
        <f>frq!C78</f>
        <v>1</v>
      </c>
      <c r="M78" s="16">
        <f t="shared" si="11"/>
        <v>142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142</v>
      </c>
    </row>
    <row r="79" spans="1:19">
      <c r="A79" s="8" t="s">
        <v>121</v>
      </c>
      <c r="B79" s="15">
        <f>'[1]05'!B81</f>
        <v>270</v>
      </c>
      <c r="C79" s="16">
        <f>'[1]05'!C81</f>
        <v>0</v>
      </c>
      <c r="D79" s="16">
        <f>'[1]05'!D81</f>
        <v>20</v>
      </c>
      <c r="E79" s="16">
        <f>'[1]05'!E81</f>
        <v>0</v>
      </c>
      <c r="F79" s="15">
        <f t="shared" si="17"/>
        <v>290</v>
      </c>
      <c r="G79" s="15">
        <f>'[1]05'!H81</f>
        <v>142</v>
      </c>
      <c r="H79" s="16">
        <f>'[1]05'!I81</f>
        <v>0</v>
      </c>
      <c r="I79" s="16">
        <f>'[1]05'!J81</f>
        <v>0</v>
      </c>
      <c r="J79" s="16">
        <f>'[1]05'!K81</f>
        <v>0</v>
      </c>
      <c r="K79" s="15">
        <f t="shared" si="15"/>
        <v>142</v>
      </c>
      <c r="L79" s="18">
        <f>frq!C79</f>
        <v>1</v>
      </c>
      <c r="M79" s="16">
        <f t="shared" si="11"/>
        <v>142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142</v>
      </c>
    </row>
    <row r="80" spans="1:19">
      <c r="A80" s="8" t="s">
        <v>122</v>
      </c>
      <c r="B80" s="15">
        <f>'[1]05'!B82</f>
        <v>270</v>
      </c>
      <c r="C80" s="16">
        <f>'[1]05'!C82</f>
        <v>0</v>
      </c>
      <c r="D80" s="16">
        <f>'[1]05'!D82</f>
        <v>20</v>
      </c>
      <c r="E80" s="16">
        <f>'[1]05'!E82</f>
        <v>0</v>
      </c>
      <c r="F80" s="15">
        <f t="shared" si="17"/>
        <v>290</v>
      </c>
      <c r="G80" s="15">
        <f>'[1]05'!H82</f>
        <v>142</v>
      </c>
      <c r="H80" s="16">
        <f>'[1]05'!I82</f>
        <v>0</v>
      </c>
      <c r="I80" s="16">
        <f>'[1]05'!J82</f>
        <v>0</v>
      </c>
      <c r="J80" s="16">
        <f>'[1]05'!K82</f>
        <v>0</v>
      </c>
      <c r="K80" s="15">
        <f t="shared" si="15"/>
        <v>142</v>
      </c>
      <c r="L80" s="18">
        <f>frq!C80</f>
        <v>1</v>
      </c>
      <c r="M80" s="16">
        <f t="shared" si="11"/>
        <v>142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142</v>
      </c>
    </row>
    <row r="81" spans="1:17">
      <c r="A81" s="8" t="s">
        <v>123</v>
      </c>
      <c r="B81" s="15">
        <f>'[1]05'!B83</f>
        <v>270</v>
      </c>
      <c r="C81" s="16">
        <f>'[1]05'!C83</f>
        <v>0</v>
      </c>
      <c r="D81" s="16">
        <f>'[1]05'!D83</f>
        <v>20</v>
      </c>
      <c r="E81" s="16">
        <f>'[1]05'!E83</f>
        <v>0</v>
      </c>
      <c r="F81" s="15">
        <f t="shared" si="17"/>
        <v>290</v>
      </c>
      <c r="G81" s="15">
        <f>'[1]05'!H83</f>
        <v>142</v>
      </c>
      <c r="H81" s="16">
        <f>'[1]05'!I83</f>
        <v>0</v>
      </c>
      <c r="I81" s="16">
        <f>'[1]05'!J83</f>
        <v>0</v>
      </c>
      <c r="J81" s="16">
        <f>'[1]05'!K83</f>
        <v>0</v>
      </c>
      <c r="K81" s="15">
        <f t="shared" si="15"/>
        <v>142</v>
      </c>
      <c r="L81" s="18">
        <f>frq!C81</f>
        <v>1</v>
      </c>
      <c r="M81" s="16">
        <f t="shared" si="11"/>
        <v>142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142</v>
      </c>
    </row>
    <row r="82" spans="1:17">
      <c r="A82" s="8" t="s">
        <v>124</v>
      </c>
      <c r="B82" s="15">
        <f>'[1]05'!B84</f>
        <v>270</v>
      </c>
      <c r="C82" s="16">
        <f>'[1]05'!C84</f>
        <v>0</v>
      </c>
      <c r="D82" s="16">
        <f>'[1]05'!D84</f>
        <v>20</v>
      </c>
      <c r="E82" s="16">
        <f>'[1]05'!E84</f>
        <v>0</v>
      </c>
      <c r="F82" s="15">
        <f t="shared" si="17"/>
        <v>290</v>
      </c>
      <c r="G82" s="15">
        <f>'[1]05'!H84</f>
        <v>142</v>
      </c>
      <c r="H82" s="16">
        <f>'[1]05'!I84</f>
        <v>0</v>
      </c>
      <c r="I82" s="16">
        <f>'[1]05'!J84</f>
        <v>0</v>
      </c>
      <c r="J82" s="16">
        <f>'[1]05'!K84</f>
        <v>0</v>
      </c>
      <c r="K82" s="15">
        <f t="shared" si="15"/>
        <v>142</v>
      </c>
      <c r="L82" s="18">
        <f>frq!C82</f>
        <v>1</v>
      </c>
      <c r="M82" s="16">
        <f t="shared" si="11"/>
        <v>142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142</v>
      </c>
    </row>
    <row r="83" spans="1:17">
      <c r="A83" s="8" t="s">
        <v>125</v>
      </c>
      <c r="B83" s="15">
        <f>'[1]05'!B85</f>
        <v>270</v>
      </c>
      <c r="C83" s="16">
        <f>'[1]05'!C85</f>
        <v>0</v>
      </c>
      <c r="D83" s="16">
        <f>'[1]05'!D85</f>
        <v>20</v>
      </c>
      <c r="E83" s="16">
        <f>'[1]05'!E85</f>
        <v>0</v>
      </c>
      <c r="F83" s="15">
        <f t="shared" si="17"/>
        <v>290</v>
      </c>
      <c r="G83" s="15">
        <f>'[1]05'!H85</f>
        <v>142</v>
      </c>
      <c r="H83" s="16">
        <f>'[1]05'!I85</f>
        <v>0</v>
      </c>
      <c r="I83" s="16">
        <f>'[1]05'!J85</f>
        <v>0</v>
      </c>
      <c r="J83" s="16">
        <f>'[1]05'!K85</f>
        <v>0</v>
      </c>
      <c r="K83" s="15">
        <f t="shared" si="15"/>
        <v>142</v>
      </c>
      <c r="L83" s="18">
        <f>frq!C83</f>
        <v>1</v>
      </c>
      <c r="M83" s="16">
        <f t="shared" si="11"/>
        <v>142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142</v>
      </c>
    </row>
    <row r="84" spans="1:17">
      <c r="A84" s="8" t="s">
        <v>126</v>
      </c>
      <c r="B84" s="15">
        <f>'[1]05'!B86</f>
        <v>270</v>
      </c>
      <c r="C84" s="16">
        <f>'[1]05'!C86</f>
        <v>0</v>
      </c>
      <c r="D84" s="16">
        <f>'[1]05'!D86</f>
        <v>20</v>
      </c>
      <c r="E84" s="16">
        <f>'[1]05'!E86</f>
        <v>0</v>
      </c>
      <c r="F84" s="15">
        <f t="shared" si="17"/>
        <v>290</v>
      </c>
      <c r="G84" s="15">
        <f>'[1]05'!H86</f>
        <v>142</v>
      </c>
      <c r="H84" s="16">
        <f>'[1]05'!I86</f>
        <v>0</v>
      </c>
      <c r="I84" s="16">
        <f>'[1]05'!J86</f>
        <v>0</v>
      </c>
      <c r="J84" s="16">
        <f>'[1]05'!K86</f>
        <v>0</v>
      </c>
      <c r="K84" s="15">
        <f t="shared" si="15"/>
        <v>142</v>
      </c>
      <c r="L84" s="18">
        <f>frq!C84</f>
        <v>1</v>
      </c>
      <c r="M84" s="16">
        <f t="shared" si="11"/>
        <v>142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142</v>
      </c>
    </row>
    <row r="85" spans="1:17">
      <c r="A85" s="8" t="s">
        <v>127</v>
      </c>
      <c r="B85" s="15">
        <f>'[1]05'!B87</f>
        <v>270</v>
      </c>
      <c r="C85" s="16">
        <f>'[1]05'!C87</f>
        <v>0</v>
      </c>
      <c r="D85" s="16">
        <f>'[1]05'!D87</f>
        <v>20</v>
      </c>
      <c r="E85" s="16">
        <f>'[1]05'!E87</f>
        <v>0</v>
      </c>
      <c r="F85" s="15">
        <f t="shared" si="17"/>
        <v>290</v>
      </c>
      <c r="G85" s="15">
        <f>'[1]05'!H87</f>
        <v>142</v>
      </c>
      <c r="H85" s="16">
        <f>'[1]05'!I87</f>
        <v>0</v>
      </c>
      <c r="I85" s="16">
        <f>'[1]05'!J87</f>
        <v>0</v>
      </c>
      <c r="J85" s="16">
        <f>'[1]05'!K87</f>
        <v>0</v>
      </c>
      <c r="K85" s="15">
        <f t="shared" si="15"/>
        <v>142</v>
      </c>
      <c r="L85" s="18">
        <f>frq!C85</f>
        <v>1</v>
      </c>
      <c r="M85" s="16">
        <f t="shared" si="11"/>
        <v>142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142</v>
      </c>
    </row>
    <row r="86" spans="1:17">
      <c r="A86" s="8" t="s">
        <v>128</v>
      </c>
      <c r="B86" s="15">
        <f>'[1]05'!B88</f>
        <v>270</v>
      </c>
      <c r="C86" s="16">
        <f>'[1]05'!C88</f>
        <v>0</v>
      </c>
      <c r="D86" s="16">
        <f>'[1]05'!D88</f>
        <v>20</v>
      </c>
      <c r="E86" s="16">
        <f>'[1]05'!E88</f>
        <v>0</v>
      </c>
      <c r="F86" s="15">
        <f t="shared" si="17"/>
        <v>290</v>
      </c>
      <c r="G86" s="15">
        <f>'[1]05'!H88</f>
        <v>142</v>
      </c>
      <c r="H86" s="16">
        <f>'[1]05'!I88</f>
        <v>0</v>
      </c>
      <c r="I86" s="16">
        <f>'[1]05'!J88</f>
        <v>0</v>
      </c>
      <c r="J86" s="16">
        <f>'[1]05'!K88</f>
        <v>0</v>
      </c>
      <c r="K86" s="15">
        <f t="shared" si="15"/>
        <v>142</v>
      </c>
      <c r="L86" s="18">
        <f>frq!C86</f>
        <v>1</v>
      </c>
      <c r="M86" s="16">
        <f t="shared" si="11"/>
        <v>142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142</v>
      </c>
    </row>
    <row r="87" spans="1:17">
      <c r="A87" s="8" t="s">
        <v>129</v>
      </c>
      <c r="B87" s="15">
        <f>'[1]05'!B89</f>
        <v>270</v>
      </c>
      <c r="C87" s="16">
        <f>'[1]05'!C89</f>
        <v>0</v>
      </c>
      <c r="D87" s="16">
        <f>'[1]05'!D89</f>
        <v>20</v>
      </c>
      <c r="E87" s="16">
        <f>'[1]05'!E89</f>
        <v>0</v>
      </c>
      <c r="F87" s="15">
        <f t="shared" si="17"/>
        <v>290</v>
      </c>
      <c r="G87" s="15">
        <f>'[1]05'!H89</f>
        <v>144</v>
      </c>
      <c r="H87" s="16">
        <f>'[1]05'!I89</f>
        <v>0</v>
      </c>
      <c r="I87" s="16">
        <f>'[1]05'!J89</f>
        <v>0</v>
      </c>
      <c r="J87" s="16">
        <f>'[1]05'!K89</f>
        <v>0</v>
      </c>
      <c r="K87" s="15">
        <f t="shared" si="15"/>
        <v>144</v>
      </c>
      <c r="L87" s="18">
        <f>frq!C87</f>
        <v>1</v>
      </c>
      <c r="M87" s="16">
        <f t="shared" si="11"/>
        <v>144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144</v>
      </c>
    </row>
    <row r="88" spans="1:17">
      <c r="A88" s="8" t="s">
        <v>130</v>
      </c>
      <c r="B88" s="15">
        <f>'[1]05'!B90</f>
        <v>270</v>
      </c>
      <c r="C88" s="16">
        <f>'[1]05'!C90</f>
        <v>0</v>
      </c>
      <c r="D88" s="16">
        <f>'[1]05'!D90</f>
        <v>20</v>
      </c>
      <c r="E88" s="16">
        <f>'[1]05'!E90</f>
        <v>0</v>
      </c>
      <c r="F88" s="15">
        <f t="shared" si="17"/>
        <v>290</v>
      </c>
      <c r="G88" s="15">
        <f>'[1]05'!H90</f>
        <v>144</v>
      </c>
      <c r="H88" s="16">
        <f>'[1]05'!I90</f>
        <v>0</v>
      </c>
      <c r="I88" s="16">
        <f>'[1]05'!J90</f>
        <v>0</v>
      </c>
      <c r="J88" s="16">
        <f>'[1]05'!K90</f>
        <v>0</v>
      </c>
      <c r="K88" s="15">
        <f t="shared" si="15"/>
        <v>144</v>
      </c>
      <c r="L88" s="18">
        <f>frq!C88</f>
        <v>1</v>
      </c>
      <c r="M88" s="16">
        <f t="shared" si="11"/>
        <v>144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144</v>
      </c>
    </row>
    <row r="89" spans="1:17">
      <c r="A89" s="8" t="s">
        <v>131</v>
      </c>
      <c r="B89" s="15">
        <f>'[1]05'!B91</f>
        <v>270</v>
      </c>
      <c r="C89" s="16">
        <f>'[1]05'!C91</f>
        <v>0</v>
      </c>
      <c r="D89" s="16">
        <f>'[1]05'!D91</f>
        <v>20</v>
      </c>
      <c r="E89" s="16">
        <f>'[1]05'!E91</f>
        <v>0</v>
      </c>
      <c r="F89" s="15">
        <f t="shared" si="17"/>
        <v>290</v>
      </c>
      <c r="G89" s="15">
        <f>'[1]05'!H91</f>
        <v>144</v>
      </c>
      <c r="H89" s="16">
        <f>'[1]05'!I91</f>
        <v>0</v>
      </c>
      <c r="I89" s="16">
        <f>'[1]05'!J91</f>
        <v>0</v>
      </c>
      <c r="J89" s="16">
        <f>'[1]05'!K91</f>
        <v>0</v>
      </c>
      <c r="K89" s="15">
        <f t="shared" si="15"/>
        <v>144</v>
      </c>
      <c r="L89" s="18">
        <f>frq!C89</f>
        <v>1</v>
      </c>
      <c r="M89" s="16">
        <f t="shared" si="11"/>
        <v>144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144</v>
      </c>
    </row>
    <row r="90" spans="1:17">
      <c r="A90" s="8" t="s">
        <v>132</v>
      </c>
      <c r="B90" s="15">
        <f>'[1]05'!B92</f>
        <v>270</v>
      </c>
      <c r="C90" s="16">
        <f>'[1]05'!C92</f>
        <v>0</v>
      </c>
      <c r="D90" s="16">
        <f>'[1]05'!D92</f>
        <v>20</v>
      </c>
      <c r="E90" s="16">
        <f>'[1]05'!E92</f>
        <v>0</v>
      </c>
      <c r="F90" s="15">
        <f t="shared" si="17"/>
        <v>290</v>
      </c>
      <c r="G90" s="15">
        <f>'[1]05'!H92</f>
        <v>144</v>
      </c>
      <c r="H90" s="16">
        <f>'[1]05'!I92</f>
        <v>0</v>
      </c>
      <c r="I90" s="16">
        <f>'[1]05'!J92</f>
        <v>0</v>
      </c>
      <c r="J90" s="16">
        <f>'[1]05'!K92</f>
        <v>0</v>
      </c>
      <c r="K90" s="15">
        <f t="shared" si="15"/>
        <v>144</v>
      </c>
      <c r="L90" s="18">
        <f>frq!C90</f>
        <v>1</v>
      </c>
      <c r="M90" s="16">
        <f t="shared" si="11"/>
        <v>144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144</v>
      </c>
    </row>
    <row r="91" spans="1:17">
      <c r="A91" s="8" t="s">
        <v>133</v>
      </c>
      <c r="B91" s="15">
        <f>'[1]05'!B93</f>
        <v>270</v>
      </c>
      <c r="C91" s="16">
        <f>'[1]05'!C93</f>
        <v>0</v>
      </c>
      <c r="D91" s="16">
        <f>'[1]05'!D93</f>
        <v>20</v>
      </c>
      <c r="E91" s="16">
        <f>'[1]05'!E93</f>
        <v>0</v>
      </c>
      <c r="F91" s="15">
        <f t="shared" si="17"/>
        <v>290</v>
      </c>
      <c r="G91" s="15">
        <f>'[1]05'!H93</f>
        <v>144</v>
      </c>
      <c r="H91" s="16">
        <f>'[1]05'!I93</f>
        <v>0</v>
      </c>
      <c r="I91" s="16">
        <f>'[1]05'!J93</f>
        <v>0</v>
      </c>
      <c r="J91" s="16">
        <f>'[1]05'!K93</f>
        <v>0</v>
      </c>
      <c r="K91" s="15">
        <f t="shared" si="15"/>
        <v>144</v>
      </c>
      <c r="L91" s="18">
        <f>frq!C91</f>
        <v>1</v>
      </c>
      <c r="M91" s="16">
        <f t="shared" si="11"/>
        <v>144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144</v>
      </c>
    </row>
    <row r="92" spans="1:17">
      <c r="A92" s="8" t="s">
        <v>134</v>
      </c>
      <c r="B92" s="15">
        <f>'[1]05'!B94</f>
        <v>270</v>
      </c>
      <c r="C92" s="16">
        <f>'[1]05'!C94</f>
        <v>0</v>
      </c>
      <c r="D92" s="16">
        <f>'[1]05'!D94</f>
        <v>20</v>
      </c>
      <c r="E92" s="16">
        <f>'[1]05'!E94</f>
        <v>0</v>
      </c>
      <c r="F92" s="15">
        <f t="shared" si="17"/>
        <v>290</v>
      </c>
      <c r="G92" s="15">
        <f>'[1]05'!H94</f>
        <v>144</v>
      </c>
      <c r="H92" s="16">
        <f>'[1]05'!I94</f>
        <v>0</v>
      </c>
      <c r="I92" s="16">
        <f>'[1]05'!J94</f>
        <v>0</v>
      </c>
      <c r="J92" s="16">
        <f>'[1]05'!K94</f>
        <v>0</v>
      </c>
      <c r="K92" s="15">
        <f t="shared" si="15"/>
        <v>144</v>
      </c>
      <c r="L92" s="18">
        <f>frq!C92</f>
        <v>1</v>
      </c>
      <c r="M92" s="16">
        <f t="shared" si="11"/>
        <v>144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144</v>
      </c>
    </row>
    <row r="93" spans="1:17">
      <c r="A93" s="8" t="s">
        <v>135</v>
      </c>
      <c r="B93" s="15">
        <f>'[1]05'!B95</f>
        <v>270</v>
      </c>
      <c r="C93" s="16">
        <f>'[1]05'!C95</f>
        <v>0</v>
      </c>
      <c r="D93" s="16">
        <f>'[1]05'!D95</f>
        <v>20</v>
      </c>
      <c r="E93" s="16">
        <f>'[1]05'!E95</f>
        <v>0</v>
      </c>
      <c r="F93" s="15">
        <f t="shared" si="17"/>
        <v>290</v>
      </c>
      <c r="G93" s="15">
        <f>'[1]05'!H95</f>
        <v>144</v>
      </c>
      <c r="H93" s="16">
        <f>'[1]05'!I95</f>
        <v>0</v>
      </c>
      <c r="I93" s="16">
        <f>'[1]05'!J95</f>
        <v>0</v>
      </c>
      <c r="J93" s="16">
        <f>'[1]05'!K95</f>
        <v>0</v>
      </c>
      <c r="K93" s="15">
        <f t="shared" si="15"/>
        <v>144</v>
      </c>
      <c r="L93" s="18">
        <f>frq!C93</f>
        <v>1</v>
      </c>
      <c r="M93" s="16">
        <f t="shared" si="11"/>
        <v>144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144</v>
      </c>
    </row>
    <row r="94" spans="1:17">
      <c r="A94" s="8" t="s">
        <v>136</v>
      </c>
      <c r="B94" s="15">
        <f>'[1]05'!B96</f>
        <v>270</v>
      </c>
      <c r="C94" s="16">
        <f>'[1]05'!C96</f>
        <v>0</v>
      </c>
      <c r="D94" s="16">
        <f>'[1]05'!D96</f>
        <v>20</v>
      </c>
      <c r="E94" s="16">
        <f>'[1]05'!E96</f>
        <v>0</v>
      </c>
      <c r="F94" s="15">
        <f t="shared" si="17"/>
        <v>290</v>
      </c>
      <c r="G94" s="15">
        <f>'[1]05'!H96</f>
        <v>144</v>
      </c>
      <c r="H94" s="16">
        <f>'[1]05'!I96</f>
        <v>0</v>
      </c>
      <c r="I94" s="16">
        <f>'[1]05'!J96</f>
        <v>0</v>
      </c>
      <c r="J94" s="16">
        <f>'[1]05'!K96</f>
        <v>0</v>
      </c>
      <c r="K94" s="15">
        <f t="shared" si="15"/>
        <v>144</v>
      </c>
      <c r="L94" s="18">
        <f>frq!C94</f>
        <v>1</v>
      </c>
      <c r="M94" s="16">
        <f t="shared" si="11"/>
        <v>144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144</v>
      </c>
    </row>
    <row r="95" spans="1:17">
      <c r="A95" s="8" t="s">
        <v>137</v>
      </c>
      <c r="B95" s="15">
        <f>'[1]05'!B97</f>
        <v>270</v>
      </c>
      <c r="C95" s="16">
        <f>'[1]05'!C97</f>
        <v>0</v>
      </c>
      <c r="D95" s="16">
        <f>'[1]05'!D97</f>
        <v>20</v>
      </c>
      <c r="E95" s="16">
        <f>'[1]05'!E97</f>
        <v>0</v>
      </c>
      <c r="F95" s="15">
        <f t="shared" si="17"/>
        <v>290</v>
      </c>
      <c r="G95" s="15">
        <f>'[1]05'!H97</f>
        <v>144</v>
      </c>
      <c r="H95" s="16">
        <f>'[1]05'!I97</f>
        <v>0</v>
      </c>
      <c r="I95" s="16">
        <f>'[1]05'!J97</f>
        <v>0</v>
      </c>
      <c r="J95" s="16">
        <f>'[1]05'!K97</f>
        <v>0</v>
      </c>
      <c r="K95" s="15">
        <f t="shared" si="15"/>
        <v>144</v>
      </c>
      <c r="L95" s="18">
        <f>frq!C95</f>
        <v>1</v>
      </c>
      <c r="M95" s="16">
        <f t="shared" si="11"/>
        <v>144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144</v>
      </c>
    </row>
    <row r="96" spans="1:17">
      <c r="A96" s="8" t="s">
        <v>138</v>
      </c>
      <c r="B96" s="15">
        <f>'[1]05'!B98</f>
        <v>270</v>
      </c>
      <c r="C96" s="16">
        <f>'[1]05'!C98</f>
        <v>0</v>
      </c>
      <c r="D96" s="16">
        <f>'[1]05'!D98</f>
        <v>20</v>
      </c>
      <c r="E96" s="16">
        <f>'[1]05'!E98</f>
        <v>0</v>
      </c>
      <c r="F96" s="15">
        <f t="shared" si="17"/>
        <v>290</v>
      </c>
      <c r="G96" s="15">
        <f>'[1]05'!H98</f>
        <v>144</v>
      </c>
      <c r="H96" s="16">
        <f>'[1]05'!I98</f>
        <v>0</v>
      </c>
      <c r="I96" s="16">
        <f>'[1]05'!J98</f>
        <v>0</v>
      </c>
      <c r="J96" s="16">
        <f>'[1]05'!K98</f>
        <v>0</v>
      </c>
      <c r="K96" s="15">
        <f t="shared" si="15"/>
        <v>144</v>
      </c>
      <c r="L96" s="18">
        <f>frq!C96</f>
        <v>1</v>
      </c>
      <c r="M96" s="16">
        <f t="shared" si="11"/>
        <v>144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144</v>
      </c>
    </row>
    <row r="97" spans="1:17">
      <c r="A97" s="8" t="s">
        <v>139</v>
      </c>
      <c r="B97" s="15">
        <f>'[1]05'!B99</f>
        <v>270</v>
      </c>
      <c r="C97" s="16">
        <f>'[1]05'!C99</f>
        <v>0</v>
      </c>
      <c r="D97" s="16">
        <f>'[1]05'!D99</f>
        <v>20</v>
      </c>
      <c r="E97" s="16">
        <f>'[1]05'!E99</f>
        <v>0</v>
      </c>
      <c r="F97" s="15">
        <f t="shared" si="17"/>
        <v>290</v>
      </c>
      <c r="G97" s="15">
        <f>'[1]05'!H99</f>
        <v>144</v>
      </c>
      <c r="H97" s="16">
        <f>'[1]05'!I99</f>
        <v>0</v>
      </c>
      <c r="I97" s="16">
        <f>'[1]05'!J99</f>
        <v>0</v>
      </c>
      <c r="J97" s="16">
        <f>'[1]05'!K99</f>
        <v>0</v>
      </c>
      <c r="K97" s="15">
        <f t="shared" si="15"/>
        <v>144</v>
      </c>
      <c r="L97" s="18">
        <f>frq!C97</f>
        <v>1</v>
      </c>
      <c r="M97" s="16">
        <f t="shared" si="11"/>
        <v>144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144</v>
      </c>
    </row>
    <row r="98" spans="1:17">
      <c r="A98" s="8" t="s">
        <v>140</v>
      </c>
      <c r="B98" s="15">
        <f>'[1]05'!B100</f>
        <v>270</v>
      </c>
      <c r="C98" s="16">
        <f>'[1]05'!C100</f>
        <v>0</v>
      </c>
      <c r="D98" s="16">
        <f>'[1]05'!D100</f>
        <v>20</v>
      </c>
      <c r="E98" s="16">
        <f>'[1]05'!E100</f>
        <v>0</v>
      </c>
      <c r="F98" s="15">
        <f t="shared" si="17"/>
        <v>290</v>
      </c>
      <c r="G98" s="15">
        <f>'[1]05'!H100</f>
        <v>144</v>
      </c>
      <c r="H98" s="16">
        <f>'[1]05'!I100</f>
        <v>0</v>
      </c>
      <c r="I98" s="16">
        <f>'[1]05'!J100</f>
        <v>0</v>
      </c>
      <c r="J98" s="16">
        <f>'[1]05'!K100</f>
        <v>0</v>
      </c>
      <c r="K98" s="15">
        <f t="shared" si="15"/>
        <v>144</v>
      </c>
      <c r="L98" s="18">
        <f>frq!C98</f>
        <v>1</v>
      </c>
      <c r="M98" s="16">
        <f t="shared" si="11"/>
        <v>144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144</v>
      </c>
    </row>
    <row r="99" spans="1:17">
      <c r="A99" s="8" t="s">
        <v>171</v>
      </c>
      <c r="B99" s="15">
        <f t="shared" ref="B99:Q99" si="18">SUM(B3:B98)/4000</f>
        <v>6.48</v>
      </c>
      <c r="C99" s="15">
        <f t="shared" si="18"/>
        <v>0</v>
      </c>
      <c r="D99" s="15">
        <f t="shared" si="18"/>
        <v>0.48</v>
      </c>
      <c r="E99" s="15">
        <f t="shared" si="18"/>
        <v>0</v>
      </c>
      <c r="F99" s="15">
        <f t="shared" si="18"/>
        <v>6.96</v>
      </c>
      <c r="G99" s="15">
        <f t="shared" si="18"/>
        <v>3.4704999999999999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3.4704999999999999</v>
      </c>
      <c r="L99" s="15">
        <f t="shared" si="18"/>
        <v>2.4E-2</v>
      </c>
      <c r="M99" s="15">
        <f t="shared" si="18"/>
        <v>3.4704999999999999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3.4704999999999999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80" workbookViewId="0">
      <selection activeCell="T90" sqref="T90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45417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9">
        <f>'[2]05'!B5</f>
        <v>36</v>
      </c>
      <c r="C3" s="200">
        <f>'[2]05'!C5</f>
        <v>54</v>
      </c>
      <c r="D3" s="200">
        <f>'[2]05'!D5</f>
        <v>0</v>
      </c>
      <c r="E3" s="200">
        <f>'[2]05'!E5</f>
        <v>0</v>
      </c>
      <c r="F3" s="15">
        <f>SUM(B3:E3)</f>
        <v>90</v>
      </c>
      <c r="G3" s="199">
        <f>'[2]05'!H5</f>
        <v>33.6</v>
      </c>
      <c r="H3" s="200">
        <f>'[2]05'!I5</f>
        <v>0</v>
      </c>
      <c r="I3" s="200">
        <f>'[2]05'!J5</f>
        <v>0</v>
      </c>
      <c r="J3" s="200">
        <f>'[2]05'!K5</f>
        <v>0</v>
      </c>
      <c r="K3" s="15">
        <f>SUM(G3:J3)</f>
        <v>33.6</v>
      </c>
      <c r="L3" s="18">
        <f>frq!C3</f>
        <v>1</v>
      </c>
      <c r="M3" s="124">
        <f>IF($L3=1,G3,IF(AND($L3=0.985,G3&gt;0.985*B3),B3*0.985,IF(AND($L3=0.965,G3&gt;0.965*B3),0.965*B3,G3)))-R3</f>
        <v>33.200000000000003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33.200000000000003</v>
      </c>
      <c r="R3" s="18">
        <v>0.4</v>
      </c>
    </row>
    <row r="4" spans="1:18">
      <c r="A4" s="8" t="s">
        <v>46</v>
      </c>
      <c r="B4" s="199">
        <f>'[2]05'!B6</f>
        <v>36</v>
      </c>
      <c r="C4" s="200">
        <f>'[2]05'!C6</f>
        <v>54</v>
      </c>
      <c r="D4" s="200">
        <f>'[2]05'!D6</f>
        <v>0</v>
      </c>
      <c r="E4" s="200">
        <f>'[2]05'!E6</f>
        <v>0</v>
      </c>
      <c r="F4" s="15">
        <f>SUM(B4:E4)</f>
        <v>90</v>
      </c>
      <c r="G4" s="199">
        <f>'[2]05'!H6</f>
        <v>34</v>
      </c>
      <c r="H4" s="200">
        <f>'[2]05'!I6</f>
        <v>0</v>
      </c>
      <c r="I4" s="200">
        <f>'[2]05'!J6</f>
        <v>0</v>
      </c>
      <c r="J4" s="200">
        <f>'[2]05'!K6</f>
        <v>0</v>
      </c>
      <c r="K4" s="15">
        <f t="shared" ref="K4:K67" si="3">SUM(G4:J4)</f>
        <v>34</v>
      </c>
      <c r="L4" s="18">
        <f>frq!C4</f>
        <v>1</v>
      </c>
      <c r="M4" s="124">
        <f t="shared" ref="M4:M67" si="4">IF($L4=1,G4,IF(AND($L4=0.985,G4&gt;0.985*B4),B4*0.985,IF(AND($L4=0.965,G4&gt;0.965*B4),0.965*B4,G4)))-R4</f>
        <v>33.6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33.6</v>
      </c>
      <c r="R4" s="18">
        <v>0.4</v>
      </c>
    </row>
    <row r="5" spans="1:18">
      <c r="A5" s="8" t="s">
        <v>47</v>
      </c>
      <c r="B5" s="199">
        <f>'[2]05'!B7</f>
        <v>36</v>
      </c>
      <c r="C5" s="200">
        <f>'[2]05'!C7</f>
        <v>54</v>
      </c>
      <c r="D5" s="200">
        <f>'[2]05'!D7</f>
        <v>0</v>
      </c>
      <c r="E5" s="200">
        <f>'[2]05'!E7</f>
        <v>0</v>
      </c>
      <c r="F5" s="15">
        <f t="shared" ref="F5:F68" si="6">SUM(B5:E5)</f>
        <v>90</v>
      </c>
      <c r="G5" s="199">
        <f>'[2]05'!H7</f>
        <v>34</v>
      </c>
      <c r="H5" s="200">
        <f>'[2]05'!I7</f>
        <v>0</v>
      </c>
      <c r="I5" s="200">
        <f>'[2]05'!J7</f>
        <v>0</v>
      </c>
      <c r="J5" s="200">
        <f>'[2]05'!K7</f>
        <v>0</v>
      </c>
      <c r="K5" s="15">
        <f t="shared" si="3"/>
        <v>34</v>
      </c>
      <c r="L5" s="18">
        <f>frq!C5</f>
        <v>1</v>
      </c>
      <c r="M5" s="124">
        <f t="shared" si="4"/>
        <v>33.6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33.6</v>
      </c>
      <c r="R5" s="18">
        <v>0.4</v>
      </c>
    </row>
    <row r="6" spans="1:18">
      <c r="A6" s="8" t="s">
        <v>48</v>
      </c>
      <c r="B6" s="199">
        <f>'[2]05'!B8</f>
        <v>36</v>
      </c>
      <c r="C6" s="200">
        <f>'[2]05'!C8</f>
        <v>54</v>
      </c>
      <c r="D6" s="200">
        <f>'[2]05'!D8</f>
        <v>0</v>
      </c>
      <c r="E6" s="200">
        <f>'[2]05'!E8</f>
        <v>0</v>
      </c>
      <c r="F6" s="15">
        <f t="shared" si="6"/>
        <v>90</v>
      </c>
      <c r="G6" s="199">
        <f>'[2]05'!H8</f>
        <v>34</v>
      </c>
      <c r="H6" s="200">
        <f>'[2]05'!I8</f>
        <v>0</v>
      </c>
      <c r="I6" s="200">
        <f>'[2]05'!J8</f>
        <v>0</v>
      </c>
      <c r="J6" s="200">
        <f>'[2]05'!K8</f>
        <v>0</v>
      </c>
      <c r="K6" s="15">
        <f t="shared" si="3"/>
        <v>34</v>
      </c>
      <c r="L6" s="18">
        <f>frq!C6</f>
        <v>1</v>
      </c>
      <c r="M6" s="124">
        <f t="shared" si="4"/>
        <v>33.6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33.6</v>
      </c>
      <c r="R6" s="18">
        <v>0.4</v>
      </c>
    </row>
    <row r="7" spans="1:18">
      <c r="A7" s="8" t="s">
        <v>49</v>
      </c>
      <c r="B7" s="199">
        <f>'[2]05'!B9</f>
        <v>36</v>
      </c>
      <c r="C7" s="200">
        <f>'[2]05'!C9</f>
        <v>54</v>
      </c>
      <c r="D7" s="200">
        <f>'[2]05'!D9</f>
        <v>0</v>
      </c>
      <c r="E7" s="200">
        <f>'[2]05'!E9</f>
        <v>0</v>
      </c>
      <c r="F7" s="15">
        <f t="shared" si="6"/>
        <v>90</v>
      </c>
      <c r="G7" s="199">
        <f>'[2]05'!H9</f>
        <v>34</v>
      </c>
      <c r="H7" s="200">
        <f>'[2]05'!I9</f>
        <v>0</v>
      </c>
      <c r="I7" s="200">
        <f>'[2]05'!J9</f>
        <v>0</v>
      </c>
      <c r="J7" s="200">
        <f>'[2]05'!K9</f>
        <v>0</v>
      </c>
      <c r="K7" s="15">
        <f t="shared" si="3"/>
        <v>34</v>
      </c>
      <c r="L7" s="18">
        <f>frq!C7</f>
        <v>1</v>
      </c>
      <c r="M7" s="124">
        <f t="shared" si="4"/>
        <v>33.6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33.6</v>
      </c>
      <c r="R7" s="18">
        <v>0.4</v>
      </c>
    </row>
    <row r="8" spans="1:18">
      <c r="A8" s="8" t="s">
        <v>50</v>
      </c>
      <c r="B8" s="199">
        <f>'[2]05'!B10</f>
        <v>36</v>
      </c>
      <c r="C8" s="200">
        <f>'[2]05'!C10</f>
        <v>54</v>
      </c>
      <c r="D8" s="200">
        <f>'[2]05'!D10</f>
        <v>0</v>
      </c>
      <c r="E8" s="200">
        <f>'[2]05'!E10</f>
        <v>0</v>
      </c>
      <c r="F8" s="15">
        <f t="shared" si="6"/>
        <v>90</v>
      </c>
      <c r="G8" s="199">
        <f>'[2]05'!H10</f>
        <v>34</v>
      </c>
      <c r="H8" s="200">
        <f>'[2]05'!I10</f>
        <v>0</v>
      </c>
      <c r="I8" s="200">
        <f>'[2]05'!J10</f>
        <v>0</v>
      </c>
      <c r="J8" s="200">
        <f>'[2]05'!K10</f>
        <v>0</v>
      </c>
      <c r="K8" s="15">
        <f t="shared" si="3"/>
        <v>34</v>
      </c>
      <c r="L8" s="18">
        <f>frq!C8</f>
        <v>1</v>
      </c>
      <c r="M8" s="124">
        <f t="shared" si="4"/>
        <v>33.6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33.6</v>
      </c>
      <c r="R8" s="18">
        <v>0.4</v>
      </c>
    </row>
    <row r="9" spans="1:18">
      <c r="A9" s="8" t="s">
        <v>51</v>
      </c>
      <c r="B9" s="199">
        <f>'[2]05'!B11</f>
        <v>36</v>
      </c>
      <c r="C9" s="200">
        <f>'[2]05'!C11</f>
        <v>54</v>
      </c>
      <c r="D9" s="200">
        <f>'[2]05'!D11</f>
        <v>0</v>
      </c>
      <c r="E9" s="200">
        <f>'[2]05'!E11</f>
        <v>0</v>
      </c>
      <c r="F9" s="15">
        <f t="shared" si="6"/>
        <v>90</v>
      </c>
      <c r="G9" s="199">
        <f>'[2]05'!H11</f>
        <v>34</v>
      </c>
      <c r="H9" s="200">
        <f>'[2]05'!I11</f>
        <v>0</v>
      </c>
      <c r="I9" s="200">
        <f>'[2]05'!J11</f>
        <v>0</v>
      </c>
      <c r="J9" s="200">
        <f>'[2]05'!K11</f>
        <v>0</v>
      </c>
      <c r="K9" s="15">
        <f t="shared" si="3"/>
        <v>34</v>
      </c>
      <c r="L9" s="18">
        <f>frq!C9</f>
        <v>1</v>
      </c>
      <c r="M9" s="124">
        <f t="shared" si="4"/>
        <v>33.6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33.6</v>
      </c>
      <c r="R9" s="18">
        <v>0.4</v>
      </c>
    </row>
    <row r="10" spans="1:18">
      <c r="A10" s="8" t="s">
        <v>52</v>
      </c>
      <c r="B10" s="199">
        <f>'[2]05'!B12</f>
        <v>36</v>
      </c>
      <c r="C10" s="200">
        <f>'[2]05'!C12</f>
        <v>54</v>
      </c>
      <c r="D10" s="200">
        <f>'[2]05'!D12</f>
        <v>0</v>
      </c>
      <c r="E10" s="200">
        <f>'[2]05'!E12</f>
        <v>0</v>
      </c>
      <c r="F10" s="15">
        <f t="shared" si="6"/>
        <v>90</v>
      </c>
      <c r="G10" s="199">
        <f>'[2]05'!H12</f>
        <v>34</v>
      </c>
      <c r="H10" s="200">
        <f>'[2]05'!I12</f>
        <v>0</v>
      </c>
      <c r="I10" s="200">
        <f>'[2]05'!J12</f>
        <v>0</v>
      </c>
      <c r="J10" s="200">
        <f>'[2]05'!K12</f>
        <v>0</v>
      </c>
      <c r="K10" s="15">
        <f t="shared" si="3"/>
        <v>34</v>
      </c>
      <c r="L10" s="18">
        <f>frq!C10</f>
        <v>1</v>
      </c>
      <c r="M10" s="124">
        <f t="shared" si="4"/>
        <v>33.6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33.6</v>
      </c>
      <c r="R10" s="18">
        <v>0.4</v>
      </c>
    </row>
    <row r="11" spans="1:18">
      <c r="A11" s="8" t="s">
        <v>53</v>
      </c>
      <c r="B11" s="199">
        <f>'[2]05'!B13</f>
        <v>36</v>
      </c>
      <c r="C11" s="200">
        <f>'[2]05'!C13</f>
        <v>54</v>
      </c>
      <c r="D11" s="200">
        <f>'[2]05'!D13</f>
        <v>0</v>
      </c>
      <c r="E11" s="200">
        <f>'[2]05'!E13</f>
        <v>0</v>
      </c>
      <c r="F11" s="15">
        <f t="shared" si="6"/>
        <v>90</v>
      </c>
      <c r="G11" s="199">
        <f>'[2]05'!H13</f>
        <v>34</v>
      </c>
      <c r="H11" s="200">
        <f>'[2]05'!I13</f>
        <v>0</v>
      </c>
      <c r="I11" s="200">
        <f>'[2]05'!J13</f>
        <v>0</v>
      </c>
      <c r="J11" s="200">
        <f>'[2]05'!K13</f>
        <v>0</v>
      </c>
      <c r="K11" s="15">
        <f t="shared" si="3"/>
        <v>34</v>
      </c>
      <c r="L11" s="18">
        <f>frq!C11</f>
        <v>1</v>
      </c>
      <c r="M11" s="124">
        <f t="shared" si="4"/>
        <v>33.6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33.6</v>
      </c>
      <c r="R11" s="18">
        <v>0.4</v>
      </c>
    </row>
    <row r="12" spans="1:18">
      <c r="A12" s="8" t="s">
        <v>54</v>
      </c>
      <c r="B12" s="199">
        <f>'[2]05'!B14</f>
        <v>36</v>
      </c>
      <c r="C12" s="200">
        <f>'[2]05'!C14</f>
        <v>54</v>
      </c>
      <c r="D12" s="200">
        <f>'[2]05'!D14</f>
        <v>0</v>
      </c>
      <c r="E12" s="200">
        <f>'[2]05'!E14</f>
        <v>0</v>
      </c>
      <c r="F12" s="15">
        <f t="shared" si="6"/>
        <v>90</v>
      </c>
      <c r="G12" s="199">
        <f>'[2]05'!H14</f>
        <v>35</v>
      </c>
      <c r="H12" s="200">
        <f>'[2]05'!I14</f>
        <v>0</v>
      </c>
      <c r="I12" s="200">
        <f>'[2]05'!J14</f>
        <v>0</v>
      </c>
      <c r="J12" s="200">
        <f>'[2]05'!K14</f>
        <v>0</v>
      </c>
      <c r="K12" s="15">
        <f t="shared" si="3"/>
        <v>35</v>
      </c>
      <c r="L12" s="18">
        <f>frq!C12</f>
        <v>1</v>
      </c>
      <c r="M12" s="124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</row>
    <row r="13" spans="1:18">
      <c r="A13" s="8" t="s">
        <v>55</v>
      </c>
      <c r="B13" s="199">
        <f>'[2]05'!B15</f>
        <v>36</v>
      </c>
      <c r="C13" s="200">
        <f>'[2]05'!C15</f>
        <v>54</v>
      </c>
      <c r="D13" s="200">
        <f>'[2]05'!D15</f>
        <v>0</v>
      </c>
      <c r="E13" s="200">
        <f>'[2]05'!E15</f>
        <v>0</v>
      </c>
      <c r="F13" s="15">
        <f t="shared" si="6"/>
        <v>90</v>
      </c>
      <c r="G13" s="199">
        <f>'[2]05'!H15</f>
        <v>35</v>
      </c>
      <c r="H13" s="200">
        <f>'[2]05'!I15</f>
        <v>0</v>
      </c>
      <c r="I13" s="200">
        <f>'[2]05'!J15</f>
        <v>0</v>
      </c>
      <c r="J13" s="200">
        <f>'[2]05'!K15</f>
        <v>0</v>
      </c>
      <c r="K13" s="15">
        <f t="shared" si="3"/>
        <v>35</v>
      </c>
      <c r="L13" s="18">
        <f>frq!C13</f>
        <v>1</v>
      </c>
      <c r="M13" s="124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</row>
    <row r="14" spans="1:18">
      <c r="A14" s="8" t="s">
        <v>56</v>
      </c>
      <c r="B14" s="199">
        <f>'[2]05'!B16</f>
        <v>36</v>
      </c>
      <c r="C14" s="200">
        <f>'[2]05'!C16</f>
        <v>54</v>
      </c>
      <c r="D14" s="200">
        <f>'[2]05'!D16</f>
        <v>0</v>
      </c>
      <c r="E14" s="200">
        <f>'[2]05'!E16</f>
        <v>0</v>
      </c>
      <c r="F14" s="15">
        <f t="shared" si="6"/>
        <v>90</v>
      </c>
      <c r="G14" s="199">
        <f>'[2]05'!H16</f>
        <v>35</v>
      </c>
      <c r="H14" s="200">
        <f>'[2]05'!I16</f>
        <v>0</v>
      </c>
      <c r="I14" s="200">
        <f>'[2]05'!J16</f>
        <v>0</v>
      </c>
      <c r="J14" s="200">
        <f>'[2]05'!K16</f>
        <v>0</v>
      </c>
      <c r="K14" s="15">
        <f t="shared" si="3"/>
        <v>35</v>
      </c>
      <c r="L14" s="18">
        <f>frq!C14</f>
        <v>1</v>
      </c>
      <c r="M14" s="124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</row>
    <row r="15" spans="1:18">
      <c r="A15" s="8" t="s">
        <v>57</v>
      </c>
      <c r="B15" s="199">
        <f>'[2]05'!B17</f>
        <v>36</v>
      </c>
      <c r="C15" s="200">
        <f>'[2]05'!C17</f>
        <v>54</v>
      </c>
      <c r="D15" s="200">
        <f>'[2]05'!D17</f>
        <v>0</v>
      </c>
      <c r="E15" s="200">
        <f>'[2]05'!E17</f>
        <v>0</v>
      </c>
      <c r="F15" s="15">
        <f t="shared" si="6"/>
        <v>90</v>
      </c>
      <c r="G15" s="199">
        <f>'[2]05'!H17</f>
        <v>35</v>
      </c>
      <c r="H15" s="200">
        <f>'[2]05'!I17</f>
        <v>0</v>
      </c>
      <c r="I15" s="200">
        <f>'[2]05'!J17</f>
        <v>0</v>
      </c>
      <c r="J15" s="200">
        <f>'[2]05'!K17</f>
        <v>0</v>
      </c>
      <c r="K15" s="15">
        <f t="shared" si="3"/>
        <v>35</v>
      </c>
      <c r="L15" s="18">
        <f>frq!C15</f>
        <v>1</v>
      </c>
      <c r="M15" s="124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</row>
    <row r="16" spans="1:18">
      <c r="A16" s="8" t="s">
        <v>58</v>
      </c>
      <c r="B16" s="199">
        <f>'[2]05'!B18</f>
        <v>36</v>
      </c>
      <c r="C16" s="200">
        <f>'[2]05'!C18</f>
        <v>54</v>
      </c>
      <c r="D16" s="200">
        <f>'[2]05'!D18</f>
        <v>0</v>
      </c>
      <c r="E16" s="200">
        <f>'[2]05'!E18</f>
        <v>0</v>
      </c>
      <c r="F16" s="15">
        <f t="shared" si="6"/>
        <v>90</v>
      </c>
      <c r="G16" s="199">
        <f>'[2]05'!H18</f>
        <v>35</v>
      </c>
      <c r="H16" s="200">
        <f>'[2]05'!I18</f>
        <v>0</v>
      </c>
      <c r="I16" s="200">
        <f>'[2]05'!J18</f>
        <v>0</v>
      </c>
      <c r="J16" s="200">
        <f>'[2]05'!K18</f>
        <v>0</v>
      </c>
      <c r="K16" s="15">
        <f t="shared" si="3"/>
        <v>35</v>
      </c>
      <c r="L16" s="18">
        <f>frq!C16</f>
        <v>1</v>
      </c>
      <c r="M16" s="124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</row>
    <row r="17" spans="1:18">
      <c r="A17" s="8" t="s">
        <v>59</v>
      </c>
      <c r="B17" s="199">
        <f>'[2]05'!B19</f>
        <v>36</v>
      </c>
      <c r="C17" s="200">
        <f>'[2]05'!C19</f>
        <v>54</v>
      </c>
      <c r="D17" s="200">
        <f>'[2]05'!D19</f>
        <v>0</v>
      </c>
      <c r="E17" s="200">
        <f>'[2]05'!E19</f>
        <v>0</v>
      </c>
      <c r="F17" s="15">
        <f t="shared" si="6"/>
        <v>90</v>
      </c>
      <c r="G17" s="199">
        <f>'[2]05'!H19</f>
        <v>35</v>
      </c>
      <c r="H17" s="200">
        <f>'[2]05'!I19</f>
        <v>0</v>
      </c>
      <c r="I17" s="200">
        <f>'[2]05'!J19</f>
        <v>0</v>
      </c>
      <c r="J17" s="200">
        <f>'[2]05'!K19</f>
        <v>0</v>
      </c>
      <c r="K17" s="15">
        <f t="shared" si="3"/>
        <v>35</v>
      </c>
      <c r="L17" s="18">
        <f>frq!C17</f>
        <v>1</v>
      </c>
      <c r="M17" s="124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</row>
    <row r="18" spans="1:18">
      <c r="A18" s="8" t="s">
        <v>60</v>
      </c>
      <c r="B18" s="199">
        <f>'[2]05'!B20</f>
        <v>36</v>
      </c>
      <c r="C18" s="200">
        <f>'[2]05'!C20</f>
        <v>54</v>
      </c>
      <c r="D18" s="200">
        <f>'[2]05'!D20</f>
        <v>0</v>
      </c>
      <c r="E18" s="200">
        <f>'[2]05'!E20</f>
        <v>0</v>
      </c>
      <c r="F18" s="15">
        <f t="shared" si="6"/>
        <v>90</v>
      </c>
      <c r="G18" s="199">
        <f>'[2]05'!H20</f>
        <v>35</v>
      </c>
      <c r="H18" s="200">
        <f>'[2]05'!I20</f>
        <v>0</v>
      </c>
      <c r="I18" s="200">
        <f>'[2]05'!J20</f>
        <v>0</v>
      </c>
      <c r="J18" s="200">
        <f>'[2]05'!K20</f>
        <v>0</v>
      </c>
      <c r="K18" s="15">
        <f t="shared" si="3"/>
        <v>35</v>
      </c>
      <c r="L18" s="18">
        <f>frq!C18</f>
        <v>1</v>
      </c>
      <c r="M18" s="124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</row>
    <row r="19" spans="1:18">
      <c r="A19" s="8" t="s">
        <v>61</v>
      </c>
      <c r="B19" s="199">
        <f>'[2]05'!B21</f>
        <v>36</v>
      </c>
      <c r="C19" s="200">
        <f>'[2]05'!C21</f>
        <v>54</v>
      </c>
      <c r="D19" s="200">
        <f>'[2]05'!D21</f>
        <v>0</v>
      </c>
      <c r="E19" s="200">
        <f>'[2]05'!E21</f>
        <v>0</v>
      </c>
      <c r="F19" s="15">
        <f t="shared" si="6"/>
        <v>90</v>
      </c>
      <c r="G19" s="199">
        <f>'[2]05'!H21</f>
        <v>35</v>
      </c>
      <c r="H19" s="200">
        <f>'[2]05'!I21</f>
        <v>0</v>
      </c>
      <c r="I19" s="200">
        <f>'[2]05'!J21</f>
        <v>0</v>
      </c>
      <c r="J19" s="200">
        <f>'[2]05'!K21</f>
        <v>0</v>
      </c>
      <c r="K19" s="15">
        <f t="shared" si="3"/>
        <v>35</v>
      </c>
      <c r="L19" s="18">
        <f>frq!C19</f>
        <v>1</v>
      </c>
      <c r="M19" s="124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</row>
    <row r="20" spans="1:18">
      <c r="A20" s="8" t="s">
        <v>62</v>
      </c>
      <c r="B20" s="199">
        <f>'[2]05'!B22</f>
        <v>36</v>
      </c>
      <c r="C20" s="200">
        <f>'[2]05'!C22</f>
        <v>54</v>
      </c>
      <c r="D20" s="200">
        <f>'[2]05'!D22</f>
        <v>0</v>
      </c>
      <c r="E20" s="200">
        <f>'[2]05'!E22</f>
        <v>0</v>
      </c>
      <c r="F20" s="15">
        <f t="shared" si="6"/>
        <v>90</v>
      </c>
      <c r="G20" s="199">
        <f>'[2]05'!H22</f>
        <v>34</v>
      </c>
      <c r="H20" s="200">
        <f>'[2]05'!I22</f>
        <v>0</v>
      </c>
      <c r="I20" s="200">
        <f>'[2]05'!J22</f>
        <v>0</v>
      </c>
      <c r="J20" s="200">
        <f>'[2]05'!K22</f>
        <v>0</v>
      </c>
      <c r="K20" s="15">
        <f t="shared" si="3"/>
        <v>34</v>
      </c>
      <c r="L20" s="18">
        <f>frq!C20</f>
        <v>1</v>
      </c>
      <c r="M20" s="124">
        <f t="shared" si="4"/>
        <v>33.6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33.6</v>
      </c>
      <c r="R20" s="18">
        <v>0.4</v>
      </c>
    </row>
    <row r="21" spans="1:18">
      <c r="A21" s="8" t="s">
        <v>63</v>
      </c>
      <c r="B21" s="199">
        <f>'[2]05'!B23</f>
        <v>36</v>
      </c>
      <c r="C21" s="200">
        <f>'[2]05'!C23</f>
        <v>54</v>
      </c>
      <c r="D21" s="200">
        <f>'[2]05'!D23</f>
        <v>0</v>
      </c>
      <c r="E21" s="200">
        <f>'[2]05'!E23</f>
        <v>0</v>
      </c>
      <c r="F21" s="15">
        <f t="shared" si="6"/>
        <v>90</v>
      </c>
      <c r="G21" s="199">
        <f>'[2]05'!H23</f>
        <v>34</v>
      </c>
      <c r="H21" s="200">
        <f>'[2]05'!I23</f>
        <v>0</v>
      </c>
      <c r="I21" s="200">
        <f>'[2]05'!J23</f>
        <v>0</v>
      </c>
      <c r="J21" s="200">
        <f>'[2]05'!K23</f>
        <v>0</v>
      </c>
      <c r="K21" s="15">
        <f t="shared" si="3"/>
        <v>34</v>
      </c>
      <c r="L21" s="18">
        <f>frq!C21</f>
        <v>1</v>
      </c>
      <c r="M21" s="124">
        <f t="shared" si="4"/>
        <v>33.6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33.6</v>
      </c>
      <c r="R21" s="18">
        <v>0.4</v>
      </c>
    </row>
    <row r="22" spans="1:18">
      <c r="A22" s="8" t="s">
        <v>64</v>
      </c>
      <c r="B22" s="199">
        <f>'[2]05'!B24</f>
        <v>36</v>
      </c>
      <c r="C22" s="200">
        <f>'[2]05'!C24</f>
        <v>54</v>
      </c>
      <c r="D22" s="200">
        <f>'[2]05'!D24</f>
        <v>0</v>
      </c>
      <c r="E22" s="200">
        <f>'[2]05'!E24</f>
        <v>0</v>
      </c>
      <c r="F22" s="15">
        <f t="shared" si="6"/>
        <v>90</v>
      </c>
      <c r="G22" s="199">
        <f>'[2]05'!H24</f>
        <v>34</v>
      </c>
      <c r="H22" s="200">
        <f>'[2]05'!I24</f>
        <v>0</v>
      </c>
      <c r="I22" s="200">
        <f>'[2]05'!J24</f>
        <v>0</v>
      </c>
      <c r="J22" s="200">
        <f>'[2]05'!K24</f>
        <v>0</v>
      </c>
      <c r="K22" s="15">
        <f t="shared" si="3"/>
        <v>34</v>
      </c>
      <c r="L22" s="18">
        <f>frq!C22</f>
        <v>1</v>
      </c>
      <c r="M22" s="124">
        <f t="shared" si="4"/>
        <v>33.6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33.6</v>
      </c>
      <c r="R22" s="18">
        <v>0.4</v>
      </c>
    </row>
    <row r="23" spans="1:18">
      <c r="A23" s="8" t="s">
        <v>65</v>
      </c>
      <c r="B23" s="199">
        <f>'[2]05'!B25</f>
        <v>36</v>
      </c>
      <c r="C23" s="200">
        <f>'[2]05'!C25</f>
        <v>54</v>
      </c>
      <c r="D23" s="200">
        <f>'[2]05'!D25</f>
        <v>0</v>
      </c>
      <c r="E23" s="200">
        <f>'[2]05'!E25</f>
        <v>0</v>
      </c>
      <c r="F23" s="15">
        <f t="shared" si="6"/>
        <v>90</v>
      </c>
      <c r="G23" s="199">
        <f>'[2]05'!H25</f>
        <v>34</v>
      </c>
      <c r="H23" s="200">
        <f>'[2]05'!I25</f>
        <v>0</v>
      </c>
      <c r="I23" s="200">
        <f>'[2]05'!J25</f>
        <v>0</v>
      </c>
      <c r="J23" s="200">
        <f>'[2]05'!K25</f>
        <v>0</v>
      </c>
      <c r="K23" s="15">
        <f t="shared" si="3"/>
        <v>34</v>
      </c>
      <c r="L23" s="18">
        <f>frq!C23</f>
        <v>1</v>
      </c>
      <c r="M23" s="124">
        <f t="shared" si="4"/>
        <v>33.6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33.6</v>
      </c>
      <c r="R23" s="18">
        <v>0.4</v>
      </c>
    </row>
    <row r="24" spans="1:18">
      <c r="A24" s="8" t="s">
        <v>66</v>
      </c>
      <c r="B24" s="199">
        <f>'[2]05'!B26</f>
        <v>36</v>
      </c>
      <c r="C24" s="200">
        <f>'[2]05'!C26</f>
        <v>54</v>
      </c>
      <c r="D24" s="200">
        <f>'[2]05'!D26</f>
        <v>0</v>
      </c>
      <c r="E24" s="200">
        <f>'[2]05'!E26</f>
        <v>0</v>
      </c>
      <c r="F24" s="15">
        <f t="shared" si="6"/>
        <v>90</v>
      </c>
      <c r="G24" s="199">
        <f>'[2]05'!H26</f>
        <v>34</v>
      </c>
      <c r="H24" s="200">
        <f>'[2]05'!I26</f>
        <v>0</v>
      </c>
      <c r="I24" s="200">
        <f>'[2]05'!J26</f>
        <v>0</v>
      </c>
      <c r="J24" s="200">
        <f>'[2]05'!K26</f>
        <v>0</v>
      </c>
      <c r="K24" s="15">
        <f t="shared" si="3"/>
        <v>34</v>
      </c>
      <c r="L24" s="18">
        <f>frq!C24</f>
        <v>1</v>
      </c>
      <c r="M24" s="124">
        <f t="shared" si="4"/>
        <v>33.6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33.6</v>
      </c>
      <c r="R24" s="18">
        <v>0.4</v>
      </c>
    </row>
    <row r="25" spans="1:18">
      <c r="A25" s="8" t="s">
        <v>67</v>
      </c>
      <c r="B25" s="199">
        <f>'[2]05'!B27</f>
        <v>36</v>
      </c>
      <c r="C25" s="200">
        <f>'[2]05'!C27</f>
        <v>54</v>
      </c>
      <c r="D25" s="200">
        <f>'[2]05'!D27</f>
        <v>0</v>
      </c>
      <c r="E25" s="200">
        <f>'[2]05'!E27</f>
        <v>0</v>
      </c>
      <c r="F25" s="15">
        <f t="shared" si="6"/>
        <v>90</v>
      </c>
      <c r="G25" s="199">
        <f>'[2]05'!H27</f>
        <v>34</v>
      </c>
      <c r="H25" s="200">
        <f>'[2]05'!I27</f>
        <v>0</v>
      </c>
      <c r="I25" s="200">
        <f>'[2]05'!J27</f>
        <v>0</v>
      </c>
      <c r="J25" s="200">
        <f>'[2]05'!K27</f>
        <v>0</v>
      </c>
      <c r="K25" s="15">
        <f t="shared" si="3"/>
        <v>34</v>
      </c>
      <c r="L25" s="18">
        <f>frq!C25</f>
        <v>1</v>
      </c>
      <c r="M25" s="124">
        <f t="shared" si="4"/>
        <v>33.6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33.6</v>
      </c>
      <c r="R25" s="18">
        <v>0.4</v>
      </c>
    </row>
    <row r="26" spans="1:18">
      <c r="A26" s="8" t="s">
        <v>68</v>
      </c>
      <c r="B26" s="199">
        <f>'[2]05'!B28</f>
        <v>36</v>
      </c>
      <c r="C26" s="200">
        <f>'[2]05'!C28</f>
        <v>54</v>
      </c>
      <c r="D26" s="200">
        <f>'[2]05'!D28</f>
        <v>0</v>
      </c>
      <c r="E26" s="200">
        <f>'[2]05'!E28</f>
        <v>0</v>
      </c>
      <c r="F26" s="15">
        <f t="shared" si="6"/>
        <v>90</v>
      </c>
      <c r="G26" s="199">
        <f>'[2]05'!H28</f>
        <v>34</v>
      </c>
      <c r="H26" s="200">
        <f>'[2]05'!I28</f>
        <v>0</v>
      </c>
      <c r="I26" s="200">
        <f>'[2]05'!J28</f>
        <v>0</v>
      </c>
      <c r="J26" s="200">
        <f>'[2]05'!K28</f>
        <v>0</v>
      </c>
      <c r="K26" s="15">
        <f t="shared" si="3"/>
        <v>34</v>
      </c>
      <c r="L26" s="18">
        <f>frq!C26</f>
        <v>1</v>
      </c>
      <c r="M26" s="124">
        <f t="shared" si="4"/>
        <v>33.6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33.6</v>
      </c>
      <c r="R26" s="18">
        <v>0.4</v>
      </c>
    </row>
    <row r="27" spans="1:18">
      <c r="A27" s="8" t="s">
        <v>69</v>
      </c>
      <c r="B27" s="199">
        <f>'[2]05'!B29</f>
        <v>36</v>
      </c>
      <c r="C27" s="200">
        <f>'[2]05'!C29</f>
        <v>54</v>
      </c>
      <c r="D27" s="200">
        <f>'[2]05'!D29</f>
        <v>0</v>
      </c>
      <c r="E27" s="200">
        <f>'[2]05'!E29</f>
        <v>0</v>
      </c>
      <c r="F27" s="15">
        <f t="shared" si="6"/>
        <v>90</v>
      </c>
      <c r="G27" s="199">
        <f>'[2]05'!H29</f>
        <v>34</v>
      </c>
      <c r="H27" s="200">
        <f>'[2]05'!I29</f>
        <v>0</v>
      </c>
      <c r="I27" s="200">
        <f>'[2]05'!J29</f>
        <v>0</v>
      </c>
      <c r="J27" s="200">
        <f>'[2]05'!K29</f>
        <v>0</v>
      </c>
      <c r="K27" s="15">
        <f t="shared" si="3"/>
        <v>34</v>
      </c>
      <c r="L27" s="18">
        <f>frq!C27</f>
        <v>1</v>
      </c>
      <c r="M27" s="124">
        <f t="shared" si="4"/>
        <v>33.6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33.6</v>
      </c>
      <c r="R27" s="18">
        <v>0.4</v>
      </c>
    </row>
    <row r="28" spans="1:18">
      <c r="A28" s="8" t="s">
        <v>70</v>
      </c>
      <c r="B28" s="199">
        <f>'[2]05'!B30</f>
        <v>36</v>
      </c>
      <c r="C28" s="200">
        <f>'[2]05'!C30</f>
        <v>54</v>
      </c>
      <c r="D28" s="200">
        <f>'[2]05'!D30</f>
        <v>0</v>
      </c>
      <c r="E28" s="200">
        <f>'[2]05'!E30</f>
        <v>0</v>
      </c>
      <c r="F28" s="15">
        <f t="shared" si="6"/>
        <v>90</v>
      </c>
      <c r="G28" s="199">
        <f>'[2]05'!H30</f>
        <v>34</v>
      </c>
      <c r="H28" s="200">
        <f>'[2]05'!I30</f>
        <v>0</v>
      </c>
      <c r="I28" s="200">
        <f>'[2]05'!J30</f>
        <v>0</v>
      </c>
      <c r="J28" s="200">
        <f>'[2]05'!K30</f>
        <v>0</v>
      </c>
      <c r="K28" s="15">
        <f t="shared" si="3"/>
        <v>34</v>
      </c>
      <c r="L28" s="18">
        <f>frq!C28</f>
        <v>1</v>
      </c>
      <c r="M28" s="124">
        <f t="shared" si="4"/>
        <v>33.6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33.6</v>
      </c>
      <c r="R28" s="18">
        <v>0.4</v>
      </c>
    </row>
    <row r="29" spans="1:18">
      <c r="A29" s="8" t="s">
        <v>71</v>
      </c>
      <c r="B29" s="199">
        <f>'[2]05'!B31</f>
        <v>36</v>
      </c>
      <c r="C29" s="200">
        <f>'[2]05'!C31</f>
        <v>54</v>
      </c>
      <c r="D29" s="200">
        <f>'[2]05'!D31</f>
        <v>0</v>
      </c>
      <c r="E29" s="200">
        <f>'[2]05'!E31</f>
        <v>0</v>
      </c>
      <c r="F29" s="15">
        <f t="shared" si="6"/>
        <v>90</v>
      </c>
      <c r="G29" s="199">
        <f>'[2]05'!H31</f>
        <v>34</v>
      </c>
      <c r="H29" s="200">
        <f>'[2]05'!I31</f>
        <v>0</v>
      </c>
      <c r="I29" s="200">
        <f>'[2]05'!J31</f>
        <v>0</v>
      </c>
      <c r="J29" s="200">
        <f>'[2]05'!K31</f>
        <v>0</v>
      </c>
      <c r="K29" s="15">
        <f t="shared" si="3"/>
        <v>34</v>
      </c>
      <c r="L29" s="18">
        <f>frq!C29</f>
        <v>1</v>
      </c>
      <c r="M29" s="124">
        <f t="shared" si="4"/>
        <v>33.6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33.6</v>
      </c>
      <c r="R29" s="18">
        <v>0.4</v>
      </c>
    </row>
    <row r="30" spans="1:18">
      <c r="A30" s="8" t="s">
        <v>72</v>
      </c>
      <c r="B30" s="199">
        <f>'[2]05'!B32</f>
        <v>36</v>
      </c>
      <c r="C30" s="200">
        <f>'[2]05'!C32</f>
        <v>54</v>
      </c>
      <c r="D30" s="200">
        <f>'[2]05'!D32</f>
        <v>0</v>
      </c>
      <c r="E30" s="200">
        <f>'[2]05'!E32</f>
        <v>0</v>
      </c>
      <c r="F30" s="15">
        <f t="shared" si="6"/>
        <v>90</v>
      </c>
      <c r="G30" s="199">
        <f>'[2]05'!H32</f>
        <v>34</v>
      </c>
      <c r="H30" s="200">
        <f>'[2]05'!I32</f>
        <v>0</v>
      </c>
      <c r="I30" s="200">
        <f>'[2]05'!J32</f>
        <v>0</v>
      </c>
      <c r="J30" s="200">
        <f>'[2]05'!K32</f>
        <v>0</v>
      </c>
      <c r="K30" s="15">
        <f t="shared" si="3"/>
        <v>34</v>
      </c>
      <c r="L30" s="18">
        <f>frq!C30</f>
        <v>1</v>
      </c>
      <c r="M30" s="124">
        <f t="shared" si="4"/>
        <v>33.6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33.6</v>
      </c>
      <c r="R30" s="18">
        <v>0.4</v>
      </c>
    </row>
    <row r="31" spans="1:18">
      <c r="A31" s="8" t="s">
        <v>73</v>
      </c>
      <c r="B31" s="199">
        <f>'[2]05'!B33</f>
        <v>36</v>
      </c>
      <c r="C31" s="200">
        <f>'[2]05'!C33</f>
        <v>54</v>
      </c>
      <c r="D31" s="200">
        <f>'[2]05'!D33</f>
        <v>0</v>
      </c>
      <c r="E31" s="200">
        <f>'[2]05'!E33</f>
        <v>0</v>
      </c>
      <c r="F31" s="15">
        <f t="shared" si="6"/>
        <v>90</v>
      </c>
      <c r="G31" s="199">
        <f>'[2]05'!H33</f>
        <v>34</v>
      </c>
      <c r="H31" s="200">
        <f>'[2]05'!I33</f>
        <v>0</v>
      </c>
      <c r="I31" s="200">
        <f>'[2]05'!J33</f>
        <v>0</v>
      </c>
      <c r="J31" s="200">
        <f>'[2]05'!K33</f>
        <v>0</v>
      </c>
      <c r="K31" s="15">
        <f t="shared" si="3"/>
        <v>34</v>
      </c>
      <c r="L31" s="18">
        <f>frq!C31</f>
        <v>1</v>
      </c>
      <c r="M31" s="124">
        <f t="shared" si="4"/>
        <v>33.6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33.6</v>
      </c>
      <c r="R31" s="18">
        <v>0.4</v>
      </c>
    </row>
    <row r="32" spans="1:18">
      <c r="A32" s="8" t="s">
        <v>74</v>
      </c>
      <c r="B32" s="199">
        <f>'[2]05'!B34</f>
        <v>36</v>
      </c>
      <c r="C32" s="200">
        <f>'[2]05'!C34</f>
        <v>54</v>
      </c>
      <c r="D32" s="200">
        <f>'[2]05'!D34</f>
        <v>0</v>
      </c>
      <c r="E32" s="200">
        <f>'[2]05'!E34</f>
        <v>0</v>
      </c>
      <c r="F32" s="15">
        <f t="shared" si="6"/>
        <v>90</v>
      </c>
      <c r="G32" s="199">
        <f>'[2]05'!H34</f>
        <v>34</v>
      </c>
      <c r="H32" s="200">
        <f>'[2]05'!I34</f>
        <v>0</v>
      </c>
      <c r="I32" s="200">
        <f>'[2]05'!J34</f>
        <v>0</v>
      </c>
      <c r="J32" s="200">
        <f>'[2]05'!K34</f>
        <v>0</v>
      </c>
      <c r="K32" s="15">
        <f t="shared" si="3"/>
        <v>34</v>
      </c>
      <c r="L32" s="18">
        <f>frq!C32</f>
        <v>1</v>
      </c>
      <c r="M32" s="124">
        <f t="shared" si="4"/>
        <v>33.6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33.6</v>
      </c>
      <c r="R32" s="18">
        <v>0.4</v>
      </c>
    </row>
    <row r="33" spans="1:18">
      <c r="A33" s="8" t="s">
        <v>75</v>
      </c>
      <c r="B33" s="199">
        <f>'[2]05'!B35</f>
        <v>36</v>
      </c>
      <c r="C33" s="200">
        <f>'[2]05'!C35</f>
        <v>54</v>
      </c>
      <c r="D33" s="200">
        <f>'[2]05'!D35</f>
        <v>0</v>
      </c>
      <c r="E33" s="200">
        <f>'[2]05'!E35</f>
        <v>0</v>
      </c>
      <c r="F33" s="15">
        <f t="shared" si="6"/>
        <v>90</v>
      </c>
      <c r="G33" s="199">
        <f>'[2]05'!H35</f>
        <v>34</v>
      </c>
      <c r="H33" s="200">
        <f>'[2]05'!I35</f>
        <v>0</v>
      </c>
      <c r="I33" s="200">
        <f>'[2]05'!J35</f>
        <v>0</v>
      </c>
      <c r="J33" s="200">
        <f>'[2]05'!K35</f>
        <v>0</v>
      </c>
      <c r="K33" s="15">
        <f t="shared" si="3"/>
        <v>34</v>
      </c>
      <c r="L33" s="18">
        <f>frq!C33</f>
        <v>1</v>
      </c>
      <c r="M33" s="124">
        <f t="shared" si="4"/>
        <v>33.6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33.6</v>
      </c>
      <c r="R33" s="18">
        <v>0.4</v>
      </c>
    </row>
    <row r="34" spans="1:18">
      <c r="A34" s="8" t="s">
        <v>76</v>
      </c>
      <c r="B34" s="199">
        <f>'[2]05'!B36</f>
        <v>36</v>
      </c>
      <c r="C34" s="200">
        <f>'[2]05'!C36</f>
        <v>54</v>
      </c>
      <c r="D34" s="200">
        <f>'[2]05'!D36</f>
        <v>0</v>
      </c>
      <c r="E34" s="200">
        <f>'[2]05'!E36</f>
        <v>0</v>
      </c>
      <c r="F34" s="15">
        <f t="shared" si="6"/>
        <v>90</v>
      </c>
      <c r="G34" s="199">
        <f>'[2]05'!H36</f>
        <v>34</v>
      </c>
      <c r="H34" s="200">
        <f>'[2]05'!I36</f>
        <v>0</v>
      </c>
      <c r="I34" s="200">
        <f>'[2]05'!J36</f>
        <v>0</v>
      </c>
      <c r="J34" s="200">
        <f>'[2]05'!K36</f>
        <v>0</v>
      </c>
      <c r="K34" s="15">
        <f t="shared" si="3"/>
        <v>34</v>
      </c>
      <c r="L34" s="18">
        <f>frq!C34</f>
        <v>1</v>
      </c>
      <c r="M34" s="124">
        <f t="shared" si="4"/>
        <v>33.6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33.6</v>
      </c>
      <c r="R34" s="18">
        <v>0.4</v>
      </c>
    </row>
    <row r="35" spans="1:18">
      <c r="A35" s="8" t="s">
        <v>77</v>
      </c>
      <c r="B35" s="199">
        <f>'[2]05'!B37</f>
        <v>36</v>
      </c>
      <c r="C35" s="200">
        <f>'[2]05'!C37</f>
        <v>54</v>
      </c>
      <c r="D35" s="200">
        <f>'[2]05'!D37</f>
        <v>0</v>
      </c>
      <c r="E35" s="200">
        <f>'[2]05'!E37</f>
        <v>0</v>
      </c>
      <c r="F35" s="15">
        <f t="shared" si="6"/>
        <v>90</v>
      </c>
      <c r="G35" s="199">
        <f>'[2]05'!H37</f>
        <v>34</v>
      </c>
      <c r="H35" s="200">
        <f>'[2]05'!I37</f>
        <v>0</v>
      </c>
      <c r="I35" s="200">
        <f>'[2]05'!J37</f>
        <v>0</v>
      </c>
      <c r="J35" s="200">
        <f>'[2]05'!K37</f>
        <v>0</v>
      </c>
      <c r="K35" s="15">
        <f t="shared" si="3"/>
        <v>34</v>
      </c>
      <c r="L35" s="18">
        <f>frq!C35</f>
        <v>1</v>
      </c>
      <c r="M35" s="124">
        <f t="shared" si="4"/>
        <v>33.6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33.6</v>
      </c>
      <c r="R35" s="18">
        <v>0.4</v>
      </c>
    </row>
    <row r="36" spans="1:18">
      <c r="A36" s="8" t="s">
        <v>78</v>
      </c>
      <c r="B36" s="199">
        <f>'[2]05'!B38</f>
        <v>36</v>
      </c>
      <c r="C36" s="200">
        <f>'[2]05'!C38</f>
        <v>54</v>
      </c>
      <c r="D36" s="200">
        <f>'[2]05'!D38</f>
        <v>0</v>
      </c>
      <c r="E36" s="200">
        <f>'[2]05'!E38</f>
        <v>0</v>
      </c>
      <c r="F36" s="15">
        <f t="shared" si="6"/>
        <v>90</v>
      </c>
      <c r="G36" s="199">
        <f>'[2]05'!H38</f>
        <v>34</v>
      </c>
      <c r="H36" s="200">
        <f>'[2]05'!I38</f>
        <v>0</v>
      </c>
      <c r="I36" s="200">
        <f>'[2]05'!J38</f>
        <v>0</v>
      </c>
      <c r="J36" s="200">
        <f>'[2]05'!K38</f>
        <v>0</v>
      </c>
      <c r="K36" s="15">
        <f t="shared" si="3"/>
        <v>34</v>
      </c>
      <c r="L36" s="18">
        <f>frq!C36</f>
        <v>1</v>
      </c>
      <c r="M36" s="124">
        <f t="shared" si="4"/>
        <v>33.6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33.6</v>
      </c>
      <c r="R36" s="18">
        <v>0.4</v>
      </c>
    </row>
    <row r="37" spans="1:18">
      <c r="A37" s="8" t="s">
        <v>79</v>
      </c>
      <c r="B37" s="199">
        <f>'[2]05'!B39</f>
        <v>36</v>
      </c>
      <c r="C37" s="200">
        <f>'[2]05'!C39</f>
        <v>54</v>
      </c>
      <c r="D37" s="200">
        <f>'[2]05'!D39</f>
        <v>0</v>
      </c>
      <c r="E37" s="200">
        <f>'[2]05'!E39</f>
        <v>0</v>
      </c>
      <c r="F37" s="15">
        <f t="shared" si="6"/>
        <v>90</v>
      </c>
      <c r="G37" s="199">
        <f>'[2]05'!H39</f>
        <v>34</v>
      </c>
      <c r="H37" s="200">
        <f>'[2]05'!I39</f>
        <v>0</v>
      </c>
      <c r="I37" s="200">
        <f>'[2]05'!J39</f>
        <v>0</v>
      </c>
      <c r="J37" s="200">
        <f>'[2]05'!K39</f>
        <v>0</v>
      </c>
      <c r="K37" s="15">
        <f t="shared" si="3"/>
        <v>34</v>
      </c>
      <c r="L37" s="18">
        <f>frq!C37</f>
        <v>1</v>
      </c>
      <c r="M37" s="124">
        <f t="shared" si="4"/>
        <v>33.6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33.6</v>
      </c>
      <c r="R37" s="18">
        <v>0.4</v>
      </c>
    </row>
    <row r="38" spans="1:18">
      <c r="A38" s="8" t="s">
        <v>80</v>
      </c>
      <c r="B38" s="199">
        <f>'[2]05'!B40</f>
        <v>36</v>
      </c>
      <c r="C38" s="200">
        <f>'[2]05'!C40</f>
        <v>54</v>
      </c>
      <c r="D38" s="200">
        <f>'[2]05'!D40</f>
        <v>0</v>
      </c>
      <c r="E38" s="200">
        <f>'[2]05'!E40</f>
        <v>0</v>
      </c>
      <c r="F38" s="15">
        <f t="shared" si="6"/>
        <v>90</v>
      </c>
      <c r="G38" s="199">
        <f>'[2]05'!H40</f>
        <v>34</v>
      </c>
      <c r="H38" s="200">
        <f>'[2]05'!I40</f>
        <v>0</v>
      </c>
      <c r="I38" s="200">
        <f>'[2]05'!J40</f>
        <v>0</v>
      </c>
      <c r="J38" s="200">
        <f>'[2]05'!K40</f>
        <v>0</v>
      </c>
      <c r="K38" s="15">
        <f t="shared" si="3"/>
        <v>34</v>
      </c>
      <c r="L38" s="18">
        <f>frq!C38</f>
        <v>1</v>
      </c>
      <c r="M38" s="124">
        <f t="shared" si="4"/>
        <v>33.6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33.6</v>
      </c>
      <c r="R38" s="18">
        <v>0.4</v>
      </c>
    </row>
    <row r="39" spans="1:18">
      <c r="A39" s="8" t="s">
        <v>81</v>
      </c>
      <c r="B39" s="199">
        <f>'[2]05'!B41</f>
        <v>36</v>
      </c>
      <c r="C39" s="200">
        <f>'[2]05'!C41</f>
        <v>54</v>
      </c>
      <c r="D39" s="200">
        <f>'[2]05'!D41</f>
        <v>0</v>
      </c>
      <c r="E39" s="200">
        <f>'[2]05'!E41</f>
        <v>0</v>
      </c>
      <c r="F39" s="15">
        <f t="shared" si="6"/>
        <v>90</v>
      </c>
      <c r="G39" s="199">
        <f>'[2]05'!H41</f>
        <v>34</v>
      </c>
      <c r="H39" s="200">
        <f>'[2]05'!I41</f>
        <v>0</v>
      </c>
      <c r="I39" s="200">
        <f>'[2]05'!J41</f>
        <v>0</v>
      </c>
      <c r="J39" s="200">
        <f>'[2]05'!K41</f>
        <v>0</v>
      </c>
      <c r="K39" s="15">
        <f t="shared" si="3"/>
        <v>34</v>
      </c>
      <c r="L39" s="18">
        <f>frq!C39</f>
        <v>1</v>
      </c>
      <c r="M39" s="124">
        <f t="shared" si="4"/>
        <v>33.6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33.6</v>
      </c>
      <c r="R39" s="18">
        <v>0.4</v>
      </c>
    </row>
    <row r="40" spans="1:18">
      <c r="A40" s="8" t="s">
        <v>82</v>
      </c>
      <c r="B40" s="199">
        <f>'[2]05'!B42</f>
        <v>36</v>
      </c>
      <c r="C40" s="200">
        <f>'[2]05'!C42</f>
        <v>54</v>
      </c>
      <c r="D40" s="200">
        <f>'[2]05'!D42</f>
        <v>0</v>
      </c>
      <c r="E40" s="200">
        <f>'[2]05'!E42</f>
        <v>0</v>
      </c>
      <c r="F40" s="15">
        <f t="shared" si="6"/>
        <v>90</v>
      </c>
      <c r="G40" s="199">
        <f>'[2]05'!H42</f>
        <v>34</v>
      </c>
      <c r="H40" s="200">
        <f>'[2]05'!I42</f>
        <v>0</v>
      </c>
      <c r="I40" s="200">
        <f>'[2]05'!J42</f>
        <v>0</v>
      </c>
      <c r="J40" s="200">
        <f>'[2]05'!K42</f>
        <v>0</v>
      </c>
      <c r="K40" s="15">
        <f t="shared" si="3"/>
        <v>34</v>
      </c>
      <c r="L40" s="18">
        <f>frq!C40</f>
        <v>1</v>
      </c>
      <c r="M40" s="124">
        <f t="shared" si="4"/>
        <v>33.6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33.6</v>
      </c>
      <c r="R40" s="18">
        <v>0.4</v>
      </c>
    </row>
    <row r="41" spans="1:18">
      <c r="A41" s="8" t="s">
        <v>83</v>
      </c>
      <c r="B41" s="199">
        <f>'[2]05'!B43</f>
        <v>36</v>
      </c>
      <c r="C41" s="200">
        <f>'[2]05'!C43</f>
        <v>54</v>
      </c>
      <c r="D41" s="200">
        <f>'[2]05'!D43</f>
        <v>0</v>
      </c>
      <c r="E41" s="200">
        <f>'[2]05'!E43</f>
        <v>0</v>
      </c>
      <c r="F41" s="15">
        <f t="shared" si="6"/>
        <v>90</v>
      </c>
      <c r="G41" s="199">
        <f>'[2]05'!H43</f>
        <v>33</v>
      </c>
      <c r="H41" s="200">
        <f>'[2]05'!I43</f>
        <v>0</v>
      </c>
      <c r="I41" s="200">
        <f>'[2]05'!J43</f>
        <v>0</v>
      </c>
      <c r="J41" s="200">
        <f>'[2]05'!K43</f>
        <v>0</v>
      </c>
      <c r="K41" s="15">
        <f t="shared" si="3"/>
        <v>33</v>
      </c>
      <c r="L41" s="18">
        <f>frq!C41</f>
        <v>1</v>
      </c>
      <c r="M41" s="124">
        <f t="shared" si="4"/>
        <v>32.6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32.6</v>
      </c>
      <c r="R41" s="18">
        <v>0.4</v>
      </c>
    </row>
    <row r="42" spans="1:18">
      <c r="A42" s="8" t="s">
        <v>84</v>
      </c>
      <c r="B42" s="199">
        <f>'[2]05'!B44</f>
        <v>36</v>
      </c>
      <c r="C42" s="200">
        <f>'[2]05'!C44</f>
        <v>54</v>
      </c>
      <c r="D42" s="200">
        <f>'[2]05'!D44</f>
        <v>0</v>
      </c>
      <c r="E42" s="200">
        <f>'[2]05'!E44</f>
        <v>0</v>
      </c>
      <c r="F42" s="15">
        <f t="shared" si="6"/>
        <v>90</v>
      </c>
      <c r="G42" s="199">
        <f>'[2]05'!H44</f>
        <v>33</v>
      </c>
      <c r="H42" s="200">
        <f>'[2]05'!I44</f>
        <v>0</v>
      </c>
      <c r="I42" s="200">
        <f>'[2]05'!J44</f>
        <v>0</v>
      </c>
      <c r="J42" s="200">
        <f>'[2]05'!K44</f>
        <v>0</v>
      </c>
      <c r="K42" s="15">
        <f t="shared" si="3"/>
        <v>33</v>
      </c>
      <c r="L42" s="18">
        <f>frq!C42</f>
        <v>1</v>
      </c>
      <c r="M42" s="124">
        <f t="shared" si="4"/>
        <v>32.6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32.6</v>
      </c>
      <c r="R42" s="18">
        <v>0.4</v>
      </c>
    </row>
    <row r="43" spans="1:18">
      <c r="A43" s="8" t="s">
        <v>85</v>
      </c>
      <c r="B43" s="199">
        <f>'[2]05'!B45</f>
        <v>36</v>
      </c>
      <c r="C43" s="200">
        <f>'[2]05'!C45</f>
        <v>54</v>
      </c>
      <c r="D43" s="200">
        <f>'[2]05'!D45</f>
        <v>0</v>
      </c>
      <c r="E43" s="200">
        <f>'[2]05'!E45</f>
        <v>0</v>
      </c>
      <c r="F43" s="15">
        <f t="shared" si="6"/>
        <v>90</v>
      </c>
      <c r="G43" s="199">
        <f>'[2]05'!H45</f>
        <v>33</v>
      </c>
      <c r="H43" s="200">
        <f>'[2]05'!I45</f>
        <v>0</v>
      </c>
      <c r="I43" s="200">
        <f>'[2]05'!J45</f>
        <v>0</v>
      </c>
      <c r="J43" s="200">
        <f>'[2]05'!K45</f>
        <v>0</v>
      </c>
      <c r="K43" s="15">
        <f t="shared" si="3"/>
        <v>33</v>
      </c>
      <c r="L43" s="18">
        <f>frq!C43</f>
        <v>1</v>
      </c>
      <c r="M43" s="124">
        <f t="shared" si="4"/>
        <v>32.6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32.6</v>
      </c>
      <c r="R43" s="18">
        <v>0.4</v>
      </c>
    </row>
    <row r="44" spans="1:18">
      <c r="A44" s="8" t="s">
        <v>86</v>
      </c>
      <c r="B44" s="199">
        <f>'[2]05'!B46</f>
        <v>36</v>
      </c>
      <c r="C44" s="200">
        <f>'[2]05'!C46</f>
        <v>54</v>
      </c>
      <c r="D44" s="200">
        <f>'[2]05'!D46</f>
        <v>0</v>
      </c>
      <c r="E44" s="200">
        <f>'[2]05'!E46</f>
        <v>0</v>
      </c>
      <c r="F44" s="15">
        <f t="shared" si="6"/>
        <v>90</v>
      </c>
      <c r="G44" s="199">
        <f>'[2]05'!H46</f>
        <v>33</v>
      </c>
      <c r="H44" s="200">
        <f>'[2]05'!I46</f>
        <v>0</v>
      </c>
      <c r="I44" s="200">
        <f>'[2]05'!J46</f>
        <v>0</v>
      </c>
      <c r="J44" s="200">
        <f>'[2]05'!K46</f>
        <v>0</v>
      </c>
      <c r="K44" s="15">
        <f t="shared" si="3"/>
        <v>33</v>
      </c>
      <c r="L44" s="18">
        <f>frq!C44</f>
        <v>1</v>
      </c>
      <c r="M44" s="124">
        <f t="shared" si="4"/>
        <v>32.6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32.6</v>
      </c>
      <c r="R44" s="18">
        <v>0.4</v>
      </c>
    </row>
    <row r="45" spans="1:18">
      <c r="A45" s="8" t="s">
        <v>87</v>
      </c>
      <c r="B45" s="199">
        <f>'[2]05'!B47</f>
        <v>36</v>
      </c>
      <c r="C45" s="200">
        <f>'[2]05'!C47</f>
        <v>54</v>
      </c>
      <c r="D45" s="200">
        <f>'[2]05'!D47</f>
        <v>0</v>
      </c>
      <c r="E45" s="200">
        <f>'[2]05'!E47</f>
        <v>0</v>
      </c>
      <c r="F45" s="15">
        <f t="shared" si="6"/>
        <v>90</v>
      </c>
      <c r="G45" s="199">
        <f>'[2]05'!H47</f>
        <v>33</v>
      </c>
      <c r="H45" s="200">
        <f>'[2]05'!I47</f>
        <v>0</v>
      </c>
      <c r="I45" s="200">
        <f>'[2]05'!J47</f>
        <v>0</v>
      </c>
      <c r="J45" s="200">
        <f>'[2]05'!K47</f>
        <v>0</v>
      </c>
      <c r="K45" s="15">
        <f t="shared" si="3"/>
        <v>33</v>
      </c>
      <c r="L45" s="18">
        <f>frq!C45</f>
        <v>1</v>
      </c>
      <c r="M45" s="124">
        <f t="shared" si="4"/>
        <v>32.6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32.6</v>
      </c>
      <c r="R45" s="18">
        <v>0.4</v>
      </c>
    </row>
    <row r="46" spans="1:18">
      <c r="A46" s="8" t="s">
        <v>88</v>
      </c>
      <c r="B46" s="199">
        <f>'[2]05'!B48</f>
        <v>36</v>
      </c>
      <c r="C46" s="200">
        <f>'[2]05'!C48</f>
        <v>54</v>
      </c>
      <c r="D46" s="200">
        <f>'[2]05'!D48</f>
        <v>0</v>
      </c>
      <c r="E46" s="200">
        <f>'[2]05'!E48</f>
        <v>0</v>
      </c>
      <c r="F46" s="15">
        <f t="shared" si="6"/>
        <v>90</v>
      </c>
      <c r="G46" s="199">
        <f>'[2]05'!H48</f>
        <v>33</v>
      </c>
      <c r="H46" s="200">
        <f>'[2]05'!I48</f>
        <v>0</v>
      </c>
      <c r="I46" s="200">
        <f>'[2]05'!J48</f>
        <v>0</v>
      </c>
      <c r="J46" s="200">
        <f>'[2]05'!K48</f>
        <v>0</v>
      </c>
      <c r="K46" s="15">
        <f t="shared" si="3"/>
        <v>33</v>
      </c>
      <c r="L46" s="18">
        <f>frq!C46</f>
        <v>1</v>
      </c>
      <c r="M46" s="124">
        <f t="shared" si="4"/>
        <v>32.6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32.6</v>
      </c>
      <c r="R46" s="18">
        <v>0.4</v>
      </c>
    </row>
    <row r="47" spans="1:18">
      <c r="A47" s="8" t="s">
        <v>89</v>
      </c>
      <c r="B47" s="199">
        <f>'[2]05'!B49</f>
        <v>36</v>
      </c>
      <c r="C47" s="200">
        <f>'[2]05'!C49</f>
        <v>54</v>
      </c>
      <c r="D47" s="200">
        <f>'[2]05'!D49</f>
        <v>0</v>
      </c>
      <c r="E47" s="200">
        <f>'[2]05'!E49</f>
        <v>0</v>
      </c>
      <c r="F47" s="15">
        <f t="shared" si="6"/>
        <v>90</v>
      </c>
      <c r="G47" s="199">
        <f>'[2]05'!H49</f>
        <v>31</v>
      </c>
      <c r="H47" s="200">
        <f>'[2]05'!I49</f>
        <v>0</v>
      </c>
      <c r="I47" s="200">
        <f>'[2]05'!J49</f>
        <v>0</v>
      </c>
      <c r="J47" s="200">
        <f>'[2]05'!K49</f>
        <v>0</v>
      </c>
      <c r="K47" s="15">
        <f t="shared" si="3"/>
        <v>31</v>
      </c>
      <c r="L47" s="18">
        <f>frq!C47</f>
        <v>1</v>
      </c>
      <c r="M47" s="124">
        <f t="shared" si="4"/>
        <v>30.6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30.6</v>
      </c>
      <c r="R47" s="18">
        <v>0.4</v>
      </c>
    </row>
    <row r="48" spans="1:18">
      <c r="A48" s="8" t="s">
        <v>90</v>
      </c>
      <c r="B48" s="199">
        <f>'[2]05'!B50</f>
        <v>36</v>
      </c>
      <c r="C48" s="200">
        <f>'[2]05'!C50</f>
        <v>54</v>
      </c>
      <c r="D48" s="200">
        <f>'[2]05'!D50</f>
        <v>0</v>
      </c>
      <c r="E48" s="200">
        <f>'[2]05'!E50</f>
        <v>0</v>
      </c>
      <c r="F48" s="15">
        <f t="shared" si="6"/>
        <v>90</v>
      </c>
      <c r="G48" s="199">
        <f>'[2]05'!H50</f>
        <v>31</v>
      </c>
      <c r="H48" s="200">
        <f>'[2]05'!I50</f>
        <v>0</v>
      </c>
      <c r="I48" s="200">
        <f>'[2]05'!J50</f>
        <v>0</v>
      </c>
      <c r="J48" s="200">
        <f>'[2]05'!K50</f>
        <v>0</v>
      </c>
      <c r="K48" s="15">
        <f t="shared" si="3"/>
        <v>31</v>
      </c>
      <c r="L48" s="18">
        <f>frq!C48</f>
        <v>1</v>
      </c>
      <c r="M48" s="124">
        <f t="shared" si="4"/>
        <v>30.6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30.6</v>
      </c>
      <c r="R48" s="18">
        <v>0.4</v>
      </c>
    </row>
    <row r="49" spans="1:18">
      <c r="A49" s="8" t="s">
        <v>91</v>
      </c>
      <c r="B49" s="199">
        <f>'[2]05'!B51</f>
        <v>36</v>
      </c>
      <c r="C49" s="200">
        <f>'[2]05'!C51</f>
        <v>54</v>
      </c>
      <c r="D49" s="200">
        <f>'[2]05'!D51</f>
        <v>0</v>
      </c>
      <c r="E49" s="200">
        <f>'[2]05'!E51</f>
        <v>0</v>
      </c>
      <c r="F49" s="15">
        <f t="shared" si="6"/>
        <v>90</v>
      </c>
      <c r="G49" s="199">
        <f>'[2]05'!H51</f>
        <v>31</v>
      </c>
      <c r="H49" s="200">
        <f>'[2]05'!I51</f>
        <v>0</v>
      </c>
      <c r="I49" s="200">
        <f>'[2]05'!J51</f>
        <v>0</v>
      </c>
      <c r="J49" s="200">
        <f>'[2]05'!K51</f>
        <v>0</v>
      </c>
      <c r="K49" s="15">
        <f t="shared" si="3"/>
        <v>31</v>
      </c>
      <c r="L49" s="18">
        <f>frq!C49</f>
        <v>1</v>
      </c>
      <c r="M49" s="124">
        <f t="shared" si="4"/>
        <v>30.6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30.6</v>
      </c>
      <c r="R49" s="18">
        <v>0.4</v>
      </c>
    </row>
    <row r="50" spans="1:18">
      <c r="A50" s="8" t="s">
        <v>92</v>
      </c>
      <c r="B50" s="199">
        <f>'[2]05'!B52</f>
        <v>36</v>
      </c>
      <c r="C50" s="200">
        <f>'[2]05'!C52</f>
        <v>54</v>
      </c>
      <c r="D50" s="200">
        <f>'[2]05'!D52</f>
        <v>0</v>
      </c>
      <c r="E50" s="200">
        <f>'[2]05'!E52</f>
        <v>0</v>
      </c>
      <c r="F50" s="15">
        <f t="shared" si="6"/>
        <v>90</v>
      </c>
      <c r="G50" s="199">
        <f>'[2]05'!H52</f>
        <v>31</v>
      </c>
      <c r="H50" s="200">
        <f>'[2]05'!I52</f>
        <v>0</v>
      </c>
      <c r="I50" s="200">
        <f>'[2]05'!J52</f>
        <v>0</v>
      </c>
      <c r="J50" s="200">
        <f>'[2]05'!K52</f>
        <v>0</v>
      </c>
      <c r="K50" s="15">
        <f t="shared" si="3"/>
        <v>31</v>
      </c>
      <c r="L50" s="18">
        <f>frq!C50</f>
        <v>1</v>
      </c>
      <c r="M50" s="124">
        <f t="shared" si="4"/>
        <v>30.6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30.6</v>
      </c>
      <c r="R50" s="18">
        <v>0.4</v>
      </c>
    </row>
    <row r="51" spans="1:18">
      <c r="A51" s="8" t="s">
        <v>93</v>
      </c>
      <c r="B51" s="199">
        <f>'[2]05'!B53</f>
        <v>36</v>
      </c>
      <c r="C51" s="200">
        <f>'[2]05'!C53</f>
        <v>54</v>
      </c>
      <c r="D51" s="200">
        <f>'[2]05'!D53</f>
        <v>0</v>
      </c>
      <c r="E51" s="200">
        <f>'[2]05'!E53</f>
        <v>0</v>
      </c>
      <c r="F51" s="15">
        <f t="shared" si="6"/>
        <v>90</v>
      </c>
      <c r="G51" s="199">
        <f>'[2]05'!H53</f>
        <v>31</v>
      </c>
      <c r="H51" s="200">
        <f>'[2]05'!I53</f>
        <v>0</v>
      </c>
      <c r="I51" s="200">
        <f>'[2]05'!J53</f>
        <v>0</v>
      </c>
      <c r="J51" s="200">
        <f>'[2]05'!K53</f>
        <v>0</v>
      </c>
      <c r="K51" s="15">
        <f t="shared" si="3"/>
        <v>31</v>
      </c>
      <c r="L51" s="18">
        <f>frq!C51</f>
        <v>1</v>
      </c>
      <c r="M51" s="124">
        <f t="shared" si="4"/>
        <v>30.6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30.6</v>
      </c>
      <c r="R51" s="18">
        <v>0.4</v>
      </c>
    </row>
    <row r="52" spans="1:18">
      <c r="A52" s="8" t="s">
        <v>94</v>
      </c>
      <c r="B52" s="199">
        <f>'[2]05'!B54</f>
        <v>36</v>
      </c>
      <c r="C52" s="200">
        <f>'[2]05'!C54</f>
        <v>54</v>
      </c>
      <c r="D52" s="200">
        <f>'[2]05'!D54</f>
        <v>0</v>
      </c>
      <c r="E52" s="200">
        <f>'[2]05'!E54</f>
        <v>0</v>
      </c>
      <c r="F52" s="15">
        <f t="shared" si="6"/>
        <v>90</v>
      </c>
      <c r="G52" s="199">
        <f>'[2]05'!H54</f>
        <v>31</v>
      </c>
      <c r="H52" s="200">
        <f>'[2]05'!I54</f>
        <v>0</v>
      </c>
      <c r="I52" s="200">
        <f>'[2]05'!J54</f>
        <v>0</v>
      </c>
      <c r="J52" s="200">
        <f>'[2]05'!K54</f>
        <v>0</v>
      </c>
      <c r="K52" s="15">
        <f t="shared" si="3"/>
        <v>31</v>
      </c>
      <c r="L52" s="18">
        <f>frq!C52</f>
        <v>1</v>
      </c>
      <c r="M52" s="124">
        <f t="shared" si="4"/>
        <v>30.6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30.6</v>
      </c>
      <c r="R52" s="18">
        <v>0.4</v>
      </c>
    </row>
    <row r="53" spans="1:18">
      <c r="A53" s="8" t="s">
        <v>95</v>
      </c>
      <c r="B53" s="199">
        <f>'[2]05'!B55</f>
        <v>36</v>
      </c>
      <c r="C53" s="200">
        <f>'[2]05'!C55</f>
        <v>54</v>
      </c>
      <c r="D53" s="200">
        <f>'[2]05'!D55</f>
        <v>0</v>
      </c>
      <c r="E53" s="200">
        <f>'[2]05'!E55</f>
        <v>0</v>
      </c>
      <c r="F53" s="15">
        <f t="shared" si="6"/>
        <v>90</v>
      </c>
      <c r="G53" s="199">
        <f>'[2]05'!H55</f>
        <v>31</v>
      </c>
      <c r="H53" s="200">
        <f>'[2]05'!I55</f>
        <v>0</v>
      </c>
      <c r="I53" s="200">
        <f>'[2]05'!J55</f>
        <v>0</v>
      </c>
      <c r="J53" s="200">
        <f>'[2]05'!K55</f>
        <v>0</v>
      </c>
      <c r="K53" s="15">
        <f t="shared" si="3"/>
        <v>31</v>
      </c>
      <c r="L53" s="18">
        <f>frq!C53</f>
        <v>1</v>
      </c>
      <c r="M53" s="124">
        <f t="shared" si="4"/>
        <v>30.6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30.6</v>
      </c>
      <c r="R53" s="18">
        <v>0.4</v>
      </c>
    </row>
    <row r="54" spans="1:18">
      <c r="A54" s="8" t="s">
        <v>96</v>
      </c>
      <c r="B54" s="199">
        <f>'[2]05'!B56</f>
        <v>36</v>
      </c>
      <c r="C54" s="200">
        <f>'[2]05'!C56</f>
        <v>54</v>
      </c>
      <c r="D54" s="200">
        <f>'[2]05'!D56</f>
        <v>0</v>
      </c>
      <c r="E54" s="200">
        <f>'[2]05'!E56</f>
        <v>0</v>
      </c>
      <c r="F54" s="15">
        <f t="shared" si="6"/>
        <v>90</v>
      </c>
      <c r="G54" s="199">
        <f>'[2]05'!H56</f>
        <v>31</v>
      </c>
      <c r="H54" s="200">
        <f>'[2]05'!I56</f>
        <v>0</v>
      </c>
      <c r="I54" s="200">
        <f>'[2]05'!J56</f>
        <v>0</v>
      </c>
      <c r="J54" s="200">
        <f>'[2]05'!K56</f>
        <v>0</v>
      </c>
      <c r="K54" s="15">
        <f t="shared" si="3"/>
        <v>31</v>
      </c>
      <c r="L54" s="18">
        <f>frq!C54</f>
        <v>1</v>
      </c>
      <c r="M54" s="124">
        <f t="shared" si="4"/>
        <v>30.6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30.6</v>
      </c>
      <c r="R54" s="18">
        <v>0.4</v>
      </c>
    </row>
    <row r="55" spans="1:18">
      <c r="A55" s="8" t="s">
        <v>97</v>
      </c>
      <c r="B55" s="199">
        <f>'[2]05'!B57</f>
        <v>36</v>
      </c>
      <c r="C55" s="200">
        <f>'[2]05'!C57</f>
        <v>54</v>
      </c>
      <c r="D55" s="200">
        <f>'[2]05'!D57</f>
        <v>0</v>
      </c>
      <c r="E55" s="200">
        <f>'[2]05'!E57</f>
        <v>0</v>
      </c>
      <c r="F55" s="15">
        <f t="shared" si="6"/>
        <v>90</v>
      </c>
      <c r="G55" s="199">
        <f>'[2]05'!H57</f>
        <v>31</v>
      </c>
      <c r="H55" s="200">
        <f>'[2]05'!I57</f>
        <v>0</v>
      </c>
      <c r="I55" s="200">
        <f>'[2]05'!J57</f>
        <v>0</v>
      </c>
      <c r="J55" s="200">
        <f>'[2]05'!K57</f>
        <v>0</v>
      </c>
      <c r="K55" s="15">
        <f t="shared" si="3"/>
        <v>31</v>
      </c>
      <c r="L55" s="18">
        <f>frq!C55</f>
        <v>1</v>
      </c>
      <c r="M55" s="124">
        <f t="shared" si="4"/>
        <v>30.6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30.6</v>
      </c>
      <c r="R55" s="18">
        <v>0.4</v>
      </c>
    </row>
    <row r="56" spans="1:18">
      <c r="A56" s="8" t="s">
        <v>98</v>
      </c>
      <c r="B56" s="199">
        <f>'[2]05'!B58</f>
        <v>36</v>
      </c>
      <c r="C56" s="200">
        <f>'[2]05'!C58</f>
        <v>54</v>
      </c>
      <c r="D56" s="200">
        <f>'[2]05'!D58</f>
        <v>0</v>
      </c>
      <c r="E56" s="200">
        <f>'[2]05'!E58</f>
        <v>0</v>
      </c>
      <c r="F56" s="15">
        <f t="shared" si="6"/>
        <v>90</v>
      </c>
      <c r="G56" s="199">
        <f>'[2]05'!H58</f>
        <v>31</v>
      </c>
      <c r="H56" s="200">
        <f>'[2]05'!I58</f>
        <v>0</v>
      </c>
      <c r="I56" s="200">
        <f>'[2]05'!J58</f>
        <v>0</v>
      </c>
      <c r="J56" s="200">
        <f>'[2]05'!K58</f>
        <v>0</v>
      </c>
      <c r="K56" s="15">
        <f t="shared" si="3"/>
        <v>31</v>
      </c>
      <c r="L56" s="18">
        <f>frq!C56</f>
        <v>1</v>
      </c>
      <c r="M56" s="124">
        <f t="shared" si="4"/>
        <v>30.6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30.6</v>
      </c>
      <c r="R56" s="18">
        <v>0.4</v>
      </c>
    </row>
    <row r="57" spans="1:18">
      <c r="A57" s="8" t="s">
        <v>99</v>
      </c>
      <c r="B57" s="199">
        <f>'[2]05'!B59</f>
        <v>36</v>
      </c>
      <c r="C57" s="200">
        <f>'[2]05'!C59</f>
        <v>54</v>
      </c>
      <c r="D57" s="200">
        <f>'[2]05'!D59</f>
        <v>0</v>
      </c>
      <c r="E57" s="200">
        <f>'[2]05'!E59</f>
        <v>0</v>
      </c>
      <c r="F57" s="15">
        <f t="shared" si="6"/>
        <v>90</v>
      </c>
      <c r="G57" s="199">
        <f>'[2]05'!H59</f>
        <v>31</v>
      </c>
      <c r="H57" s="200">
        <f>'[2]05'!I59</f>
        <v>0</v>
      </c>
      <c r="I57" s="200">
        <f>'[2]05'!J59</f>
        <v>0</v>
      </c>
      <c r="J57" s="200">
        <f>'[2]05'!K59</f>
        <v>0</v>
      </c>
      <c r="K57" s="15">
        <f t="shared" si="3"/>
        <v>31</v>
      </c>
      <c r="L57" s="18">
        <f>frq!C57</f>
        <v>1</v>
      </c>
      <c r="M57" s="124">
        <f t="shared" si="4"/>
        <v>30.6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30.6</v>
      </c>
      <c r="R57" s="18">
        <v>0.4</v>
      </c>
    </row>
    <row r="58" spans="1:18">
      <c r="A58" s="8" t="s">
        <v>100</v>
      </c>
      <c r="B58" s="199">
        <f>'[2]05'!B60</f>
        <v>36</v>
      </c>
      <c r="C58" s="200">
        <f>'[2]05'!C60</f>
        <v>54</v>
      </c>
      <c r="D58" s="200">
        <f>'[2]05'!D60</f>
        <v>0</v>
      </c>
      <c r="E58" s="200">
        <f>'[2]05'!E60</f>
        <v>0</v>
      </c>
      <c r="F58" s="15">
        <f t="shared" si="6"/>
        <v>90</v>
      </c>
      <c r="G58" s="199">
        <f>'[2]05'!H60</f>
        <v>30</v>
      </c>
      <c r="H58" s="200">
        <f>'[2]05'!I60</f>
        <v>0</v>
      </c>
      <c r="I58" s="200">
        <f>'[2]05'!J60</f>
        <v>0</v>
      </c>
      <c r="J58" s="200">
        <f>'[2]05'!K60</f>
        <v>0</v>
      </c>
      <c r="K58" s="15">
        <f t="shared" si="3"/>
        <v>30</v>
      </c>
      <c r="L58" s="18">
        <f>frq!C58</f>
        <v>1</v>
      </c>
      <c r="M58" s="124">
        <f t="shared" si="4"/>
        <v>29.6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29.6</v>
      </c>
      <c r="R58" s="18">
        <v>0.4</v>
      </c>
    </row>
    <row r="59" spans="1:18">
      <c r="A59" s="8" t="s">
        <v>101</v>
      </c>
      <c r="B59" s="199">
        <f>'[2]05'!B61</f>
        <v>36</v>
      </c>
      <c r="C59" s="200">
        <f>'[2]05'!C61</f>
        <v>54</v>
      </c>
      <c r="D59" s="200">
        <f>'[2]05'!D61</f>
        <v>0</v>
      </c>
      <c r="E59" s="200">
        <f>'[2]05'!E61</f>
        <v>0</v>
      </c>
      <c r="F59" s="15">
        <f t="shared" si="6"/>
        <v>90</v>
      </c>
      <c r="G59" s="199">
        <f>'[2]05'!H61</f>
        <v>30</v>
      </c>
      <c r="H59" s="200">
        <f>'[2]05'!I61</f>
        <v>0</v>
      </c>
      <c r="I59" s="200">
        <f>'[2]05'!J61</f>
        <v>0</v>
      </c>
      <c r="J59" s="200">
        <f>'[2]05'!K61</f>
        <v>0</v>
      </c>
      <c r="K59" s="15">
        <f t="shared" si="3"/>
        <v>30</v>
      </c>
      <c r="L59" s="18">
        <f>frq!C59</f>
        <v>1</v>
      </c>
      <c r="M59" s="124">
        <f t="shared" si="4"/>
        <v>29.6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29.6</v>
      </c>
      <c r="R59" s="18">
        <v>0.4</v>
      </c>
    </row>
    <row r="60" spans="1:18">
      <c r="A60" s="8" t="s">
        <v>102</v>
      </c>
      <c r="B60" s="199">
        <f>'[2]05'!B62</f>
        <v>36</v>
      </c>
      <c r="C60" s="200">
        <f>'[2]05'!C62</f>
        <v>54</v>
      </c>
      <c r="D60" s="200">
        <f>'[2]05'!D62</f>
        <v>0</v>
      </c>
      <c r="E60" s="200">
        <f>'[2]05'!E62</f>
        <v>0</v>
      </c>
      <c r="F60" s="15">
        <f t="shared" si="6"/>
        <v>90</v>
      </c>
      <c r="G60" s="199">
        <f>'[2]05'!H62</f>
        <v>30</v>
      </c>
      <c r="H60" s="200">
        <f>'[2]05'!I62</f>
        <v>0</v>
      </c>
      <c r="I60" s="200">
        <f>'[2]05'!J62</f>
        <v>0</v>
      </c>
      <c r="J60" s="200">
        <f>'[2]05'!K62</f>
        <v>0</v>
      </c>
      <c r="K60" s="15">
        <f t="shared" si="3"/>
        <v>30</v>
      </c>
      <c r="L60" s="18">
        <f>frq!C60</f>
        <v>1</v>
      </c>
      <c r="M60" s="124">
        <f t="shared" si="4"/>
        <v>29.6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29.6</v>
      </c>
      <c r="R60" s="18">
        <v>0.4</v>
      </c>
    </row>
    <row r="61" spans="1:18">
      <c r="A61" s="8" t="s">
        <v>103</v>
      </c>
      <c r="B61" s="199">
        <f>'[2]05'!B63</f>
        <v>36</v>
      </c>
      <c r="C61" s="200">
        <f>'[2]05'!C63</f>
        <v>54</v>
      </c>
      <c r="D61" s="200">
        <f>'[2]05'!D63</f>
        <v>0</v>
      </c>
      <c r="E61" s="200">
        <f>'[2]05'!E63</f>
        <v>0</v>
      </c>
      <c r="F61" s="15">
        <f t="shared" si="6"/>
        <v>90</v>
      </c>
      <c r="G61" s="199">
        <f>'[2]05'!H63</f>
        <v>30</v>
      </c>
      <c r="H61" s="200">
        <f>'[2]05'!I63</f>
        <v>0</v>
      </c>
      <c r="I61" s="200">
        <f>'[2]05'!J63</f>
        <v>0</v>
      </c>
      <c r="J61" s="200">
        <f>'[2]05'!K63</f>
        <v>0</v>
      </c>
      <c r="K61" s="15">
        <f t="shared" si="3"/>
        <v>30</v>
      </c>
      <c r="L61" s="18">
        <f>frq!C61</f>
        <v>1</v>
      </c>
      <c r="M61" s="124">
        <f t="shared" si="4"/>
        <v>29.6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29.6</v>
      </c>
      <c r="R61" s="18">
        <v>0.4</v>
      </c>
    </row>
    <row r="62" spans="1:18">
      <c r="A62" s="8" t="s">
        <v>104</v>
      </c>
      <c r="B62" s="199">
        <f>'[2]05'!B64</f>
        <v>36</v>
      </c>
      <c r="C62" s="200">
        <f>'[2]05'!C64</f>
        <v>54</v>
      </c>
      <c r="D62" s="200">
        <f>'[2]05'!D64</f>
        <v>0</v>
      </c>
      <c r="E62" s="200">
        <f>'[2]05'!E64</f>
        <v>0</v>
      </c>
      <c r="F62" s="15">
        <f t="shared" si="6"/>
        <v>90</v>
      </c>
      <c r="G62" s="199">
        <f>'[2]05'!H64</f>
        <v>30</v>
      </c>
      <c r="H62" s="200">
        <f>'[2]05'!I64</f>
        <v>0</v>
      </c>
      <c r="I62" s="200">
        <f>'[2]05'!J64</f>
        <v>0</v>
      </c>
      <c r="J62" s="200">
        <f>'[2]05'!K64</f>
        <v>0</v>
      </c>
      <c r="K62" s="15">
        <f t="shared" si="3"/>
        <v>30</v>
      </c>
      <c r="L62" s="18">
        <f>frq!C62</f>
        <v>1</v>
      </c>
      <c r="M62" s="124">
        <f t="shared" si="4"/>
        <v>29.6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29.6</v>
      </c>
      <c r="R62" s="18">
        <v>0.4</v>
      </c>
    </row>
    <row r="63" spans="1:18">
      <c r="A63" s="8" t="s">
        <v>105</v>
      </c>
      <c r="B63" s="199">
        <f>'[2]05'!B65</f>
        <v>36</v>
      </c>
      <c r="C63" s="200">
        <f>'[2]05'!C65</f>
        <v>54</v>
      </c>
      <c r="D63" s="200">
        <f>'[2]05'!D65</f>
        <v>0</v>
      </c>
      <c r="E63" s="200">
        <f>'[2]05'!E65</f>
        <v>0</v>
      </c>
      <c r="F63" s="15">
        <f t="shared" si="6"/>
        <v>90</v>
      </c>
      <c r="G63" s="199">
        <f>'[2]05'!H65</f>
        <v>30</v>
      </c>
      <c r="H63" s="200">
        <f>'[2]05'!I65</f>
        <v>0</v>
      </c>
      <c r="I63" s="200">
        <f>'[2]05'!J65</f>
        <v>0</v>
      </c>
      <c r="J63" s="200">
        <f>'[2]05'!K65</f>
        <v>0</v>
      </c>
      <c r="K63" s="15">
        <f t="shared" si="3"/>
        <v>30</v>
      </c>
      <c r="L63" s="18">
        <f>frq!C63</f>
        <v>1</v>
      </c>
      <c r="M63" s="124">
        <f t="shared" si="4"/>
        <v>29.6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29.6</v>
      </c>
      <c r="R63" s="18">
        <v>0.4</v>
      </c>
    </row>
    <row r="64" spans="1:18">
      <c r="A64" s="8" t="s">
        <v>106</v>
      </c>
      <c r="B64" s="199">
        <f>'[2]05'!B66</f>
        <v>36</v>
      </c>
      <c r="C64" s="200">
        <f>'[2]05'!C66</f>
        <v>54</v>
      </c>
      <c r="D64" s="200">
        <f>'[2]05'!D66</f>
        <v>0</v>
      </c>
      <c r="E64" s="200">
        <f>'[2]05'!E66</f>
        <v>0</v>
      </c>
      <c r="F64" s="15">
        <f t="shared" si="6"/>
        <v>90</v>
      </c>
      <c r="G64" s="199">
        <f>'[2]05'!H66</f>
        <v>30</v>
      </c>
      <c r="H64" s="200">
        <f>'[2]05'!I66</f>
        <v>0</v>
      </c>
      <c r="I64" s="200">
        <f>'[2]05'!J66</f>
        <v>0</v>
      </c>
      <c r="J64" s="200">
        <f>'[2]05'!K66</f>
        <v>0</v>
      </c>
      <c r="K64" s="15">
        <f t="shared" si="3"/>
        <v>30</v>
      </c>
      <c r="L64" s="18">
        <f>frq!C64</f>
        <v>1</v>
      </c>
      <c r="M64" s="124">
        <f t="shared" si="4"/>
        <v>29.6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29.6</v>
      </c>
      <c r="R64" s="18">
        <v>0.4</v>
      </c>
    </row>
    <row r="65" spans="1:18">
      <c r="A65" s="8" t="s">
        <v>107</v>
      </c>
      <c r="B65" s="199">
        <f>'[2]05'!B67</f>
        <v>36</v>
      </c>
      <c r="C65" s="200">
        <f>'[2]05'!C67</f>
        <v>54</v>
      </c>
      <c r="D65" s="200">
        <f>'[2]05'!D67</f>
        <v>0</v>
      </c>
      <c r="E65" s="200">
        <f>'[2]05'!E67</f>
        <v>0</v>
      </c>
      <c r="F65" s="15">
        <f t="shared" si="6"/>
        <v>90</v>
      </c>
      <c r="G65" s="199">
        <f>'[2]05'!H67</f>
        <v>30</v>
      </c>
      <c r="H65" s="200">
        <f>'[2]05'!I67</f>
        <v>0</v>
      </c>
      <c r="I65" s="200">
        <f>'[2]05'!J67</f>
        <v>0</v>
      </c>
      <c r="J65" s="200">
        <f>'[2]05'!K67</f>
        <v>0</v>
      </c>
      <c r="K65" s="15">
        <f t="shared" si="3"/>
        <v>30</v>
      </c>
      <c r="L65" s="18">
        <f>frq!C65</f>
        <v>1</v>
      </c>
      <c r="M65" s="124">
        <f t="shared" si="4"/>
        <v>29.6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29.6</v>
      </c>
      <c r="R65" s="18">
        <v>0.4</v>
      </c>
    </row>
    <row r="66" spans="1:18">
      <c r="A66" s="8" t="s">
        <v>108</v>
      </c>
      <c r="B66" s="199">
        <f>'[2]05'!B68</f>
        <v>36</v>
      </c>
      <c r="C66" s="200">
        <f>'[2]05'!C68</f>
        <v>54</v>
      </c>
      <c r="D66" s="200">
        <f>'[2]05'!D68</f>
        <v>0</v>
      </c>
      <c r="E66" s="200">
        <f>'[2]05'!E68</f>
        <v>0</v>
      </c>
      <c r="F66" s="15">
        <f t="shared" si="6"/>
        <v>90</v>
      </c>
      <c r="G66" s="199">
        <f>'[2]05'!H68</f>
        <v>30</v>
      </c>
      <c r="H66" s="200">
        <f>'[2]05'!I68</f>
        <v>0</v>
      </c>
      <c r="I66" s="200">
        <f>'[2]05'!J68</f>
        <v>0</v>
      </c>
      <c r="J66" s="200">
        <f>'[2]05'!K68</f>
        <v>0</v>
      </c>
      <c r="K66" s="15">
        <f t="shared" si="3"/>
        <v>30</v>
      </c>
      <c r="L66" s="18">
        <f>frq!C66</f>
        <v>1</v>
      </c>
      <c r="M66" s="124">
        <f t="shared" si="4"/>
        <v>29.6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29.6</v>
      </c>
      <c r="R66" s="18">
        <v>0.4</v>
      </c>
    </row>
    <row r="67" spans="1:18">
      <c r="A67" s="8" t="s">
        <v>109</v>
      </c>
      <c r="B67" s="199">
        <f>'[2]05'!B69</f>
        <v>36</v>
      </c>
      <c r="C67" s="200">
        <f>'[2]05'!C69</f>
        <v>54</v>
      </c>
      <c r="D67" s="200">
        <f>'[2]05'!D69</f>
        <v>0</v>
      </c>
      <c r="E67" s="200">
        <f>'[2]05'!E69</f>
        <v>0</v>
      </c>
      <c r="F67" s="15">
        <f t="shared" si="6"/>
        <v>90</v>
      </c>
      <c r="G67" s="199">
        <f>'[2]05'!H69</f>
        <v>30</v>
      </c>
      <c r="H67" s="200">
        <f>'[2]05'!I69</f>
        <v>0</v>
      </c>
      <c r="I67" s="200">
        <f>'[2]05'!J69</f>
        <v>0</v>
      </c>
      <c r="J67" s="200">
        <f>'[2]05'!K69</f>
        <v>0</v>
      </c>
      <c r="K67" s="15">
        <f t="shared" si="3"/>
        <v>30</v>
      </c>
      <c r="L67" s="18">
        <f>frq!C67</f>
        <v>1</v>
      </c>
      <c r="M67" s="124">
        <f t="shared" si="4"/>
        <v>29.6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29.6</v>
      </c>
      <c r="R67" s="18">
        <v>0.4</v>
      </c>
    </row>
    <row r="68" spans="1:18">
      <c r="A68" s="8" t="s">
        <v>110</v>
      </c>
      <c r="B68" s="199">
        <f>'[2]05'!B70</f>
        <v>36</v>
      </c>
      <c r="C68" s="200">
        <f>'[2]05'!C70</f>
        <v>54</v>
      </c>
      <c r="D68" s="200">
        <f>'[2]05'!D70</f>
        <v>0</v>
      </c>
      <c r="E68" s="200">
        <f>'[2]05'!E70</f>
        <v>0</v>
      </c>
      <c r="F68" s="15">
        <f t="shared" si="6"/>
        <v>90</v>
      </c>
      <c r="G68" s="199">
        <f>'[2]05'!H70</f>
        <v>30</v>
      </c>
      <c r="H68" s="200">
        <f>'[2]05'!I70</f>
        <v>0</v>
      </c>
      <c r="I68" s="200">
        <f>'[2]05'!J70</f>
        <v>0</v>
      </c>
      <c r="J68" s="200">
        <f>'[2]05'!K70</f>
        <v>0</v>
      </c>
      <c r="K68" s="15">
        <f t="shared" ref="K68:K98" si="13">SUM(G68:J68)</f>
        <v>30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29.6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29.6</v>
      </c>
      <c r="R68" s="18">
        <v>0.4</v>
      </c>
    </row>
    <row r="69" spans="1:18">
      <c r="A69" s="8" t="s">
        <v>111</v>
      </c>
      <c r="B69" s="199">
        <f>'[2]05'!B71</f>
        <v>36</v>
      </c>
      <c r="C69" s="200">
        <f>'[2]05'!C71</f>
        <v>54</v>
      </c>
      <c r="D69" s="200">
        <f>'[2]05'!D71</f>
        <v>0</v>
      </c>
      <c r="E69" s="200">
        <f>'[2]05'!E71</f>
        <v>0</v>
      </c>
      <c r="F69" s="15">
        <f t="shared" ref="F69:F98" si="16">SUM(B69:E69)</f>
        <v>90</v>
      </c>
      <c r="G69" s="199">
        <f>'[2]05'!H71</f>
        <v>30</v>
      </c>
      <c r="H69" s="200">
        <f>'[2]05'!I71</f>
        <v>0</v>
      </c>
      <c r="I69" s="200">
        <f>'[2]05'!J71</f>
        <v>0</v>
      </c>
      <c r="J69" s="200">
        <f>'[2]05'!K71</f>
        <v>0</v>
      </c>
      <c r="K69" s="15">
        <f t="shared" si="13"/>
        <v>30</v>
      </c>
      <c r="L69" s="18">
        <f>frq!C69</f>
        <v>1</v>
      </c>
      <c r="M69" s="124">
        <f t="shared" si="14"/>
        <v>29.6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29.6</v>
      </c>
      <c r="R69" s="18">
        <v>0.4</v>
      </c>
    </row>
    <row r="70" spans="1:18">
      <c r="A70" s="8" t="s">
        <v>112</v>
      </c>
      <c r="B70" s="199">
        <f>'[2]05'!B72</f>
        <v>36</v>
      </c>
      <c r="C70" s="200">
        <f>'[2]05'!C72</f>
        <v>54</v>
      </c>
      <c r="D70" s="200">
        <f>'[2]05'!D72</f>
        <v>0</v>
      </c>
      <c r="E70" s="200">
        <f>'[2]05'!E72</f>
        <v>0</v>
      </c>
      <c r="F70" s="15">
        <f t="shared" si="16"/>
        <v>90</v>
      </c>
      <c r="G70" s="199">
        <f>'[2]05'!H72</f>
        <v>30</v>
      </c>
      <c r="H70" s="200">
        <f>'[2]05'!I72</f>
        <v>0</v>
      </c>
      <c r="I70" s="200">
        <f>'[2]05'!J72</f>
        <v>0</v>
      </c>
      <c r="J70" s="200">
        <f>'[2]05'!K72</f>
        <v>0</v>
      </c>
      <c r="K70" s="15">
        <f t="shared" si="13"/>
        <v>30</v>
      </c>
      <c r="L70" s="18">
        <f>frq!C70</f>
        <v>1</v>
      </c>
      <c r="M70" s="124">
        <f t="shared" si="14"/>
        <v>29.6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29.6</v>
      </c>
      <c r="R70" s="18">
        <v>0.4</v>
      </c>
    </row>
    <row r="71" spans="1:18">
      <c r="A71" s="8" t="s">
        <v>113</v>
      </c>
      <c r="B71" s="199">
        <f>'[2]05'!B73</f>
        <v>36</v>
      </c>
      <c r="C71" s="200">
        <f>'[2]05'!C73</f>
        <v>54</v>
      </c>
      <c r="D71" s="200">
        <f>'[2]05'!D73</f>
        <v>0</v>
      </c>
      <c r="E71" s="200">
        <f>'[2]05'!E73</f>
        <v>0</v>
      </c>
      <c r="F71" s="15">
        <f t="shared" si="16"/>
        <v>90</v>
      </c>
      <c r="G71" s="199">
        <f>'[2]05'!H73</f>
        <v>30</v>
      </c>
      <c r="H71" s="200">
        <f>'[2]05'!I73</f>
        <v>0</v>
      </c>
      <c r="I71" s="200">
        <f>'[2]05'!J73</f>
        <v>0</v>
      </c>
      <c r="J71" s="200">
        <f>'[2]05'!K73</f>
        <v>0</v>
      </c>
      <c r="K71" s="15">
        <f t="shared" si="13"/>
        <v>30</v>
      </c>
      <c r="L71" s="18">
        <f>frq!C71</f>
        <v>1</v>
      </c>
      <c r="M71" s="124">
        <f t="shared" si="14"/>
        <v>29.6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29.6</v>
      </c>
      <c r="R71" s="18">
        <v>0.4</v>
      </c>
    </row>
    <row r="72" spans="1:18">
      <c r="A72" s="8" t="s">
        <v>114</v>
      </c>
      <c r="B72" s="199">
        <f>'[2]05'!B74</f>
        <v>36</v>
      </c>
      <c r="C72" s="200">
        <f>'[2]05'!C74</f>
        <v>54</v>
      </c>
      <c r="D72" s="200">
        <f>'[2]05'!D74</f>
        <v>0</v>
      </c>
      <c r="E72" s="200">
        <f>'[2]05'!E74</f>
        <v>0</v>
      </c>
      <c r="F72" s="15">
        <f t="shared" si="16"/>
        <v>90</v>
      </c>
      <c r="G72" s="199">
        <f>'[2]05'!H74</f>
        <v>30</v>
      </c>
      <c r="H72" s="200">
        <f>'[2]05'!I74</f>
        <v>0</v>
      </c>
      <c r="I72" s="200">
        <f>'[2]05'!J74</f>
        <v>0</v>
      </c>
      <c r="J72" s="200">
        <f>'[2]05'!K74</f>
        <v>0</v>
      </c>
      <c r="K72" s="15">
        <f t="shared" si="13"/>
        <v>30</v>
      </c>
      <c r="L72" s="18">
        <f>frq!C72</f>
        <v>1</v>
      </c>
      <c r="M72" s="124">
        <f t="shared" si="14"/>
        <v>29.6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29.6</v>
      </c>
      <c r="R72" s="18">
        <v>0.4</v>
      </c>
    </row>
    <row r="73" spans="1:18">
      <c r="A73" s="8" t="s">
        <v>115</v>
      </c>
      <c r="B73" s="199">
        <f>'[2]05'!B75</f>
        <v>36</v>
      </c>
      <c r="C73" s="200">
        <f>'[2]05'!C75</f>
        <v>54</v>
      </c>
      <c r="D73" s="200">
        <f>'[2]05'!D75</f>
        <v>0</v>
      </c>
      <c r="E73" s="200">
        <f>'[2]05'!E75</f>
        <v>0</v>
      </c>
      <c r="F73" s="15">
        <f t="shared" si="16"/>
        <v>90</v>
      </c>
      <c r="G73" s="199">
        <f>'[2]05'!H75</f>
        <v>30</v>
      </c>
      <c r="H73" s="200">
        <f>'[2]05'!I75</f>
        <v>0</v>
      </c>
      <c r="I73" s="200">
        <f>'[2]05'!J75</f>
        <v>0</v>
      </c>
      <c r="J73" s="200">
        <f>'[2]05'!K75</f>
        <v>0</v>
      </c>
      <c r="K73" s="15">
        <f t="shared" si="13"/>
        <v>30</v>
      </c>
      <c r="L73" s="18">
        <f>frq!C73</f>
        <v>1</v>
      </c>
      <c r="M73" s="124">
        <f t="shared" si="14"/>
        <v>29.6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29.6</v>
      </c>
      <c r="R73" s="18">
        <v>0.4</v>
      </c>
    </row>
    <row r="74" spans="1:18">
      <c r="A74" s="8" t="s">
        <v>116</v>
      </c>
      <c r="B74" s="199">
        <f>'[2]05'!B76</f>
        <v>36</v>
      </c>
      <c r="C74" s="200">
        <f>'[2]05'!C76</f>
        <v>54</v>
      </c>
      <c r="D74" s="200">
        <f>'[2]05'!D76</f>
        <v>0</v>
      </c>
      <c r="E74" s="200">
        <f>'[2]05'!E76</f>
        <v>0</v>
      </c>
      <c r="F74" s="15">
        <f t="shared" si="16"/>
        <v>90</v>
      </c>
      <c r="G74" s="199">
        <f>'[2]05'!H76</f>
        <v>30</v>
      </c>
      <c r="H74" s="200">
        <f>'[2]05'!I76</f>
        <v>0</v>
      </c>
      <c r="I74" s="200">
        <f>'[2]05'!J76</f>
        <v>0</v>
      </c>
      <c r="J74" s="200">
        <f>'[2]05'!K76</f>
        <v>0</v>
      </c>
      <c r="K74" s="15">
        <f t="shared" si="13"/>
        <v>30</v>
      </c>
      <c r="L74" s="18">
        <f>frq!C74</f>
        <v>1</v>
      </c>
      <c r="M74" s="124">
        <f t="shared" si="14"/>
        <v>29.6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29.6</v>
      </c>
      <c r="R74" s="18">
        <v>0.4</v>
      </c>
    </row>
    <row r="75" spans="1:18">
      <c r="A75" s="8" t="s">
        <v>117</v>
      </c>
      <c r="B75" s="199">
        <f>'[2]05'!B77</f>
        <v>36</v>
      </c>
      <c r="C75" s="200">
        <f>'[2]05'!C77</f>
        <v>54</v>
      </c>
      <c r="D75" s="200">
        <f>'[2]05'!D77</f>
        <v>0</v>
      </c>
      <c r="E75" s="200">
        <f>'[2]05'!E77</f>
        <v>0</v>
      </c>
      <c r="F75" s="15">
        <f t="shared" si="16"/>
        <v>90</v>
      </c>
      <c r="G75" s="199">
        <f>'[2]05'!H77</f>
        <v>31</v>
      </c>
      <c r="H75" s="200">
        <f>'[2]05'!I77</f>
        <v>0</v>
      </c>
      <c r="I75" s="200">
        <f>'[2]05'!J77</f>
        <v>0</v>
      </c>
      <c r="J75" s="200">
        <f>'[2]05'!K77</f>
        <v>0</v>
      </c>
      <c r="K75" s="15">
        <f t="shared" si="13"/>
        <v>31</v>
      </c>
      <c r="L75" s="18">
        <f>frq!C75</f>
        <v>1</v>
      </c>
      <c r="M75" s="124">
        <f t="shared" si="14"/>
        <v>30.6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30.6</v>
      </c>
      <c r="R75" s="18">
        <v>0.4</v>
      </c>
    </row>
    <row r="76" spans="1:18">
      <c r="A76" s="8" t="s">
        <v>118</v>
      </c>
      <c r="B76" s="199">
        <f>'[2]05'!B78</f>
        <v>36</v>
      </c>
      <c r="C76" s="200">
        <f>'[2]05'!C78</f>
        <v>54</v>
      </c>
      <c r="D76" s="200">
        <f>'[2]05'!D78</f>
        <v>0</v>
      </c>
      <c r="E76" s="200">
        <f>'[2]05'!E78</f>
        <v>0</v>
      </c>
      <c r="F76" s="15">
        <f t="shared" si="16"/>
        <v>90</v>
      </c>
      <c r="G76" s="199">
        <f>'[2]05'!H78</f>
        <v>31</v>
      </c>
      <c r="H76" s="200">
        <f>'[2]05'!I78</f>
        <v>0</v>
      </c>
      <c r="I76" s="200">
        <f>'[2]05'!J78</f>
        <v>0</v>
      </c>
      <c r="J76" s="200">
        <f>'[2]05'!K78</f>
        <v>0</v>
      </c>
      <c r="K76" s="15">
        <f t="shared" si="13"/>
        <v>31</v>
      </c>
      <c r="L76" s="18">
        <f>frq!C76</f>
        <v>1</v>
      </c>
      <c r="M76" s="124">
        <f t="shared" si="14"/>
        <v>30.6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30.6</v>
      </c>
      <c r="R76" s="18">
        <v>0.4</v>
      </c>
    </row>
    <row r="77" spans="1:18">
      <c r="A77" s="8" t="s">
        <v>119</v>
      </c>
      <c r="B77" s="199">
        <f>'[2]05'!B79</f>
        <v>36</v>
      </c>
      <c r="C77" s="200">
        <f>'[2]05'!C79</f>
        <v>54</v>
      </c>
      <c r="D77" s="200">
        <f>'[2]05'!D79</f>
        <v>0</v>
      </c>
      <c r="E77" s="200">
        <f>'[2]05'!E79</f>
        <v>0</v>
      </c>
      <c r="F77" s="15">
        <f t="shared" si="16"/>
        <v>90</v>
      </c>
      <c r="G77" s="199">
        <f>'[2]05'!H79</f>
        <v>31</v>
      </c>
      <c r="H77" s="200">
        <f>'[2]05'!I79</f>
        <v>0</v>
      </c>
      <c r="I77" s="200">
        <f>'[2]05'!J79</f>
        <v>0</v>
      </c>
      <c r="J77" s="200">
        <f>'[2]05'!K79</f>
        <v>0</v>
      </c>
      <c r="K77" s="15">
        <f t="shared" si="13"/>
        <v>31</v>
      </c>
      <c r="L77" s="18">
        <f>frq!C77</f>
        <v>1</v>
      </c>
      <c r="M77" s="124">
        <f t="shared" si="14"/>
        <v>30.6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30.6</v>
      </c>
      <c r="R77" s="18">
        <v>0.4</v>
      </c>
    </row>
    <row r="78" spans="1:18">
      <c r="A78" s="8" t="s">
        <v>120</v>
      </c>
      <c r="B78" s="199">
        <f>'[2]05'!B80</f>
        <v>36</v>
      </c>
      <c r="C78" s="200">
        <f>'[2]05'!C80</f>
        <v>54</v>
      </c>
      <c r="D78" s="200">
        <f>'[2]05'!D80</f>
        <v>0</v>
      </c>
      <c r="E78" s="200">
        <f>'[2]05'!E80</f>
        <v>0</v>
      </c>
      <c r="F78" s="15">
        <f t="shared" si="16"/>
        <v>90</v>
      </c>
      <c r="G78" s="199">
        <f>'[2]05'!H80</f>
        <v>31</v>
      </c>
      <c r="H78" s="200">
        <f>'[2]05'!I80</f>
        <v>0</v>
      </c>
      <c r="I78" s="200">
        <f>'[2]05'!J80</f>
        <v>0</v>
      </c>
      <c r="J78" s="200">
        <f>'[2]05'!K80</f>
        <v>0</v>
      </c>
      <c r="K78" s="15">
        <f t="shared" si="13"/>
        <v>31</v>
      </c>
      <c r="L78" s="18">
        <f>frq!C78</f>
        <v>1</v>
      </c>
      <c r="M78" s="124">
        <f t="shared" si="14"/>
        <v>30.6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30.6</v>
      </c>
      <c r="R78" s="18">
        <v>0.4</v>
      </c>
    </row>
    <row r="79" spans="1:18">
      <c r="A79" s="8" t="s">
        <v>121</v>
      </c>
      <c r="B79" s="199">
        <f>'[2]05'!B81</f>
        <v>36</v>
      </c>
      <c r="C79" s="200">
        <f>'[2]05'!C81</f>
        <v>54</v>
      </c>
      <c r="D79" s="200">
        <f>'[2]05'!D81</f>
        <v>0</v>
      </c>
      <c r="E79" s="200">
        <f>'[2]05'!E81</f>
        <v>0</v>
      </c>
      <c r="F79" s="15">
        <f t="shared" si="16"/>
        <v>90</v>
      </c>
      <c r="G79" s="199">
        <f>'[2]05'!H81</f>
        <v>30</v>
      </c>
      <c r="H79" s="200">
        <f>'[2]05'!I81</f>
        <v>0</v>
      </c>
      <c r="I79" s="200">
        <f>'[2]05'!J81</f>
        <v>0</v>
      </c>
      <c r="J79" s="200">
        <f>'[2]05'!K81</f>
        <v>0</v>
      </c>
      <c r="K79" s="15">
        <f t="shared" si="13"/>
        <v>30</v>
      </c>
      <c r="L79" s="18">
        <f>frq!C79</f>
        <v>1</v>
      </c>
      <c r="M79" s="124">
        <f t="shared" si="14"/>
        <v>29.6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29.6</v>
      </c>
      <c r="R79" s="18">
        <v>0.4</v>
      </c>
    </row>
    <row r="80" spans="1:18">
      <c r="A80" s="8" t="s">
        <v>122</v>
      </c>
      <c r="B80" s="199">
        <f>'[2]05'!B82</f>
        <v>36</v>
      </c>
      <c r="C80" s="200">
        <f>'[2]05'!C82</f>
        <v>54</v>
      </c>
      <c r="D80" s="200">
        <f>'[2]05'!D82</f>
        <v>0</v>
      </c>
      <c r="E80" s="200">
        <f>'[2]05'!E82</f>
        <v>0</v>
      </c>
      <c r="F80" s="15">
        <f t="shared" si="16"/>
        <v>90</v>
      </c>
      <c r="G80" s="199">
        <f>'[2]05'!H82</f>
        <v>30</v>
      </c>
      <c r="H80" s="200">
        <f>'[2]05'!I82</f>
        <v>0</v>
      </c>
      <c r="I80" s="200">
        <f>'[2]05'!J82</f>
        <v>0</v>
      </c>
      <c r="J80" s="200">
        <f>'[2]05'!K82</f>
        <v>0</v>
      </c>
      <c r="K80" s="15">
        <f t="shared" si="13"/>
        <v>30</v>
      </c>
      <c r="L80" s="18">
        <f>frq!C80</f>
        <v>1</v>
      </c>
      <c r="M80" s="124">
        <f t="shared" si="14"/>
        <v>29.6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29.6</v>
      </c>
      <c r="R80" s="18">
        <v>0.4</v>
      </c>
    </row>
    <row r="81" spans="1:18">
      <c r="A81" s="8" t="s">
        <v>123</v>
      </c>
      <c r="B81" s="199">
        <f>'[2]05'!B83</f>
        <v>36</v>
      </c>
      <c r="C81" s="200">
        <f>'[2]05'!C83</f>
        <v>54</v>
      </c>
      <c r="D81" s="200">
        <f>'[2]05'!D83</f>
        <v>0</v>
      </c>
      <c r="E81" s="200">
        <f>'[2]05'!E83</f>
        <v>0</v>
      </c>
      <c r="F81" s="15">
        <f t="shared" si="16"/>
        <v>90</v>
      </c>
      <c r="G81" s="199">
        <f>'[2]05'!H83</f>
        <v>30</v>
      </c>
      <c r="H81" s="200">
        <f>'[2]05'!I83</f>
        <v>0</v>
      </c>
      <c r="I81" s="200">
        <f>'[2]05'!J83</f>
        <v>0</v>
      </c>
      <c r="J81" s="200">
        <f>'[2]05'!K83</f>
        <v>0</v>
      </c>
      <c r="K81" s="15">
        <f t="shared" si="13"/>
        <v>30</v>
      </c>
      <c r="L81" s="18">
        <f>frq!C81</f>
        <v>1</v>
      </c>
      <c r="M81" s="124">
        <f t="shared" si="14"/>
        <v>29.6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29.6</v>
      </c>
      <c r="R81" s="18">
        <v>0.4</v>
      </c>
    </row>
    <row r="82" spans="1:18">
      <c r="A82" s="8" t="s">
        <v>124</v>
      </c>
      <c r="B82" s="199">
        <f>'[2]05'!B84</f>
        <v>36</v>
      </c>
      <c r="C82" s="200">
        <f>'[2]05'!C84</f>
        <v>54</v>
      </c>
      <c r="D82" s="200">
        <f>'[2]05'!D84</f>
        <v>0</v>
      </c>
      <c r="E82" s="200">
        <f>'[2]05'!E84</f>
        <v>0</v>
      </c>
      <c r="F82" s="15">
        <f t="shared" si="16"/>
        <v>90</v>
      </c>
      <c r="G82" s="199">
        <f>'[2]05'!H84</f>
        <v>30</v>
      </c>
      <c r="H82" s="200">
        <f>'[2]05'!I84</f>
        <v>0</v>
      </c>
      <c r="I82" s="200">
        <f>'[2]05'!J84</f>
        <v>0</v>
      </c>
      <c r="J82" s="200">
        <f>'[2]05'!K84</f>
        <v>0</v>
      </c>
      <c r="K82" s="15">
        <f t="shared" si="13"/>
        <v>30</v>
      </c>
      <c r="L82" s="18">
        <f>frq!C82</f>
        <v>1</v>
      </c>
      <c r="M82" s="124">
        <f t="shared" si="14"/>
        <v>29.6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29.6</v>
      </c>
      <c r="R82" s="18">
        <v>0.4</v>
      </c>
    </row>
    <row r="83" spans="1:18">
      <c r="A83" s="8" t="s">
        <v>125</v>
      </c>
      <c r="B83" s="199">
        <f>'[2]05'!B85</f>
        <v>36</v>
      </c>
      <c r="C83" s="200">
        <f>'[2]05'!C85</f>
        <v>54</v>
      </c>
      <c r="D83" s="200">
        <f>'[2]05'!D85</f>
        <v>0</v>
      </c>
      <c r="E83" s="200">
        <f>'[2]05'!E85</f>
        <v>0</v>
      </c>
      <c r="F83" s="15">
        <f t="shared" si="16"/>
        <v>90</v>
      </c>
      <c r="G83" s="199">
        <f>'[2]05'!H85</f>
        <v>31</v>
      </c>
      <c r="H83" s="200">
        <f>'[2]05'!I85</f>
        <v>0</v>
      </c>
      <c r="I83" s="200">
        <f>'[2]05'!J85</f>
        <v>0</v>
      </c>
      <c r="J83" s="200">
        <f>'[2]05'!K85</f>
        <v>0</v>
      </c>
      <c r="K83" s="15">
        <f t="shared" si="13"/>
        <v>31</v>
      </c>
      <c r="L83" s="18">
        <f>frq!C83</f>
        <v>1</v>
      </c>
      <c r="M83" s="124">
        <f t="shared" si="14"/>
        <v>30.6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30.6</v>
      </c>
      <c r="R83" s="18">
        <v>0.4</v>
      </c>
    </row>
    <row r="84" spans="1:18">
      <c r="A84" s="8" t="s">
        <v>126</v>
      </c>
      <c r="B84" s="199">
        <f>'[2]05'!B86</f>
        <v>36</v>
      </c>
      <c r="C84" s="200">
        <f>'[2]05'!C86</f>
        <v>54</v>
      </c>
      <c r="D84" s="200">
        <f>'[2]05'!D86</f>
        <v>0</v>
      </c>
      <c r="E84" s="200">
        <f>'[2]05'!E86</f>
        <v>0</v>
      </c>
      <c r="F84" s="15">
        <f t="shared" si="16"/>
        <v>90</v>
      </c>
      <c r="G84" s="199">
        <f>'[2]05'!H86</f>
        <v>31</v>
      </c>
      <c r="H84" s="200">
        <f>'[2]05'!I86</f>
        <v>0</v>
      </c>
      <c r="I84" s="200">
        <f>'[2]05'!J86</f>
        <v>0</v>
      </c>
      <c r="J84" s="200">
        <f>'[2]05'!K86</f>
        <v>0</v>
      </c>
      <c r="K84" s="15">
        <f t="shared" si="13"/>
        <v>31</v>
      </c>
      <c r="L84" s="18">
        <f>frq!C84</f>
        <v>1</v>
      </c>
      <c r="M84" s="124">
        <f t="shared" si="14"/>
        <v>30.6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30.6</v>
      </c>
      <c r="R84" s="18">
        <v>0.4</v>
      </c>
    </row>
    <row r="85" spans="1:18">
      <c r="A85" s="8" t="s">
        <v>127</v>
      </c>
      <c r="B85" s="199">
        <f>'[2]05'!B87</f>
        <v>36</v>
      </c>
      <c r="C85" s="200">
        <f>'[2]05'!C87</f>
        <v>54</v>
      </c>
      <c r="D85" s="200">
        <f>'[2]05'!D87</f>
        <v>0</v>
      </c>
      <c r="E85" s="200">
        <f>'[2]05'!E87</f>
        <v>0</v>
      </c>
      <c r="F85" s="15">
        <f t="shared" si="16"/>
        <v>90</v>
      </c>
      <c r="G85" s="199">
        <f>'[2]05'!H87</f>
        <v>31</v>
      </c>
      <c r="H85" s="200">
        <f>'[2]05'!I87</f>
        <v>0</v>
      </c>
      <c r="I85" s="200">
        <f>'[2]05'!J87</f>
        <v>0</v>
      </c>
      <c r="J85" s="200">
        <f>'[2]05'!K87</f>
        <v>0</v>
      </c>
      <c r="K85" s="15">
        <f t="shared" si="13"/>
        <v>31</v>
      </c>
      <c r="L85" s="18">
        <f>frq!C85</f>
        <v>1</v>
      </c>
      <c r="M85" s="124">
        <f t="shared" si="14"/>
        <v>30.6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30.6</v>
      </c>
      <c r="R85" s="18">
        <v>0.4</v>
      </c>
    </row>
    <row r="86" spans="1:18">
      <c r="A86" s="8" t="s">
        <v>128</v>
      </c>
      <c r="B86" s="199">
        <f>'[2]05'!B88</f>
        <v>36</v>
      </c>
      <c r="C86" s="200">
        <f>'[2]05'!C88</f>
        <v>54</v>
      </c>
      <c r="D86" s="200">
        <f>'[2]05'!D88</f>
        <v>0</v>
      </c>
      <c r="E86" s="200">
        <f>'[2]05'!E88</f>
        <v>0</v>
      </c>
      <c r="F86" s="15">
        <f t="shared" si="16"/>
        <v>90</v>
      </c>
      <c r="G86" s="199">
        <f>'[2]05'!H88</f>
        <v>31</v>
      </c>
      <c r="H86" s="200">
        <f>'[2]05'!I88</f>
        <v>0</v>
      </c>
      <c r="I86" s="200">
        <f>'[2]05'!J88</f>
        <v>0</v>
      </c>
      <c r="J86" s="200">
        <f>'[2]05'!K88</f>
        <v>0</v>
      </c>
      <c r="K86" s="15">
        <f t="shared" si="13"/>
        <v>31</v>
      </c>
      <c r="L86" s="18">
        <f>frq!C86</f>
        <v>1</v>
      </c>
      <c r="M86" s="124">
        <f t="shared" si="14"/>
        <v>30.6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30.6</v>
      </c>
      <c r="R86" s="18">
        <v>0.4</v>
      </c>
    </row>
    <row r="87" spans="1:18">
      <c r="A87" s="8" t="s">
        <v>129</v>
      </c>
      <c r="B87" s="199">
        <f>'[2]05'!B89</f>
        <v>36</v>
      </c>
      <c r="C87" s="200">
        <f>'[2]05'!C89</f>
        <v>54</v>
      </c>
      <c r="D87" s="200">
        <f>'[2]05'!D89</f>
        <v>0</v>
      </c>
      <c r="E87" s="200">
        <f>'[2]05'!E89</f>
        <v>0</v>
      </c>
      <c r="F87" s="15">
        <f t="shared" si="16"/>
        <v>90</v>
      </c>
      <c r="G87" s="199">
        <f>'[2]05'!H89</f>
        <v>32</v>
      </c>
      <c r="H87" s="200">
        <f>'[2]05'!I89</f>
        <v>0</v>
      </c>
      <c r="I87" s="200">
        <f>'[2]05'!J89</f>
        <v>0</v>
      </c>
      <c r="J87" s="200">
        <f>'[2]05'!K89</f>
        <v>0</v>
      </c>
      <c r="K87" s="15">
        <f t="shared" si="13"/>
        <v>32</v>
      </c>
      <c r="L87" s="18">
        <f>frq!C87</f>
        <v>1</v>
      </c>
      <c r="M87" s="124">
        <f t="shared" si="14"/>
        <v>31.6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31.6</v>
      </c>
      <c r="R87" s="18">
        <v>0.4</v>
      </c>
    </row>
    <row r="88" spans="1:18">
      <c r="A88" s="8" t="s">
        <v>130</v>
      </c>
      <c r="B88" s="199">
        <f>'[2]05'!B90</f>
        <v>36</v>
      </c>
      <c r="C88" s="200">
        <f>'[2]05'!C90</f>
        <v>54</v>
      </c>
      <c r="D88" s="200">
        <f>'[2]05'!D90</f>
        <v>0</v>
      </c>
      <c r="E88" s="200">
        <f>'[2]05'!E90</f>
        <v>0</v>
      </c>
      <c r="F88" s="15">
        <f t="shared" si="16"/>
        <v>90</v>
      </c>
      <c r="G88" s="199">
        <f>'[2]05'!H90</f>
        <v>32</v>
      </c>
      <c r="H88" s="200">
        <f>'[2]05'!I90</f>
        <v>0</v>
      </c>
      <c r="I88" s="200">
        <f>'[2]05'!J90</f>
        <v>0</v>
      </c>
      <c r="J88" s="200">
        <f>'[2]05'!K90</f>
        <v>0</v>
      </c>
      <c r="K88" s="15">
        <f t="shared" si="13"/>
        <v>32</v>
      </c>
      <c r="L88" s="18">
        <f>frq!C88</f>
        <v>1</v>
      </c>
      <c r="M88" s="124">
        <f t="shared" si="14"/>
        <v>31.6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31.6</v>
      </c>
      <c r="R88" s="18">
        <v>0.4</v>
      </c>
    </row>
    <row r="89" spans="1:18">
      <c r="A89" s="8" t="s">
        <v>131</v>
      </c>
      <c r="B89" s="199">
        <f>'[2]05'!B91</f>
        <v>36</v>
      </c>
      <c r="C89" s="200">
        <f>'[2]05'!C91</f>
        <v>54</v>
      </c>
      <c r="D89" s="200">
        <f>'[2]05'!D91</f>
        <v>0</v>
      </c>
      <c r="E89" s="200">
        <f>'[2]05'!E91</f>
        <v>0</v>
      </c>
      <c r="F89" s="15">
        <f t="shared" si="16"/>
        <v>90</v>
      </c>
      <c r="G89" s="199">
        <f>'[2]05'!H91</f>
        <v>32</v>
      </c>
      <c r="H89" s="200">
        <f>'[2]05'!I91</f>
        <v>0</v>
      </c>
      <c r="I89" s="200">
        <f>'[2]05'!J91</f>
        <v>0</v>
      </c>
      <c r="J89" s="200">
        <f>'[2]05'!K91</f>
        <v>0</v>
      </c>
      <c r="K89" s="15">
        <f t="shared" si="13"/>
        <v>32</v>
      </c>
      <c r="L89" s="18">
        <f>frq!C89</f>
        <v>1</v>
      </c>
      <c r="M89" s="124">
        <f t="shared" si="14"/>
        <v>31.6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31.6</v>
      </c>
      <c r="R89" s="18">
        <v>0.4</v>
      </c>
    </row>
    <row r="90" spans="1:18">
      <c r="A90" s="8" t="s">
        <v>132</v>
      </c>
      <c r="B90" s="199">
        <f>'[2]05'!B92</f>
        <v>36</v>
      </c>
      <c r="C90" s="200">
        <f>'[2]05'!C92</f>
        <v>54</v>
      </c>
      <c r="D90" s="200">
        <f>'[2]05'!D92</f>
        <v>0</v>
      </c>
      <c r="E90" s="200">
        <f>'[2]05'!E92</f>
        <v>0</v>
      </c>
      <c r="F90" s="15">
        <f t="shared" si="16"/>
        <v>90</v>
      </c>
      <c r="G90" s="199">
        <f>'[2]05'!H92</f>
        <v>32</v>
      </c>
      <c r="H90" s="200">
        <f>'[2]05'!I92</f>
        <v>0</v>
      </c>
      <c r="I90" s="200">
        <f>'[2]05'!J92</f>
        <v>0</v>
      </c>
      <c r="J90" s="200">
        <f>'[2]05'!K92</f>
        <v>0</v>
      </c>
      <c r="K90" s="15">
        <f t="shared" si="13"/>
        <v>32</v>
      </c>
      <c r="L90" s="18">
        <f>frq!C90</f>
        <v>1</v>
      </c>
      <c r="M90" s="124">
        <f t="shared" si="14"/>
        <v>31.6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31.6</v>
      </c>
      <c r="R90" s="18">
        <v>0.4</v>
      </c>
    </row>
    <row r="91" spans="1:18">
      <c r="A91" s="8" t="s">
        <v>133</v>
      </c>
      <c r="B91" s="199">
        <f>'[2]05'!B93</f>
        <v>36</v>
      </c>
      <c r="C91" s="200">
        <f>'[2]05'!C93</f>
        <v>54</v>
      </c>
      <c r="D91" s="200">
        <f>'[2]05'!D93</f>
        <v>0</v>
      </c>
      <c r="E91" s="200">
        <f>'[2]05'!E93</f>
        <v>0</v>
      </c>
      <c r="F91" s="15">
        <f t="shared" si="16"/>
        <v>90</v>
      </c>
      <c r="G91" s="199">
        <f>'[2]05'!H93</f>
        <v>33</v>
      </c>
      <c r="H91" s="200">
        <f>'[2]05'!I93</f>
        <v>0</v>
      </c>
      <c r="I91" s="200">
        <f>'[2]05'!J93</f>
        <v>0</v>
      </c>
      <c r="J91" s="200">
        <f>'[2]05'!K93</f>
        <v>0</v>
      </c>
      <c r="K91" s="15">
        <f t="shared" si="13"/>
        <v>33</v>
      </c>
      <c r="L91" s="18">
        <f>frq!C91</f>
        <v>1</v>
      </c>
      <c r="M91" s="124">
        <f t="shared" si="14"/>
        <v>32.6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32.6</v>
      </c>
      <c r="R91" s="18">
        <v>0.4</v>
      </c>
    </row>
    <row r="92" spans="1:18">
      <c r="A92" s="8" t="s">
        <v>134</v>
      </c>
      <c r="B92" s="199">
        <f>'[2]05'!B94</f>
        <v>36</v>
      </c>
      <c r="C92" s="200">
        <f>'[2]05'!C94</f>
        <v>54</v>
      </c>
      <c r="D92" s="200">
        <f>'[2]05'!D94</f>
        <v>0</v>
      </c>
      <c r="E92" s="200">
        <f>'[2]05'!E94</f>
        <v>0</v>
      </c>
      <c r="F92" s="15">
        <f t="shared" si="16"/>
        <v>90</v>
      </c>
      <c r="G92" s="199">
        <f>'[2]05'!H94</f>
        <v>33</v>
      </c>
      <c r="H92" s="200">
        <f>'[2]05'!I94</f>
        <v>0</v>
      </c>
      <c r="I92" s="200">
        <f>'[2]05'!J94</f>
        <v>0</v>
      </c>
      <c r="J92" s="200">
        <f>'[2]05'!K94</f>
        <v>0</v>
      </c>
      <c r="K92" s="15">
        <f t="shared" si="13"/>
        <v>33</v>
      </c>
      <c r="L92" s="18">
        <f>frq!C92</f>
        <v>1</v>
      </c>
      <c r="M92" s="124">
        <f t="shared" si="14"/>
        <v>32.6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32.6</v>
      </c>
      <c r="R92" s="18">
        <v>0.4</v>
      </c>
    </row>
    <row r="93" spans="1:18">
      <c r="A93" s="8" t="s">
        <v>135</v>
      </c>
      <c r="B93" s="199">
        <f>'[2]05'!B95</f>
        <v>36</v>
      </c>
      <c r="C93" s="200">
        <f>'[2]05'!C95</f>
        <v>54</v>
      </c>
      <c r="D93" s="200">
        <f>'[2]05'!D95</f>
        <v>0</v>
      </c>
      <c r="E93" s="200">
        <f>'[2]05'!E95</f>
        <v>0</v>
      </c>
      <c r="F93" s="15">
        <f t="shared" si="16"/>
        <v>90</v>
      </c>
      <c r="G93" s="199">
        <f>'[2]05'!H95</f>
        <v>33</v>
      </c>
      <c r="H93" s="200">
        <f>'[2]05'!I95</f>
        <v>0</v>
      </c>
      <c r="I93" s="200">
        <f>'[2]05'!J95</f>
        <v>0</v>
      </c>
      <c r="J93" s="200">
        <f>'[2]05'!K95</f>
        <v>0</v>
      </c>
      <c r="K93" s="15">
        <f t="shared" si="13"/>
        <v>33</v>
      </c>
      <c r="L93" s="18">
        <f>frq!C93</f>
        <v>1</v>
      </c>
      <c r="M93" s="124">
        <f t="shared" si="14"/>
        <v>32.6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32.6</v>
      </c>
      <c r="R93" s="18">
        <v>0.4</v>
      </c>
    </row>
    <row r="94" spans="1:18">
      <c r="A94" s="8" t="s">
        <v>136</v>
      </c>
      <c r="B94" s="199">
        <f>'[2]05'!B96</f>
        <v>36</v>
      </c>
      <c r="C94" s="200">
        <f>'[2]05'!C96</f>
        <v>54</v>
      </c>
      <c r="D94" s="200">
        <f>'[2]05'!D96</f>
        <v>0</v>
      </c>
      <c r="E94" s="200">
        <f>'[2]05'!E96</f>
        <v>0</v>
      </c>
      <c r="F94" s="15">
        <f t="shared" si="16"/>
        <v>90</v>
      </c>
      <c r="G94" s="199">
        <f>'[2]05'!H96</f>
        <v>33</v>
      </c>
      <c r="H94" s="200">
        <f>'[2]05'!I96</f>
        <v>0</v>
      </c>
      <c r="I94" s="200">
        <f>'[2]05'!J96</f>
        <v>0</v>
      </c>
      <c r="J94" s="200">
        <f>'[2]05'!K96</f>
        <v>0</v>
      </c>
      <c r="K94" s="15">
        <f t="shared" si="13"/>
        <v>33</v>
      </c>
      <c r="L94" s="18">
        <f>frq!C94</f>
        <v>1</v>
      </c>
      <c r="M94" s="124">
        <f t="shared" si="14"/>
        <v>32.6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32.6</v>
      </c>
      <c r="R94" s="18">
        <v>0.4</v>
      </c>
    </row>
    <row r="95" spans="1:18">
      <c r="A95" s="8" t="s">
        <v>137</v>
      </c>
      <c r="B95" s="199">
        <f>'[2]05'!B97</f>
        <v>36</v>
      </c>
      <c r="C95" s="200">
        <f>'[2]05'!C97</f>
        <v>54</v>
      </c>
      <c r="D95" s="200">
        <f>'[2]05'!D97</f>
        <v>0</v>
      </c>
      <c r="E95" s="200">
        <f>'[2]05'!E97</f>
        <v>0</v>
      </c>
      <c r="F95" s="15">
        <f t="shared" si="16"/>
        <v>90</v>
      </c>
      <c r="G95" s="199">
        <f>'[2]05'!H97</f>
        <v>33</v>
      </c>
      <c r="H95" s="200">
        <f>'[2]05'!I97</f>
        <v>0</v>
      </c>
      <c r="I95" s="200">
        <f>'[2]05'!J97</f>
        <v>0</v>
      </c>
      <c r="J95" s="200">
        <f>'[2]05'!K97</f>
        <v>0</v>
      </c>
      <c r="K95" s="15">
        <f t="shared" si="13"/>
        <v>33</v>
      </c>
      <c r="L95" s="18">
        <f>frq!C95</f>
        <v>1</v>
      </c>
      <c r="M95" s="124">
        <f t="shared" si="14"/>
        <v>32.6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32.6</v>
      </c>
      <c r="R95" s="18">
        <v>0.4</v>
      </c>
    </row>
    <row r="96" spans="1:18">
      <c r="A96" s="8" t="s">
        <v>138</v>
      </c>
      <c r="B96" s="199">
        <f>'[2]05'!B98</f>
        <v>36</v>
      </c>
      <c r="C96" s="200">
        <f>'[2]05'!C98</f>
        <v>54</v>
      </c>
      <c r="D96" s="200">
        <f>'[2]05'!D98</f>
        <v>0</v>
      </c>
      <c r="E96" s="200">
        <f>'[2]05'!E98</f>
        <v>0</v>
      </c>
      <c r="F96" s="15">
        <f t="shared" si="16"/>
        <v>90</v>
      </c>
      <c r="G96" s="199">
        <f>'[2]05'!H98</f>
        <v>33</v>
      </c>
      <c r="H96" s="200">
        <f>'[2]05'!I98</f>
        <v>0</v>
      </c>
      <c r="I96" s="200">
        <f>'[2]05'!J98</f>
        <v>0</v>
      </c>
      <c r="J96" s="200">
        <f>'[2]05'!K98</f>
        <v>0</v>
      </c>
      <c r="K96" s="15">
        <f t="shared" si="13"/>
        <v>33</v>
      </c>
      <c r="L96" s="18">
        <f>frq!C96</f>
        <v>1</v>
      </c>
      <c r="M96" s="124">
        <f t="shared" si="14"/>
        <v>32.6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32.6</v>
      </c>
      <c r="R96" s="18">
        <v>0.4</v>
      </c>
    </row>
    <row r="97" spans="1:18">
      <c r="A97" s="8" t="s">
        <v>139</v>
      </c>
      <c r="B97" s="199">
        <f>'[2]05'!B99</f>
        <v>36</v>
      </c>
      <c r="C97" s="200">
        <f>'[2]05'!C99</f>
        <v>54</v>
      </c>
      <c r="D97" s="200">
        <f>'[2]05'!D99</f>
        <v>0</v>
      </c>
      <c r="E97" s="200">
        <f>'[2]05'!E99</f>
        <v>0</v>
      </c>
      <c r="F97" s="15">
        <f t="shared" si="16"/>
        <v>90</v>
      </c>
      <c r="G97" s="199">
        <f>'[2]05'!H99</f>
        <v>33</v>
      </c>
      <c r="H97" s="200">
        <f>'[2]05'!I99</f>
        <v>0</v>
      </c>
      <c r="I97" s="200">
        <f>'[2]05'!J99</f>
        <v>0</v>
      </c>
      <c r="J97" s="200">
        <f>'[2]05'!K99</f>
        <v>0</v>
      </c>
      <c r="K97" s="15">
        <f t="shared" si="13"/>
        <v>33</v>
      </c>
      <c r="L97" s="18">
        <f>frq!C97</f>
        <v>1</v>
      </c>
      <c r="M97" s="124">
        <f t="shared" si="14"/>
        <v>32.6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32.6</v>
      </c>
      <c r="R97" s="18">
        <v>0.4</v>
      </c>
    </row>
    <row r="98" spans="1:18" ht="15.75" thickBot="1">
      <c r="A98" s="8" t="s">
        <v>140</v>
      </c>
      <c r="B98" s="199">
        <f>'[2]05'!B100</f>
        <v>36</v>
      </c>
      <c r="C98" s="200">
        <f>'[2]05'!C100</f>
        <v>54</v>
      </c>
      <c r="D98" s="200">
        <f>'[2]05'!D100</f>
        <v>0</v>
      </c>
      <c r="E98" s="200">
        <f>'[2]05'!E100</f>
        <v>0</v>
      </c>
      <c r="F98" s="15">
        <f t="shared" si="16"/>
        <v>90</v>
      </c>
      <c r="G98" s="199">
        <f>'[2]05'!H100</f>
        <v>33</v>
      </c>
      <c r="H98" s="200">
        <f>'[2]05'!I100</f>
        <v>0</v>
      </c>
      <c r="I98" s="200">
        <f>'[2]05'!J100</f>
        <v>0</v>
      </c>
      <c r="J98" s="200">
        <f>'[2]05'!K100</f>
        <v>0</v>
      </c>
      <c r="K98" s="15">
        <f t="shared" si="13"/>
        <v>33</v>
      </c>
      <c r="L98" s="18">
        <f>frq!C98</f>
        <v>1</v>
      </c>
      <c r="M98" s="124">
        <f t="shared" si="14"/>
        <v>32.6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32.6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0.86399999999999999</v>
      </c>
      <c r="C99" s="128">
        <f t="shared" si="17"/>
        <v>1.296</v>
      </c>
      <c r="D99" s="128">
        <f t="shared" si="17"/>
        <v>0</v>
      </c>
      <c r="E99" s="128">
        <f t="shared" si="17"/>
        <v>0</v>
      </c>
      <c r="F99" s="128">
        <f t="shared" si="17"/>
        <v>2.16</v>
      </c>
      <c r="G99" s="128">
        <f t="shared" si="17"/>
        <v>0.77715000000000001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0.77715000000000001</v>
      </c>
      <c r="L99" s="128">
        <f t="shared" si="17"/>
        <v>2.4E-2</v>
      </c>
      <c r="M99" s="128">
        <f t="shared" si="17"/>
        <v>0.76754999999999873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0.76754999999999873</v>
      </c>
      <c r="R99" s="129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45417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'[3]05'!B5</f>
        <v>320</v>
      </c>
      <c r="C3" s="16">
        <f>'[3]05'!C5</f>
        <v>0</v>
      </c>
      <c r="D3" s="16">
        <f>'[3]05'!D5</f>
        <v>0</v>
      </c>
      <c r="E3" s="16">
        <f>'[3]05'!E5</f>
        <v>0</v>
      </c>
      <c r="F3" s="16">
        <f>'[3]05'!F5</f>
        <v>980</v>
      </c>
      <c r="G3" s="16">
        <f>'[3]05'!G5</f>
        <v>0</v>
      </c>
      <c r="H3" s="17">
        <f>SUM(B3:G3)</f>
        <v>1300</v>
      </c>
      <c r="I3" s="15">
        <f>'[3]05'!J5</f>
        <v>310</v>
      </c>
      <c r="J3" s="16">
        <f>'[3]05'!K5</f>
        <v>0</v>
      </c>
      <c r="K3" s="16">
        <f>'[3]05'!L5</f>
        <v>0</v>
      </c>
      <c r="L3" s="16">
        <f>'[3]05'!M5</f>
        <v>0</v>
      </c>
      <c r="M3" s="16">
        <f>'[3]05'!N5</f>
        <v>0</v>
      </c>
      <c r="N3" s="16">
        <f>'[3]05'!O5</f>
        <v>0</v>
      </c>
      <c r="O3" s="17">
        <f>SUM(I3:N3)</f>
        <v>310</v>
      </c>
      <c r="P3" s="18">
        <f>frq!C3</f>
        <v>1</v>
      </c>
      <c r="Q3" s="15">
        <f t="shared" ref="Q3:V18" si="0">IF($P3=1,I3,IF(AND($P3=0.985,I3&gt;0.985*B3),B3*0.985,IF(AND($P3=0.965,I3&gt;0.965*B3),0.965*B3,I3)))</f>
        <v>310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310</v>
      </c>
      <c r="X3" s="8">
        <f>AW3</f>
        <v>31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31</v>
      </c>
      <c r="AE3" s="8">
        <f>BD3</f>
        <v>31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31</v>
      </c>
      <c r="AL3" s="8">
        <f t="shared" ref="AL3:AQ18" si="3">Q3-X3-AE3</f>
        <v>248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248</v>
      </c>
      <c r="AT3" s="8">
        <v>29.98</v>
      </c>
      <c r="AU3" s="8">
        <v>29.98</v>
      </c>
      <c r="AW3" s="203">
        <v>31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31</v>
      </c>
      <c r="BD3" s="203">
        <v>31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31</v>
      </c>
      <c r="BL3" s="8">
        <f>AT3</f>
        <v>29.98</v>
      </c>
      <c r="BM3" s="8">
        <f>AU3</f>
        <v>29.98</v>
      </c>
      <c r="BN3" s="8">
        <f>BC3</f>
        <v>31</v>
      </c>
      <c r="BO3" s="8">
        <f>BJ3</f>
        <v>31</v>
      </c>
      <c r="BP3" s="139">
        <f>BL3-BN3</f>
        <v>-1.0199999999999996</v>
      </c>
      <c r="BQ3" s="139">
        <f>BM3-BO3</f>
        <v>-1.0199999999999996</v>
      </c>
    </row>
    <row r="4" spans="1:69">
      <c r="A4" s="8" t="s">
        <v>46</v>
      </c>
      <c r="B4" s="15">
        <f>'[3]05'!B6</f>
        <v>320</v>
      </c>
      <c r="C4" s="16">
        <f>'[3]05'!C6</f>
        <v>0</v>
      </c>
      <c r="D4" s="16">
        <f>'[3]05'!D6</f>
        <v>0</v>
      </c>
      <c r="E4" s="16">
        <f>'[3]05'!E6</f>
        <v>0</v>
      </c>
      <c r="F4" s="16">
        <f>'[3]05'!F6</f>
        <v>980</v>
      </c>
      <c r="G4" s="16">
        <f>'[3]05'!G6</f>
        <v>0</v>
      </c>
      <c r="H4" s="17">
        <f>SUM(B4:G4)</f>
        <v>1300</v>
      </c>
      <c r="I4" s="15">
        <f>'[3]05'!J6</f>
        <v>310</v>
      </c>
      <c r="J4" s="16">
        <f>'[3]05'!K6</f>
        <v>0</v>
      </c>
      <c r="K4" s="16">
        <f>'[3]05'!L6</f>
        <v>0</v>
      </c>
      <c r="L4" s="16">
        <f>'[3]05'!M6</f>
        <v>0</v>
      </c>
      <c r="M4" s="16">
        <f>'[3]05'!N6</f>
        <v>0</v>
      </c>
      <c r="N4" s="16">
        <f>'[3]05'!O6</f>
        <v>0</v>
      </c>
      <c r="O4" s="17">
        <f>SUM(I4:N4)</f>
        <v>310</v>
      </c>
      <c r="P4" s="18">
        <f>frq!C4</f>
        <v>1</v>
      </c>
      <c r="Q4" s="15">
        <f>IF($P4=1,I4,IF(AND($P4=0.985,I4&gt;0.985*B4),B4*0.985,IF(AND($P4=0.965,I4&gt;0.965*B4),0.965*B4,I4)))</f>
        <v>310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310</v>
      </c>
      <c r="X4" s="8">
        <f t="shared" ref="X4:X67" si="4">AW4</f>
        <v>31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31</v>
      </c>
      <c r="AE4" s="8">
        <f t="shared" ref="AE4:AE67" si="11">BD4</f>
        <v>31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31</v>
      </c>
      <c r="AL4" s="8">
        <f t="shared" si="3"/>
        <v>248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248</v>
      </c>
      <c r="AT4" s="8">
        <v>29.98</v>
      </c>
      <c r="AU4" s="8">
        <v>29.98</v>
      </c>
      <c r="AW4" s="203">
        <v>31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31</v>
      </c>
      <c r="BD4" s="203">
        <v>31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31</v>
      </c>
      <c r="BL4" s="8">
        <f t="shared" ref="BL4:BL67" si="21">AT4</f>
        <v>29.98</v>
      </c>
      <c r="BM4" s="8">
        <f t="shared" ref="BM4:BM67" si="22">AU4</f>
        <v>29.98</v>
      </c>
      <c r="BN4" s="8">
        <f t="shared" ref="BN4:BN67" si="23">BC4</f>
        <v>31</v>
      </c>
      <c r="BO4" s="8">
        <f t="shared" ref="BO4:BO67" si="24">BJ4</f>
        <v>31</v>
      </c>
      <c r="BP4" s="139">
        <f t="shared" ref="BP4:BP67" si="25">BL4-BN4</f>
        <v>-1.0199999999999996</v>
      </c>
      <c r="BQ4" s="139">
        <f t="shared" ref="BQ4:BQ67" si="26">BM4-BO4</f>
        <v>-1.0199999999999996</v>
      </c>
    </row>
    <row r="5" spans="1:69">
      <c r="A5" s="8" t="s">
        <v>47</v>
      </c>
      <c r="B5" s="15">
        <f>'[3]05'!B7</f>
        <v>320</v>
      </c>
      <c r="C5" s="16">
        <f>'[3]05'!C7</f>
        <v>0</v>
      </c>
      <c r="D5" s="16">
        <f>'[3]05'!D7</f>
        <v>0</v>
      </c>
      <c r="E5" s="16">
        <f>'[3]05'!E7</f>
        <v>0</v>
      </c>
      <c r="F5" s="16">
        <f>'[3]05'!F7</f>
        <v>980</v>
      </c>
      <c r="G5" s="16">
        <f>'[3]05'!G7</f>
        <v>0</v>
      </c>
      <c r="H5" s="17">
        <f t="shared" ref="H5:H68" si="27">SUM(B5:G5)</f>
        <v>1300</v>
      </c>
      <c r="I5" s="15">
        <f>'[3]05'!J7</f>
        <v>310</v>
      </c>
      <c r="J5" s="16">
        <f>'[3]05'!K7</f>
        <v>0</v>
      </c>
      <c r="K5" s="16">
        <f>'[3]05'!L7</f>
        <v>0</v>
      </c>
      <c r="L5" s="16">
        <f>'[3]05'!M7</f>
        <v>0</v>
      </c>
      <c r="M5" s="16">
        <f>'[3]05'!N7</f>
        <v>0</v>
      </c>
      <c r="N5" s="16">
        <f>'[3]05'!O7</f>
        <v>0</v>
      </c>
      <c r="O5" s="17">
        <f t="shared" ref="O5:O68" si="28">SUM(I5:N5)</f>
        <v>310</v>
      </c>
      <c r="P5" s="18">
        <f>frq!C5</f>
        <v>1</v>
      </c>
      <c r="Q5" s="15">
        <f t="shared" ref="Q5:V56" si="29">IF($P5=1,I5,IF(AND($P5=0.985,I5&gt;0.985*B5),B5*0.985,IF(AND($P5=0.965,I5&gt;0.965*B5),0.965*B5,I5)))</f>
        <v>310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310</v>
      </c>
      <c r="X5" s="8">
        <f t="shared" si="4"/>
        <v>31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31</v>
      </c>
      <c r="AE5" s="8">
        <f t="shared" si="11"/>
        <v>31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31</v>
      </c>
      <c r="AL5" s="8">
        <f t="shared" si="3"/>
        <v>248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248</v>
      </c>
      <c r="AT5" s="8">
        <v>29.98</v>
      </c>
      <c r="AU5" s="8">
        <v>29.98</v>
      </c>
      <c r="AW5" s="203">
        <v>31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31</v>
      </c>
      <c r="BD5" s="203">
        <v>31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31</v>
      </c>
      <c r="BL5" s="8">
        <f t="shared" si="21"/>
        <v>29.98</v>
      </c>
      <c r="BM5" s="8">
        <f t="shared" si="22"/>
        <v>29.98</v>
      </c>
      <c r="BN5" s="8">
        <f t="shared" si="23"/>
        <v>31</v>
      </c>
      <c r="BO5" s="8">
        <f t="shared" si="24"/>
        <v>31</v>
      </c>
      <c r="BP5" s="139">
        <f t="shared" si="25"/>
        <v>-1.0199999999999996</v>
      </c>
      <c r="BQ5" s="139">
        <f t="shared" si="26"/>
        <v>-1.0199999999999996</v>
      </c>
    </row>
    <row r="6" spans="1:69">
      <c r="A6" s="8" t="s">
        <v>48</v>
      </c>
      <c r="B6" s="15">
        <f>'[3]05'!B8</f>
        <v>320</v>
      </c>
      <c r="C6" s="16">
        <f>'[3]05'!C8</f>
        <v>0</v>
      </c>
      <c r="D6" s="16">
        <f>'[3]05'!D8</f>
        <v>0</v>
      </c>
      <c r="E6" s="16">
        <f>'[3]05'!E8</f>
        <v>0</v>
      </c>
      <c r="F6" s="16">
        <f>'[3]05'!F8</f>
        <v>980</v>
      </c>
      <c r="G6" s="16">
        <f>'[3]05'!G8</f>
        <v>0</v>
      </c>
      <c r="H6" s="17">
        <f t="shared" si="27"/>
        <v>1300</v>
      </c>
      <c r="I6" s="15">
        <f>'[3]05'!J8</f>
        <v>310</v>
      </c>
      <c r="J6" s="16">
        <f>'[3]05'!K8</f>
        <v>0</v>
      </c>
      <c r="K6" s="16">
        <f>'[3]05'!L8</f>
        <v>0</v>
      </c>
      <c r="L6" s="16">
        <f>'[3]05'!M8</f>
        <v>0</v>
      </c>
      <c r="M6" s="16">
        <f>'[3]05'!N8</f>
        <v>0</v>
      </c>
      <c r="N6" s="16">
        <f>'[3]05'!O8</f>
        <v>0</v>
      </c>
      <c r="O6" s="17">
        <f t="shared" si="28"/>
        <v>310</v>
      </c>
      <c r="P6" s="18">
        <f>frq!C6</f>
        <v>1</v>
      </c>
      <c r="Q6" s="15">
        <f t="shared" si="29"/>
        <v>310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310</v>
      </c>
      <c r="X6" s="8">
        <f t="shared" si="4"/>
        <v>31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31</v>
      </c>
      <c r="AE6" s="8">
        <f t="shared" si="11"/>
        <v>31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31</v>
      </c>
      <c r="AL6" s="8">
        <f t="shared" si="3"/>
        <v>248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248</v>
      </c>
      <c r="AT6" s="8">
        <v>29.98</v>
      </c>
      <c r="AU6" s="8">
        <v>29.98</v>
      </c>
      <c r="AW6" s="203">
        <v>31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31</v>
      </c>
      <c r="BD6" s="203">
        <v>31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31</v>
      </c>
      <c r="BL6" s="8">
        <f t="shared" si="21"/>
        <v>29.98</v>
      </c>
      <c r="BM6" s="8">
        <f t="shared" si="22"/>
        <v>29.98</v>
      </c>
      <c r="BN6" s="8">
        <f t="shared" si="23"/>
        <v>31</v>
      </c>
      <c r="BO6" s="8">
        <f t="shared" si="24"/>
        <v>31</v>
      </c>
      <c r="BP6" s="139">
        <f t="shared" si="25"/>
        <v>-1.0199999999999996</v>
      </c>
      <c r="BQ6" s="139">
        <f t="shared" si="26"/>
        <v>-1.0199999999999996</v>
      </c>
    </row>
    <row r="7" spans="1:69">
      <c r="A7" s="8" t="s">
        <v>49</v>
      </c>
      <c r="B7" s="15">
        <f>'[3]05'!B9</f>
        <v>320</v>
      </c>
      <c r="C7" s="16">
        <f>'[3]05'!C9</f>
        <v>0</v>
      </c>
      <c r="D7" s="16">
        <f>'[3]05'!D9</f>
        <v>0</v>
      </c>
      <c r="E7" s="16">
        <f>'[3]05'!E9</f>
        <v>0</v>
      </c>
      <c r="F7" s="16">
        <f>'[3]05'!F9</f>
        <v>980</v>
      </c>
      <c r="G7" s="16">
        <f>'[3]05'!G9</f>
        <v>0</v>
      </c>
      <c r="H7" s="17">
        <f t="shared" si="27"/>
        <v>1300</v>
      </c>
      <c r="I7" s="15">
        <f>'[3]05'!J9</f>
        <v>310</v>
      </c>
      <c r="J7" s="16">
        <f>'[3]05'!K9</f>
        <v>0</v>
      </c>
      <c r="K7" s="16">
        <f>'[3]05'!L9</f>
        <v>0</v>
      </c>
      <c r="L7" s="16">
        <f>'[3]05'!M9</f>
        <v>0</v>
      </c>
      <c r="M7" s="16">
        <f>'[3]05'!N9</f>
        <v>0</v>
      </c>
      <c r="N7" s="16">
        <f>'[3]05'!O9</f>
        <v>0</v>
      </c>
      <c r="O7" s="17">
        <f t="shared" si="28"/>
        <v>310</v>
      </c>
      <c r="P7" s="18">
        <f>frq!C7</f>
        <v>1</v>
      </c>
      <c r="Q7" s="15">
        <f t="shared" si="29"/>
        <v>310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310</v>
      </c>
      <c r="X7" s="8">
        <f t="shared" si="4"/>
        <v>31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31</v>
      </c>
      <c r="AE7" s="8">
        <f t="shared" si="11"/>
        <v>31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31</v>
      </c>
      <c r="AL7" s="8">
        <f t="shared" si="3"/>
        <v>248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248</v>
      </c>
      <c r="AT7" s="8">
        <v>29.98</v>
      </c>
      <c r="AU7" s="8">
        <v>29.98</v>
      </c>
      <c r="AW7" s="203">
        <v>31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31</v>
      </c>
      <c r="BD7" s="203">
        <v>31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31</v>
      </c>
      <c r="BL7" s="8">
        <f t="shared" si="21"/>
        <v>29.98</v>
      </c>
      <c r="BM7" s="8">
        <f t="shared" si="22"/>
        <v>29.98</v>
      </c>
      <c r="BN7" s="8">
        <f t="shared" si="23"/>
        <v>31</v>
      </c>
      <c r="BO7" s="8">
        <f t="shared" si="24"/>
        <v>31</v>
      </c>
      <c r="BP7" s="139">
        <f t="shared" si="25"/>
        <v>-1.0199999999999996</v>
      </c>
      <c r="BQ7" s="139">
        <f t="shared" si="26"/>
        <v>-1.0199999999999996</v>
      </c>
    </row>
    <row r="8" spans="1:69">
      <c r="A8" s="8" t="s">
        <v>50</v>
      </c>
      <c r="B8" s="15">
        <f>'[3]05'!B10</f>
        <v>320</v>
      </c>
      <c r="C8" s="16">
        <f>'[3]05'!C10</f>
        <v>0</v>
      </c>
      <c r="D8" s="16">
        <f>'[3]05'!D10</f>
        <v>0</v>
      </c>
      <c r="E8" s="16">
        <f>'[3]05'!E10</f>
        <v>0</v>
      </c>
      <c r="F8" s="16">
        <f>'[3]05'!F10</f>
        <v>980</v>
      </c>
      <c r="G8" s="16">
        <f>'[3]05'!G10</f>
        <v>0</v>
      </c>
      <c r="H8" s="17">
        <f t="shared" si="27"/>
        <v>1300</v>
      </c>
      <c r="I8" s="15">
        <f>'[3]05'!J10</f>
        <v>310</v>
      </c>
      <c r="J8" s="16">
        <f>'[3]05'!K10</f>
        <v>0</v>
      </c>
      <c r="K8" s="16">
        <f>'[3]05'!L10</f>
        <v>0</v>
      </c>
      <c r="L8" s="16">
        <f>'[3]05'!M10</f>
        <v>0</v>
      </c>
      <c r="M8" s="16">
        <f>'[3]05'!N10</f>
        <v>0</v>
      </c>
      <c r="N8" s="16">
        <f>'[3]05'!O10</f>
        <v>0</v>
      </c>
      <c r="O8" s="17">
        <f t="shared" si="28"/>
        <v>310</v>
      </c>
      <c r="P8" s="18">
        <f>frq!C8</f>
        <v>1</v>
      </c>
      <c r="Q8" s="15">
        <f t="shared" si="29"/>
        <v>310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310</v>
      </c>
      <c r="X8" s="8">
        <f t="shared" si="4"/>
        <v>31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31</v>
      </c>
      <c r="AE8" s="8">
        <f t="shared" si="11"/>
        <v>31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31</v>
      </c>
      <c r="AL8" s="8">
        <f t="shared" si="3"/>
        <v>248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248</v>
      </c>
      <c r="AT8" s="8">
        <v>29.98</v>
      </c>
      <c r="AU8" s="8">
        <v>29.98</v>
      </c>
      <c r="AW8" s="203">
        <v>31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31</v>
      </c>
      <c r="BD8" s="203">
        <v>31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31</v>
      </c>
      <c r="BL8" s="8">
        <f t="shared" si="21"/>
        <v>29.98</v>
      </c>
      <c r="BM8" s="8">
        <f t="shared" si="22"/>
        <v>29.98</v>
      </c>
      <c r="BN8" s="8">
        <f t="shared" si="23"/>
        <v>31</v>
      </c>
      <c r="BO8" s="8">
        <f t="shared" si="24"/>
        <v>31</v>
      </c>
      <c r="BP8" s="139">
        <f t="shared" si="25"/>
        <v>-1.0199999999999996</v>
      </c>
      <c r="BQ8" s="139">
        <f t="shared" si="26"/>
        <v>-1.0199999999999996</v>
      </c>
    </row>
    <row r="9" spans="1:69">
      <c r="A9" s="8" t="s">
        <v>51</v>
      </c>
      <c r="B9" s="15">
        <f>'[3]05'!B11</f>
        <v>320</v>
      </c>
      <c r="C9" s="16">
        <f>'[3]05'!C11</f>
        <v>0</v>
      </c>
      <c r="D9" s="16">
        <f>'[3]05'!D11</f>
        <v>0</v>
      </c>
      <c r="E9" s="16">
        <f>'[3]05'!E11</f>
        <v>0</v>
      </c>
      <c r="F9" s="16">
        <f>'[3]05'!F11</f>
        <v>980</v>
      </c>
      <c r="G9" s="16">
        <f>'[3]05'!G11</f>
        <v>0</v>
      </c>
      <c r="H9" s="17">
        <f t="shared" si="27"/>
        <v>1300</v>
      </c>
      <c r="I9" s="15">
        <f>'[3]05'!J11</f>
        <v>310</v>
      </c>
      <c r="J9" s="16">
        <f>'[3]05'!K11</f>
        <v>0</v>
      </c>
      <c r="K9" s="16">
        <f>'[3]05'!L11</f>
        <v>0</v>
      </c>
      <c r="L9" s="16">
        <f>'[3]05'!M11</f>
        <v>0</v>
      </c>
      <c r="M9" s="16">
        <f>'[3]05'!N11</f>
        <v>0</v>
      </c>
      <c r="N9" s="16">
        <f>'[3]05'!O11</f>
        <v>0</v>
      </c>
      <c r="O9" s="17">
        <f t="shared" si="28"/>
        <v>310</v>
      </c>
      <c r="P9" s="18">
        <f>frq!C9</f>
        <v>1</v>
      </c>
      <c r="Q9" s="15">
        <f t="shared" si="29"/>
        <v>310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310</v>
      </c>
      <c r="X9" s="8">
        <f t="shared" si="4"/>
        <v>31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31</v>
      </c>
      <c r="AE9" s="8">
        <f t="shared" si="11"/>
        <v>31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31</v>
      </c>
      <c r="AL9" s="8">
        <f t="shared" si="3"/>
        <v>248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248</v>
      </c>
      <c r="AT9" s="8">
        <v>29.98</v>
      </c>
      <c r="AU9" s="8">
        <v>29.98</v>
      </c>
      <c r="AW9" s="203">
        <v>31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31</v>
      </c>
      <c r="BD9" s="203">
        <v>31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31</v>
      </c>
      <c r="BL9" s="8">
        <f t="shared" si="21"/>
        <v>29.98</v>
      </c>
      <c r="BM9" s="8">
        <f t="shared" si="22"/>
        <v>29.98</v>
      </c>
      <c r="BN9" s="8">
        <f t="shared" si="23"/>
        <v>31</v>
      </c>
      <c r="BO9" s="8">
        <f t="shared" si="24"/>
        <v>31</v>
      </c>
      <c r="BP9" s="139">
        <f t="shared" si="25"/>
        <v>-1.0199999999999996</v>
      </c>
      <c r="BQ9" s="139">
        <f t="shared" si="26"/>
        <v>-1.0199999999999996</v>
      </c>
    </row>
    <row r="10" spans="1:69">
      <c r="A10" s="8" t="s">
        <v>52</v>
      </c>
      <c r="B10" s="15">
        <f>'[3]05'!B12</f>
        <v>320</v>
      </c>
      <c r="C10" s="16">
        <f>'[3]05'!C12</f>
        <v>0</v>
      </c>
      <c r="D10" s="16">
        <f>'[3]05'!D12</f>
        <v>0</v>
      </c>
      <c r="E10" s="16">
        <f>'[3]05'!E12</f>
        <v>0</v>
      </c>
      <c r="F10" s="16">
        <f>'[3]05'!F12</f>
        <v>980</v>
      </c>
      <c r="G10" s="16">
        <f>'[3]05'!G12</f>
        <v>0</v>
      </c>
      <c r="H10" s="17">
        <f t="shared" si="27"/>
        <v>1300</v>
      </c>
      <c r="I10" s="15">
        <f>'[3]05'!J12</f>
        <v>310</v>
      </c>
      <c r="J10" s="16">
        <f>'[3]05'!K12</f>
        <v>0</v>
      </c>
      <c r="K10" s="16">
        <f>'[3]05'!L12</f>
        <v>0</v>
      </c>
      <c r="L10" s="16">
        <f>'[3]05'!M12</f>
        <v>0</v>
      </c>
      <c r="M10" s="16">
        <f>'[3]05'!N12</f>
        <v>0</v>
      </c>
      <c r="N10" s="16">
        <f>'[3]05'!O12</f>
        <v>0</v>
      </c>
      <c r="O10" s="17">
        <f t="shared" si="28"/>
        <v>310</v>
      </c>
      <c r="P10" s="18">
        <f>frq!C10</f>
        <v>1</v>
      </c>
      <c r="Q10" s="15">
        <f t="shared" si="29"/>
        <v>310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310</v>
      </c>
      <c r="X10" s="8">
        <f t="shared" si="4"/>
        <v>31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31</v>
      </c>
      <c r="AE10" s="8">
        <f t="shared" si="11"/>
        <v>31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31</v>
      </c>
      <c r="AL10" s="8">
        <f t="shared" si="3"/>
        <v>248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248</v>
      </c>
      <c r="AT10" s="8">
        <v>29.98</v>
      </c>
      <c r="AU10" s="8">
        <v>29.98</v>
      </c>
      <c r="AW10" s="203">
        <v>31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31</v>
      </c>
      <c r="BD10" s="203">
        <v>31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31</v>
      </c>
      <c r="BL10" s="8">
        <f t="shared" si="21"/>
        <v>29.98</v>
      </c>
      <c r="BM10" s="8">
        <f t="shared" si="22"/>
        <v>29.98</v>
      </c>
      <c r="BN10" s="8">
        <f t="shared" si="23"/>
        <v>31</v>
      </c>
      <c r="BO10" s="8">
        <f t="shared" si="24"/>
        <v>31</v>
      </c>
      <c r="BP10" s="139">
        <f t="shared" si="25"/>
        <v>-1.0199999999999996</v>
      </c>
      <c r="BQ10" s="139">
        <f t="shared" si="26"/>
        <v>-1.0199999999999996</v>
      </c>
    </row>
    <row r="11" spans="1:69">
      <c r="A11" s="8" t="s">
        <v>53</v>
      </c>
      <c r="B11" s="15">
        <f>'[3]05'!B13</f>
        <v>320</v>
      </c>
      <c r="C11" s="16">
        <f>'[3]05'!C13</f>
        <v>0</v>
      </c>
      <c r="D11" s="16">
        <f>'[3]05'!D13</f>
        <v>0</v>
      </c>
      <c r="E11" s="16">
        <f>'[3]05'!E13</f>
        <v>0</v>
      </c>
      <c r="F11" s="16">
        <f>'[3]05'!F13</f>
        <v>980</v>
      </c>
      <c r="G11" s="16">
        <f>'[3]05'!G13</f>
        <v>0</v>
      </c>
      <c r="H11" s="17">
        <f t="shared" si="27"/>
        <v>1300</v>
      </c>
      <c r="I11" s="15">
        <f>'[3]05'!J13</f>
        <v>310</v>
      </c>
      <c r="J11" s="16">
        <f>'[3]05'!K13</f>
        <v>0</v>
      </c>
      <c r="K11" s="16">
        <f>'[3]05'!L13</f>
        <v>0</v>
      </c>
      <c r="L11" s="16">
        <f>'[3]05'!M13</f>
        <v>0</v>
      </c>
      <c r="M11" s="16">
        <f>'[3]05'!N13</f>
        <v>0</v>
      </c>
      <c r="N11" s="16">
        <f>'[3]05'!O13</f>
        <v>0</v>
      </c>
      <c r="O11" s="17">
        <f t="shared" si="28"/>
        <v>310</v>
      </c>
      <c r="P11" s="18">
        <f>frq!C11</f>
        <v>1</v>
      </c>
      <c r="Q11" s="15">
        <f t="shared" si="29"/>
        <v>310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310</v>
      </c>
      <c r="X11" s="8">
        <f t="shared" si="4"/>
        <v>31.69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31.69</v>
      </c>
      <c r="AE11" s="8">
        <f t="shared" si="11"/>
        <v>31.69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31.69</v>
      </c>
      <c r="AL11" s="8">
        <f t="shared" si="3"/>
        <v>246.62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246.62</v>
      </c>
      <c r="AT11" s="8">
        <v>30.65</v>
      </c>
      <c r="AU11" s="8">
        <v>30.65</v>
      </c>
      <c r="AW11" s="203">
        <v>31.69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31.69</v>
      </c>
      <c r="BD11" s="203">
        <v>31.69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31.69</v>
      </c>
      <c r="BL11" s="8">
        <f t="shared" si="21"/>
        <v>30.65</v>
      </c>
      <c r="BM11" s="8">
        <f t="shared" si="22"/>
        <v>30.65</v>
      </c>
      <c r="BN11" s="8">
        <f t="shared" si="23"/>
        <v>31.69</v>
      </c>
      <c r="BO11" s="8">
        <f t="shared" si="24"/>
        <v>31.69</v>
      </c>
      <c r="BP11" s="139">
        <f t="shared" si="25"/>
        <v>-1.0400000000000027</v>
      </c>
      <c r="BQ11" s="139">
        <f t="shared" si="26"/>
        <v>-1.0400000000000027</v>
      </c>
    </row>
    <row r="12" spans="1:69">
      <c r="A12" s="8" t="s">
        <v>54</v>
      </c>
      <c r="B12" s="15">
        <f>'[3]05'!B14</f>
        <v>320</v>
      </c>
      <c r="C12" s="16">
        <f>'[3]05'!C14</f>
        <v>0</v>
      </c>
      <c r="D12" s="16">
        <f>'[3]05'!D14</f>
        <v>0</v>
      </c>
      <c r="E12" s="16">
        <f>'[3]05'!E14</f>
        <v>0</v>
      </c>
      <c r="F12" s="16">
        <f>'[3]05'!F14</f>
        <v>980</v>
      </c>
      <c r="G12" s="16">
        <f>'[3]05'!G14</f>
        <v>0</v>
      </c>
      <c r="H12" s="17">
        <f t="shared" si="27"/>
        <v>1300</v>
      </c>
      <c r="I12" s="15">
        <f>'[3]05'!J14</f>
        <v>310</v>
      </c>
      <c r="J12" s="16">
        <f>'[3]05'!K14</f>
        <v>0</v>
      </c>
      <c r="K12" s="16">
        <f>'[3]05'!L14</f>
        <v>0</v>
      </c>
      <c r="L12" s="16">
        <f>'[3]05'!M14</f>
        <v>0</v>
      </c>
      <c r="M12" s="16">
        <f>'[3]05'!N14</f>
        <v>0</v>
      </c>
      <c r="N12" s="16">
        <f>'[3]05'!O14</f>
        <v>0</v>
      </c>
      <c r="O12" s="17">
        <f t="shared" si="28"/>
        <v>310</v>
      </c>
      <c r="P12" s="18">
        <f>frq!C12</f>
        <v>1</v>
      </c>
      <c r="Q12" s="15">
        <f t="shared" si="29"/>
        <v>310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310</v>
      </c>
      <c r="X12" s="8">
        <f t="shared" si="4"/>
        <v>31.69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31.69</v>
      </c>
      <c r="AE12" s="8">
        <f t="shared" si="11"/>
        <v>31.69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31.69</v>
      </c>
      <c r="AL12" s="8">
        <f t="shared" si="3"/>
        <v>246.62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246.62</v>
      </c>
      <c r="AT12" s="8">
        <v>30.65</v>
      </c>
      <c r="AU12" s="8">
        <v>30.65</v>
      </c>
      <c r="AW12" s="203">
        <v>31.69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31.69</v>
      </c>
      <c r="BD12" s="203">
        <v>31.69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31.69</v>
      </c>
      <c r="BL12" s="8">
        <f t="shared" si="21"/>
        <v>30.65</v>
      </c>
      <c r="BM12" s="8">
        <f t="shared" si="22"/>
        <v>30.65</v>
      </c>
      <c r="BN12" s="8">
        <f t="shared" si="23"/>
        <v>31.69</v>
      </c>
      <c r="BO12" s="8">
        <f t="shared" si="24"/>
        <v>31.69</v>
      </c>
      <c r="BP12" s="139">
        <f t="shared" si="25"/>
        <v>-1.0400000000000027</v>
      </c>
      <c r="BQ12" s="139">
        <f t="shared" si="26"/>
        <v>-1.0400000000000027</v>
      </c>
    </row>
    <row r="13" spans="1:69">
      <c r="A13" s="8" t="s">
        <v>55</v>
      </c>
      <c r="B13" s="15">
        <f>'[3]05'!B15</f>
        <v>320</v>
      </c>
      <c r="C13" s="16">
        <f>'[3]05'!C15</f>
        <v>0</v>
      </c>
      <c r="D13" s="16">
        <f>'[3]05'!D15</f>
        <v>0</v>
      </c>
      <c r="E13" s="16">
        <f>'[3]05'!E15</f>
        <v>0</v>
      </c>
      <c r="F13" s="16">
        <f>'[3]05'!F15</f>
        <v>980</v>
      </c>
      <c r="G13" s="16">
        <f>'[3]05'!G15</f>
        <v>0</v>
      </c>
      <c r="H13" s="17">
        <f t="shared" si="27"/>
        <v>1300</v>
      </c>
      <c r="I13" s="15">
        <f>'[3]05'!J15</f>
        <v>310</v>
      </c>
      <c r="J13" s="16">
        <f>'[3]05'!K15</f>
        <v>0</v>
      </c>
      <c r="K13" s="16">
        <f>'[3]05'!L15</f>
        <v>0</v>
      </c>
      <c r="L13" s="16">
        <f>'[3]05'!M15</f>
        <v>0</v>
      </c>
      <c r="M13" s="16">
        <f>'[3]05'!N15</f>
        <v>0</v>
      </c>
      <c r="N13" s="16">
        <f>'[3]05'!O15</f>
        <v>0</v>
      </c>
      <c r="O13" s="17">
        <f t="shared" si="28"/>
        <v>310</v>
      </c>
      <c r="P13" s="18">
        <f>frq!C13</f>
        <v>1</v>
      </c>
      <c r="Q13" s="15">
        <f t="shared" si="29"/>
        <v>310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310</v>
      </c>
      <c r="X13" s="8">
        <f t="shared" si="4"/>
        <v>31.69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31.69</v>
      </c>
      <c r="AE13" s="8">
        <f t="shared" si="11"/>
        <v>31.69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31.69</v>
      </c>
      <c r="AL13" s="8">
        <f t="shared" si="3"/>
        <v>246.62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246.62</v>
      </c>
      <c r="AT13" s="8">
        <v>30.65</v>
      </c>
      <c r="AU13" s="8">
        <v>30.65</v>
      </c>
      <c r="AW13" s="203">
        <v>31.69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31.69</v>
      </c>
      <c r="BD13" s="203">
        <v>31.69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31.69</v>
      </c>
      <c r="BL13" s="8">
        <f t="shared" si="21"/>
        <v>30.65</v>
      </c>
      <c r="BM13" s="8">
        <f t="shared" si="22"/>
        <v>30.65</v>
      </c>
      <c r="BN13" s="8">
        <f t="shared" si="23"/>
        <v>31.69</v>
      </c>
      <c r="BO13" s="8">
        <f t="shared" si="24"/>
        <v>31.69</v>
      </c>
      <c r="BP13" s="139">
        <f t="shared" si="25"/>
        <v>-1.0400000000000027</v>
      </c>
      <c r="BQ13" s="139">
        <f t="shared" si="26"/>
        <v>-1.0400000000000027</v>
      </c>
    </row>
    <row r="14" spans="1:69">
      <c r="A14" s="8" t="s">
        <v>56</v>
      </c>
      <c r="B14" s="15">
        <f>'[3]05'!B16</f>
        <v>320</v>
      </c>
      <c r="C14" s="16">
        <f>'[3]05'!C16</f>
        <v>0</v>
      </c>
      <c r="D14" s="16">
        <f>'[3]05'!D16</f>
        <v>0</v>
      </c>
      <c r="E14" s="16">
        <f>'[3]05'!E16</f>
        <v>0</v>
      </c>
      <c r="F14" s="16">
        <f>'[3]05'!F16</f>
        <v>980</v>
      </c>
      <c r="G14" s="16">
        <f>'[3]05'!G16</f>
        <v>0</v>
      </c>
      <c r="H14" s="17">
        <f t="shared" si="27"/>
        <v>1300</v>
      </c>
      <c r="I14" s="15">
        <f>'[3]05'!J16</f>
        <v>310</v>
      </c>
      <c r="J14" s="16">
        <f>'[3]05'!K16</f>
        <v>0</v>
      </c>
      <c r="K14" s="16">
        <f>'[3]05'!L16</f>
        <v>0</v>
      </c>
      <c r="L14" s="16">
        <f>'[3]05'!M16</f>
        <v>0</v>
      </c>
      <c r="M14" s="16">
        <f>'[3]05'!N16</f>
        <v>0</v>
      </c>
      <c r="N14" s="16">
        <f>'[3]05'!O16</f>
        <v>0</v>
      </c>
      <c r="O14" s="17">
        <f t="shared" si="28"/>
        <v>310</v>
      </c>
      <c r="P14" s="18">
        <f>frq!C14</f>
        <v>1</v>
      </c>
      <c r="Q14" s="15">
        <f t="shared" si="29"/>
        <v>310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310</v>
      </c>
      <c r="X14" s="8">
        <f t="shared" si="4"/>
        <v>31.69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31.69</v>
      </c>
      <c r="AE14" s="8">
        <f t="shared" si="11"/>
        <v>31.69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31.69</v>
      </c>
      <c r="AL14" s="8">
        <f t="shared" si="3"/>
        <v>246.62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246.62</v>
      </c>
      <c r="AT14" s="8">
        <v>30.65</v>
      </c>
      <c r="AU14" s="8">
        <v>30.65</v>
      </c>
      <c r="AW14" s="203">
        <v>31.69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31.69</v>
      </c>
      <c r="BD14" s="203">
        <v>31.69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31.69</v>
      </c>
      <c r="BL14" s="8">
        <f t="shared" si="21"/>
        <v>30.65</v>
      </c>
      <c r="BM14" s="8">
        <f t="shared" si="22"/>
        <v>30.65</v>
      </c>
      <c r="BN14" s="8">
        <f t="shared" si="23"/>
        <v>31.69</v>
      </c>
      <c r="BO14" s="8">
        <f t="shared" si="24"/>
        <v>31.69</v>
      </c>
      <c r="BP14" s="139">
        <f t="shared" si="25"/>
        <v>-1.0400000000000027</v>
      </c>
      <c r="BQ14" s="139">
        <f t="shared" si="26"/>
        <v>-1.0400000000000027</v>
      </c>
    </row>
    <row r="15" spans="1:69">
      <c r="A15" s="8" t="s">
        <v>57</v>
      </c>
      <c r="B15" s="15">
        <f>'[3]05'!B17</f>
        <v>320</v>
      </c>
      <c r="C15" s="16">
        <f>'[3]05'!C17</f>
        <v>0</v>
      </c>
      <c r="D15" s="16">
        <f>'[3]05'!D17</f>
        <v>0</v>
      </c>
      <c r="E15" s="16">
        <f>'[3]05'!E17</f>
        <v>0</v>
      </c>
      <c r="F15" s="16">
        <f>'[3]05'!F17</f>
        <v>980</v>
      </c>
      <c r="G15" s="16">
        <f>'[3]05'!G17</f>
        <v>0</v>
      </c>
      <c r="H15" s="17">
        <f t="shared" si="27"/>
        <v>1300</v>
      </c>
      <c r="I15" s="15">
        <f>'[3]05'!J17</f>
        <v>313.053</v>
      </c>
      <c r="J15" s="16">
        <f>'[3]05'!K17</f>
        <v>0</v>
      </c>
      <c r="K15" s="16">
        <f>'[3]05'!L17</f>
        <v>0</v>
      </c>
      <c r="L15" s="16">
        <f>'[3]05'!M17</f>
        <v>0</v>
      </c>
      <c r="M15" s="16">
        <f>'[3]05'!N17</f>
        <v>0</v>
      </c>
      <c r="N15" s="16">
        <f>'[3]05'!O17</f>
        <v>0</v>
      </c>
      <c r="O15" s="17">
        <f t="shared" si="28"/>
        <v>313.053</v>
      </c>
      <c r="P15" s="18">
        <f>frq!C15</f>
        <v>1</v>
      </c>
      <c r="Q15" s="15">
        <f t="shared" si="29"/>
        <v>313.053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313.053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249.053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249.053</v>
      </c>
      <c r="AT15" s="8">
        <v>30.95</v>
      </c>
      <c r="AU15" s="8">
        <v>30.95</v>
      </c>
      <c r="AW15" s="203">
        <v>32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32</v>
      </c>
      <c r="BD15" s="203">
        <v>32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32</v>
      </c>
      <c r="BL15" s="8">
        <f t="shared" si="21"/>
        <v>30.95</v>
      </c>
      <c r="BM15" s="8">
        <f t="shared" si="22"/>
        <v>30.95</v>
      </c>
      <c r="BN15" s="8">
        <f t="shared" si="23"/>
        <v>32</v>
      </c>
      <c r="BO15" s="8">
        <f t="shared" si="24"/>
        <v>32</v>
      </c>
      <c r="BP15" s="139">
        <f t="shared" si="25"/>
        <v>-1.0500000000000007</v>
      </c>
      <c r="BQ15" s="139">
        <f t="shared" si="26"/>
        <v>-1.0500000000000007</v>
      </c>
    </row>
    <row r="16" spans="1:69">
      <c r="A16" s="8" t="s">
        <v>58</v>
      </c>
      <c r="B16" s="15">
        <f>'[3]05'!B18</f>
        <v>320</v>
      </c>
      <c r="C16" s="16">
        <f>'[3]05'!C18</f>
        <v>0</v>
      </c>
      <c r="D16" s="16">
        <f>'[3]05'!D18</f>
        <v>0</v>
      </c>
      <c r="E16" s="16">
        <f>'[3]05'!E18</f>
        <v>0</v>
      </c>
      <c r="F16" s="16">
        <f>'[3]05'!F18</f>
        <v>980</v>
      </c>
      <c r="G16" s="16">
        <f>'[3]05'!G18</f>
        <v>0</v>
      </c>
      <c r="H16" s="17">
        <f t="shared" si="27"/>
        <v>1300</v>
      </c>
      <c r="I16" s="15">
        <f>'[3]05'!J18</f>
        <v>313.053</v>
      </c>
      <c r="J16" s="16">
        <f>'[3]05'!K18</f>
        <v>0</v>
      </c>
      <c r="K16" s="16">
        <f>'[3]05'!L18</f>
        <v>0</v>
      </c>
      <c r="L16" s="16">
        <f>'[3]05'!M18</f>
        <v>0</v>
      </c>
      <c r="M16" s="16">
        <f>'[3]05'!N18</f>
        <v>0</v>
      </c>
      <c r="N16" s="16">
        <f>'[3]05'!O18</f>
        <v>0</v>
      </c>
      <c r="O16" s="17">
        <f t="shared" si="28"/>
        <v>313.053</v>
      </c>
      <c r="P16" s="18">
        <f>frq!C16</f>
        <v>1</v>
      </c>
      <c r="Q16" s="15">
        <f t="shared" si="29"/>
        <v>313.053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313.053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249.053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249.053</v>
      </c>
      <c r="AT16" s="8">
        <v>30.95</v>
      </c>
      <c r="AU16" s="8">
        <v>30.95</v>
      </c>
      <c r="AW16" s="203">
        <v>32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32</v>
      </c>
      <c r="BD16" s="203">
        <v>32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32</v>
      </c>
      <c r="BL16" s="8">
        <f t="shared" si="21"/>
        <v>30.95</v>
      </c>
      <c r="BM16" s="8">
        <f t="shared" si="22"/>
        <v>30.95</v>
      </c>
      <c r="BN16" s="8">
        <f t="shared" si="23"/>
        <v>32</v>
      </c>
      <c r="BO16" s="8">
        <f t="shared" si="24"/>
        <v>32</v>
      </c>
      <c r="BP16" s="139">
        <f t="shared" si="25"/>
        <v>-1.0500000000000007</v>
      </c>
      <c r="BQ16" s="139">
        <f t="shared" si="26"/>
        <v>-1.0500000000000007</v>
      </c>
    </row>
    <row r="17" spans="1:69">
      <c r="A17" s="8" t="s">
        <v>59</v>
      </c>
      <c r="B17" s="15">
        <f>'[3]05'!B19</f>
        <v>320</v>
      </c>
      <c r="C17" s="16">
        <f>'[3]05'!C19</f>
        <v>0</v>
      </c>
      <c r="D17" s="16">
        <f>'[3]05'!D19</f>
        <v>0</v>
      </c>
      <c r="E17" s="16">
        <f>'[3]05'!E19</f>
        <v>0</v>
      </c>
      <c r="F17" s="16">
        <f>'[3]05'!F19</f>
        <v>980</v>
      </c>
      <c r="G17" s="16">
        <f>'[3]05'!G19</f>
        <v>0</v>
      </c>
      <c r="H17" s="17">
        <f t="shared" si="27"/>
        <v>1300</v>
      </c>
      <c r="I17" s="15">
        <f>'[3]05'!J19</f>
        <v>313.053</v>
      </c>
      <c r="J17" s="16">
        <f>'[3]05'!K19</f>
        <v>0</v>
      </c>
      <c r="K17" s="16">
        <f>'[3]05'!L19</f>
        <v>0</v>
      </c>
      <c r="L17" s="16">
        <f>'[3]05'!M19</f>
        <v>0</v>
      </c>
      <c r="M17" s="16">
        <f>'[3]05'!N19</f>
        <v>0</v>
      </c>
      <c r="N17" s="16">
        <f>'[3]05'!O19</f>
        <v>0</v>
      </c>
      <c r="O17" s="17">
        <f t="shared" si="28"/>
        <v>313.053</v>
      </c>
      <c r="P17" s="18">
        <f>frq!C17</f>
        <v>1</v>
      </c>
      <c r="Q17" s="15">
        <f t="shared" si="29"/>
        <v>313.053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313.053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249.053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249.053</v>
      </c>
      <c r="AT17" s="8">
        <v>30.95</v>
      </c>
      <c r="AU17" s="8">
        <v>30.95</v>
      </c>
      <c r="AW17" s="203">
        <v>32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32</v>
      </c>
      <c r="BD17" s="203">
        <v>32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32</v>
      </c>
      <c r="BL17" s="8">
        <f t="shared" si="21"/>
        <v>30.95</v>
      </c>
      <c r="BM17" s="8">
        <f t="shared" si="22"/>
        <v>30.95</v>
      </c>
      <c r="BN17" s="8">
        <f t="shared" si="23"/>
        <v>32</v>
      </c>
      <c r="BO17" s="8">
        <f t="shared" si="24"/>
        <v>32</v>
      </c>
      <c r="BP17" s="139">
        <f t="shared" si="25"/>
        <v>-1.0500000000000007</v>
      </c>
      <c r="BQ17" s="139">
        <f t="shared" si="26"/>
        <v>-1.0500000000000007</v>
      </c>
    </row>
    <row r="18" spans="1:69">
      <c r="A18" s="8" t="s">
        <v>60</v>
      </c>
      <c r="B18" s="15">
        <f>'[3]05'!B20</f>
        <v>320</v>
      </c>
      <c r="C18" s="16">
        <f>'[3]05'!C20</f>
        <v>0</v>
      </c>
      <c r="D18" s="16">
        <f>'[3]05'!D20</f>
        <v>0</v>
      </c>
      <c r="E18" s="16">
        <f>'[3]05'!E20</f>
        <v>0</v>
      </c>
      <c r="F18" s="16">
        <f>'[3]05'!F20</f>
        <v>980</v>
      </c>
      <c r="G18" s="16">
        <f>'[3]05'!G20</f>
        <v>0</v>
      </c>
      <c r="H18" s="17">
        <f t="shared" si="27"/>
        <v>1300</v>
      </c>
      <c r="I18" s="15">
        <f>'[3]05'!J20</f>
        <v>293.44600000000003</v>
      </c>
      <c r="J18" s="16">
        <f>'[3]05'!K20</f>
        <v>0</v>
      </c>
      <c r="K18" s="16">
        <f>'[3]05'!L20</f>
        <v>0</v>
      </c>
      <c r="L18" s="16">
        <f>'[3]05'!M20</f>
        <v>0</v>
      </c>
      <c r="M18" s="16">
        <f>'[3]05'!N20</f>
        <v>0</v>
      </c>
      <c r="N18" s="16">
        <f>'[3]05'!O20</f>
        <v>0</v>
      </c>
      <c r="O18" s="17">
        <f t="shared" si="28"/>
        <v>293.44600000000003</v>
      </c>
      <c r="P18" s="18">
        <f>frq!C18</f>
        <v>1</v>
      </c>
      <c r="Q18" s="15">
        <f t="shared" si="29"/>
        <v>293.44600000000003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293.44600000000003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229.44600000000003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229.44600000000003</v>
      </c>
      <c r="AT18" s="8">
        <v>30.95</v>
      </c>
      <c r="AU18" s="8">
        <v>30.95</v>
      </c>
      <c r="AW18" s="203">
        <v>32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32</v>
      </c>
      <c r="BD18" s="203">
        <v>32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32</v>
      </c>
      <c r="BL18" s="8">
        <f t="shared" si="21"/>
        <v>30.95</v>
      </c>
      <c r="BM18" s="8">
        <f t="shared" si="22"/>
        <v>30.95</v>
      </c>
      <c r="BN18" s="8">
        <f t="shared" si="23"/>
        <v>32</v>
      </c>
      <c r="BO18" s="8">
        <f t="shared" si="24"/>
        <v>32</v>
      </c>
      <c r="BP18" s="139">
        <f t="shared" si="25"/>
        <v>-1.0500000000000007</v>
      </c>
      <c r="BQ18" s="139">
        <f t="shared" si="26"/>
        <v>-1.0500000000000007</v>
      </c>
    </row>
    <row r="19" spans="1:69">
      <c r="A19" s="8" t="s">
        <v>61</v>
      </c>
      <c r="B19" s="15">
        <f>'[3]05'!B21</f>
        <v>320</v>
      </c>
      <c r="C19" s="16">
        <f>'[3]05'!C21</f>
        <v>0</v>
      </c>
      <c r="D19" s="16">
        <f>'[3]05'!D21</f>
        <v>0</v>
      </c>
      <c r="E19" s="16">
        <f>'[3]05'!E21</f>
        <v>0</v>
      </c>
      <c r="F19" s="16">
        <f>'[3]05'!F21</f>
        <v>980</v>
      </c>
      <c r="G19" s="16">
        <f>'[3]05'!G21</f>
        <v>0</v>
      </c>
      <c r="H19" s="17">
        <f t="shared" si="27"/>
        <v>1300</v>
      </c>
      <c r="I19" s="15">
        <f>'[3]05'!J21</f>
        <v>313.053</v>
      </c>
      <c r="J19" s="16">
        <f>'[3]05'!K21</f>
        <v>0</v>
      </c>
      <c r="K19" s="16">
        <f>'[3]05'!L21</f>
        <v>0</v>
      </c>
      <c r="L19" s="16">
        <f>'[3]05'!M21</f>
        <v>0</v>
      </c>
      <c r="M19" s="16">
        <f>'[3]05'!N21</f>
        <v>0</v>
      </c>
      <c r="N19" s="16">
        <f>'[3]05'!O21</f>
        <v>0</v>
      </c>
      <c r="O19" s="17">
        <f t="shared" si="28"/>
        <v>313.053</v>
      </c>
      <c r="P19" s="18">
        <f>frq!C19</f>
        <v>1</v>
      </c>
      <c r="Q19" s="15">
        <f t="shared" si="29"/>
        <v>313.053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313.053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249.053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249.053</v>
      </c>
      <c r="AT19" s="8">
        <v>30.95</v>
      </c>
      <c r="AU19" s="8">
        <v>30.95</v>
      </c>
      <c r="AW19" s="203">
        <v>32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32</v>
      </c>
      <c r="BD19" s="203">
        <v>32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32</v>
      </c>
      <c r="BL19" s="8">
        <f t="shared" si="21"/>
        <v>30.95</v>
      </c>
      <c r="BM19" s="8">
        <f t="shared" si="22"/>
        <v>30.95</v>
      </c>
      <c r="BN19" s="8">
        <f t="shared" si="23"/>
        <v>32</v>
      </c>
      <c r="BO19" s="8">
        <f t="shared" si="24"/>
        <v>32</v>
      </c>
      <c r="BP19" s="139">
        <f t="shared" si="25"/>
        <v>-1.0500000000000007</v>
      </c>
      <c r="BQ19" s="139">
        <f t="shared" si="26"/>
        <v>-1.0500000000000007</v>
      </c>
    </row>
    <row r="20" spans="1:69">
      <c r="A20" s="8" t="s">
        <v>62</v>
      </c>
      <c r="B20" s="15">
        <f>'[3]05'!B22</f>
        <v>320</v>
      </c>
      <c r="C20" s="16">
        <f>'[3]05'!C22</f>
        <v>0</v>
      </c>
      <c r="D20" s="16">
        <f>'[3]05'!D22</f>
        <v>0</v>
      </c>
      <c r="E20" s="16">
        <f>'[3]05'!E22</f>
        <v>0</v>
      </c>
      <c r="F20" s="16">
        <f>'[3]05'!F22</f>
        <v>980</v>
      </c>
      <c r="G20" s="16">
        <f>'[3]05'!G22</f>
        <v>0</v>
      </c>
      <c r="H20" s="17">
        <f t="shared" si="27"/>
        <v>1300</v>
      </c>
      <c r="I20" s="15">
        <f>'[3]05'!J22</f>
        <v>313.053</v>
      </c>
      <c r="J20" s="16">
        <f>'[3]05'!K22</f>
        <v>0</v>
      </c>
      <c r="K20" s="16">
        <f>'[3]05'!L22</f>
        <v>0</v>
      </c>
      <c r="L20" s="16">
        <f>'[3]05'!M22</f>
        <v>0</v>
      </c>
      <c r="M20" s="16">
        <f>'[3]05'!N22</f>
        <v>0</v>
      </c>
      <c r="N20" s="16">
        <f>'[3]05'!O22</f>
        <v>0</v>
      </c>
      <c r="O20" s="17">
        <f t="shared" si="28"/>
        <v>313.053</v>
      </c>
      <c r="P20" s="18">
        <f>frq!C20</f>
        <v>1</v>
      </c>
      <c r="Q20" s="15">
        <f t="shared" si="29"/>
        <v>313.053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313.053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249.053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249.053</v>
      </c>
      <c r="AT20" s="8">
        <v>30.95</v>
      </c>
      <c r="AU20" s="8">
        <v>30.95</v>
      </c>
      <c r="AW20" s="203">
        <v>32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32</v>
      </c>
      <c r="BD20" s="203">
        <v>32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32</v>
      </c>
      <c r="BL20" s="8">
        <f t="shared" si="21"/>
        <v>30.95</v>
      </c>
      <c r="BM20" s="8">
        <f t="shared" si="22"/>
        <v>30.95</v>
      </c>
      <c r="BN20" s="8">
        <f t="shared" si="23"/>
        <v>32</v>
      </c>
      <c r="BO20" s="8">
        <f t="shared" si="24"/>
        <v>32</v>
      </c>
      <c r="BP20" s="139">
        <f t="shared" si="25"/>
        <v>-1.0500000000000007</v>
      </c>
      <c r="BQ20" s="139">
        <f t="shared" si="26"/>
        <v>-1.0500000000000007</v>
      </c>
    </row>
    <row r="21" spans="1:69">
      <c r="A21" s="8" t="s">
        <v>63</v>
      </c>
      <c r="B21" s="15">
        <f>'[3]05'!B23</f>
        <v>320</v>
      </c>
      <c r="C21" s="16">
        <f>'[3]05'!C23</f>
        <v>0</v>
      </c>
      <c r="D21" s="16">
        <f>'[3]05'!D23</f>
        <v>0</v>
      </c>
      <c r="E21" s="16">
        <f>'[3]05'!E23</f>
        <v>0</v>
      </c>
      <c r="F21" s="16">
        <f>'[3]05'!F23</f>
        <v>980</v>
      </c>
      <c r="G21" s="16">
        <f>'[3]05'!G23</f>
        <v>0</v>
      </c>
      <c r="H21" s="17">
        <f t="shared" si="27"/>
        <v>1300</v>
      </c>
      <c r="I21" s="15">
        <f>'[3]05'!J23</f>
        <v>313.053</v>
      </c>
      <c r="J21" s="16">
        <f>'[3]05'!K23</f>
        <v>0</v>
      </c>
      <c r="K21" s="16">
        <f>'[3]05'!L23</f>
        <v>0</v>
      </c>
      <c r="L21" s="16">
        <f>'[3]05'!M23</f>
        <v>0</v>
      </c>
      <c r="M21" s="16">
        <f>'[3]05'!N23</f>
        <v>0</v>
      </c>
      <c r="N21" s="16">
        <f>'[3]05'!O23</f>
        <v>0</v>
      </c>
      <c r="O21" s="17">
        <f t="shared" si="28"/>
        <v>313.053</v>
      </c>
      <c r="P21" s="18">
        <f>frq!C21</f>
        <v>1</v>
      </c>
      <c r="Q21" s="15">
        <f t="shared" si="29"/>
        <v>313.053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313.053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249.053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249.053</v>
      </c>
      <c r="AT21" s="8">
        <v>30.95</v>
      </c>
      <c r="AU21" s="8">
        <v>30.95</v>
      </c>
      <c r="AW21" s="203">
        <v>32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32</v>
      </c>
      <c r="BD21" s="203">
        <v>32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32</v>
      </c>
      <c r="BL21" s="8">
        <f t="shared" si="21"/>
        <v>30.95</v>
      </c>
      <c r="BM21" s="8">
        <f t="shared" si="22"/>
        <v>30.95</v>
      </c>
      <c r="BN21" s="8">
        <f t="shared" si="23"/>
        <v>32</v>
      </c>
      <c r="BO21" s="8">
        <f t="shared" si="24"/>
        <v>32</v>
      </c>
      <c r="BP21" s="139">
        <f t="shared" si="25"/>
        <v>-1.0500000000000007</v>
      </c>
      <c r="BQ21" s="139">
        <f t="shared" si="26"/>
        <v>-1.0500000000000007</v>
      </c>
    </row>
    <row r="22" spans="1:69">
      <c r="A22" s="8" t="s">
        <v>64</v>
      </c>
      <c r="B22" s="15">
        <f>'[3]05'!B24</f>
        <v>320</v>
      </c>
      <c r="C22" s="16">
        <f>'[3]05'!C24</f>
        <v>0</v>
      </c>
      <c r="D22" s="16">
        <f>'[3]05'!D24</f>
        <v>0</v>
      </c>
      <c r="E22" s="16">
        <f>'[3]05'!E24</f>
        <v>0</v>
      </c>
      <c r="F22" s="16">
        <f>'[3]05'!F24</f>
        <v>980</v>
      </c>
      <c r="G22" s="16">
        <f>'[3]05'!G24</f>
        <v>0</v>
      </c>
      <c r="H22" s="17">
        <f t="shared" si="27"/>
        <v>1300</v>
      </c>
      <c r="I22" s="15">
        <f>'[3]05'!J24</f>
        <v>313.053</v>
      </c>
      <c r="J22" s="16">
        <f>'[3]05'!K24</f>
        <v>0</v>
      </c>
      <c r="K22" s="16">
        <f>'[3]05'!L24</f>
        <v>0</v>
      </c>
      <c r="L22" s="16">
        <f>'[3]05'!M24</f>
        <v>0</v>
      </c>
      <c r="M22" s="16">
        <f>'[3]05'!N24</f>
        <v>0</v>
      </c>
      <c r="N22" s="16">
        <f>'[3]05'!O24</f>
        <v>0</v>
      </c>
      <c r="O22" s="17">
        <f t="shared" si="28"/>
        <v>313.053</v>
      </c>
      <c r="P22" s="18">
        <f>frq!C22</f>
        <v>1</v>
      </c>
      <c r="Q22" s="15">
        <f t="shared" si="29"/>
        <v>313.053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313.053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249.053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249.053</v>
      </c>
      <c r="AT22" s="8">
        <v>30.95</v>
      </c>
      <c r="AU22" s="8">
        <v>30.95</v>
      </c>
      <c r="AW22" s="203">
        <v>32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32</v>
      </c>
      <c r="BD22" s="203">
        <v>32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32</v>
      </c>
      <c r="BL22" s="8">
        <f t="shared" si="21"/>
        <v>30.95</v>
      </c>
      <c r="BM22" s="8">
        <f t="shared" si="22"/>
        <v>30.95</v>
      </c>
      <c r="BN22" s="8">
        <f t="shared" si="23"/>
        <v>32</v>
      </c>
      <c r="BO22" s="8">
        <f t="shared" si="24"/>
        <v>32</v>
      </c>
      <c r="BP22" s="139">
        <f t="shared" si="25"/>
        <v>-1.0500000000000007</v>
      </c>
      <c r="BQ22" s="139">
        <f t="shared" si="26"/>
        <v>-1.0500000000000007</v>
      </c>
    </row>
    <row r="23" spans="1:69">
      <c r="A23" s="8" t="s">
        <v>65</v>
      </c>
      <c r="B23" s="15">
        <f>'[3]05'!B25</f>
        <v>320</v>
      </c>
      <c r="C23" s="16">
        <f>'[3]05'!C25</f>
        <v>0</v>
      </c>
      <c r="D23" s="16">
        <f>'[3]05'!D25</f>
        <v>0</v>
      </c>
      <c r="E23" s="16">
        <f>'[3]05'!E25</f>
        <v>0</v>
      </c>
      <c r="F23" s="16">
        <f>'[3]05'!F25</f>
        <v>980</v>
      </c>
      <c r="G23" s="16">
        <f>'[3]05'!G25</f>
        <v>0</v>
      </c>
      <c r="H23" s="17">
        <f t="shared" si="27"/>
        <v>1300</v>
      </c>
      <c r="I23" s="15">
        <f>'[3]05'!J25</f>
        <v>293.44600000000003</v>
      </c>
      <c r="J23" s="16">
        <f>'[3]05'!K25</f>
        <v>0</v>
      </c>
      <c r="K23" s="16">
        <f>'[3]05'!L25</f>
        <v>0</v>
      </c>
      <c r="L23" s="16">
        <f>'[3]05'!M25</f>
        <v>0</v>
      </c>
      <c r="M23" s="16">
        <f>'[3]05'!N25</f>
        <v>0</v>
      </c>
      <c r="N23" s="16">
        <f>'[3]05'!O25</f>
        <v>0</v>
      </c>
      <c r="O23" s="17">
        <f t="shared" si="28"/>
        <v>293.44600000000003</v>
      </c>
      <c r="P23" s="18">
        <f>frq!C23</f>
        <v>1</v>
      </c>
      <c r="Q23" s="15">
        <f t="shared" si="29"/>
        <v>293.44600000000003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293.44600000000003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229.44600000000003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229.44600000000003</v>
      </c>
      <c r="AT23" s="8">
        <v>30.95</v>
      </c>
      <c r="AU23" s="8">
        <v>30.95</v>
      </c>
      <c r="AW23" s="203">
        <v>32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32</v>
      </c>
      <c r="BD23" s="203">
        <v>32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32</v>
      </c>
      <c r="BL23" s="8">
        <f t="shared" si="21"/>
        <v>30.95</v>
      </c>
      <c r="BM23" s="8">
        <f t="shared" si="22"/>
        <v>30.95</v>
      </c>
      <c r="BN23" s="8">
        <f t="shared" si="23"/>
        <v>32</v>
      </c>
      <c r="BO23" s="8">
        <f t="shared" si="24"/>
        <v>32</v>
      </c>
      <c r="BP23" s="139">
        <f t="shared" si="25"/>
        <v>-1.0500000000000007</v>
      </c>
      <c r="BQ23" s="139">
        <f t="shared" si="26"/>
        <v>-1.0500000000000007</v>
      </c>
    </row>
    <row r="24" spans="1:69">
      <c r="A24" s="8" t="s">
        <v>66</v>
      </c>
      <c r="B24" s="15">
        <f>'[3]05'!B26</f>
        <v>320</v>
      </c>
      <c r="C24" s="16">
        <f>'[3]05'!C26</f>
        <v>0</v>
      </c>
      <c r="D24" s="16">
        <f>'[3]05'!D26</f>
        <v>0</v>
      </c>
      <c r="E24" s="16">
        <f>'[3]05'!E26</f>
        <v>0</v>
      </c>
      <c r="F24" s="16">
        <f>'[3]05'!F26</f>
        <v>980</v>
      </c>
      <c r="G24" s="16">
        <f>'[3]05'!G26</f>
        <v>0</v>
      </c>
      <c r="H24" s="17">
        <f t="shared" si="27"/>
        <v>1300</v>
      </c>
      <c r="I24" s="15">
        <f>'[3]05'!J26</f>
        <v>293.44600000000003</v>
      </c>
      <c r="J24" s="16">
        <f>'[3]05'!K26</f>
        <v>0</v>
      </c>
      <c r="K24" s="16">
        <f>'[3]05'!L26</f>
        <v>0</v>
      </c>
      <c r="L24" s="16">
        <f>'[3]05'!M26</f>
        <v>0</v>
      </c>
      <c r="M24" s="16">
        <f>'[3]05'!N26</f>
        <v>0</v>
      </c>
      <c r="N24" s="16">
        <f>'[3]05'!O26</f>
        <v>0</v>
      </c>
      <c r="O24" s="17">
        <f t="shared" si="28"/>
        <v>293.44600000000003</v>
      </c>
      <c r="P24" s="18">
        <f>frq!C24</f>
        <v>1</v>
      </c>
      <c r="Q24" s="15">
        <f t="shared" si="29"/>
        <v>293.44600000000003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293.44600000000003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229.44600000000003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229.44600000000003</v>
      </c>
      <c r="AT24" s="8">
        <v>30.95</v>
      </c>
      <c r="AU24" s="8">
        <v>30.95</v>
      </c>
      <c r="AW24" s="203">
        <v>32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32</v>
      </c>
      <c r="BD24" s="203">
        <v>32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32</v>
      </c>
      <c r="BL24" s="8">
        <f t="shared" si="21"/>
        <v>30.95</v>
      </c>
      <c r="BM24" s="8">
        <f t="shared" si="22"/>
        <v>30.95</v>
      </c>
      <c r="BN24" s="8">
        <f t="shared" si="23"/>
        <v>32</v>
      </c>
      <c r="BO24" s="8">
        <f t="shared" si="24"/>
        <v>32</v>
      </c>
      <c r="BP24" s="139">
        <f t="shared" si="25"/>
        <v>-1.0500000000000007</v>
      </c>
      <c r="BQ24" s="139">
        <f t="shared" si="26"/>
        <v>-1.0500000000000007</v>
      </c>
    </row>
    <row r="25" spans="1:69">
      <c r="A25" s="8" t="s">
        <v>67</v>
      </c>
      <c r="B25" s="15">
        <f>'[3]05'!B27</f>
        <v>320</v>
      </c>
      <c r="C25" s="16">
        <f>'[3]05'!C27</f>
        <v>0</v>
      </c>
      <c r="D25" s="16">
        <f>'[3]05'!D27</f>
        <v>0</v>
      </c>
      <c r="E25" s="16">
        <f>'[3]05'!E27</f>
        <v>0</v>
      </c>
      <c r="F25" s="16">
        <f>'[3]05'!F27</f>
        <v>980</v>
      </c>
      <c r="G25" s="16">
        <f>'[3]05'!G27</f>
        <v>0</v>
      </c>
      <c r="H25" s="17">
        <f t="shared" si="27"/>
        <v>1300</v>
      </c>
      <c r="I25" s="15">
        <f>'[3]05'!J27</f>
        <v>313.053</v>
      </c>
      <c r="J25" s="16">
        <f>'[3]05'!K27</f>
        <v>0</v>
      </c>
      <c r="K25" s="16">
        <f>'[3]05'!L27</f>
        <v>0</v>
      </c>
      <c r="L25" s="16">
        <f>'[3]05'!M27</f>
        <v>0</v>
      </c>
      <c r="M25" s="16">
        <f>'[3]05'!N27</f>
        <v>0</v>
      </c>
      <c r="N25" s="16">
        <f>'[3]05'!O27</f>
        <v>0</v>
      </c>
      <c r="O25" s="17">
        <f t="shared" si="28"/>
        <v>313.053</v>
      </c>
      <c r="P25" s="18">
        <f>frq!C25</f>
        <v>1</v>
      </c>
      <c r="Q25" s="15">
        <f t="shared" si="29"/>
        <v>313.053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313.053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249.053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249.053</v>
      </c>
      <c r="AT25" s="8">
        <v>30.95</v>
      </c>
      <c r="AU25" s="8">
        <v>30.95</v>
      </c>
      <c r="AW25" s="203">
        <v>32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32</v>
      </c>
      <c r="BD25" s="203">
        <v>32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32</v>
      </c>
      <c r="BL25" s="8">
        <f t="shared" si="21"/>
        <v>30.95</v>
      </c>
      <c r="BM25" s="8">
        <f t="shared" si="22"/>
        <v>30.95</v>
      </c>
      <c r="BN25" s="8">
        <f t="shared" si="23"/>
        <v>32</v>
      </c>
      <c r="BO25" s="8">
        <f t="shared" si="24"/>
        <v>32</v>
      </c>
      <c r="BP25" s="139">
        <f t="shared" si="25"/>
        <v>-1.0500000000000007</v>
      </c>
      <c r="BQ25" s="139">
        <f t="shared" si="26"/>
        <v>-1.0500000000000007</v>
      </c>
    </row>
    <row r="26" spans="1:69">
      <c r="A26" s="8" t="s">
        <v>68</v>
      </c>
      <c r="B26" s="15">
        <f>'[3]05'!B28</f>
        <v>320</v>
      </c>
      <c r="C26" s="16">
        <f>'[3]05'!C28</f>
        <v>0</v>
      </c>
      <c r="D26" s="16">
        <f>'[3]05'!D28</f>
        <v>0</v>
      </c>
      <c r="E26" s="16">
        <f>'[3]05'!E28</f>
        <v>0</v>
      </c>
      <c r="F26" s="16">
        <f>'[3]05'!F28</f>
        <v>980</v>
      </c>
      <c r="G26" s="16">
        <f>'[3]05'!G28</f>
        <v>0</v>
      </c>
      <c r="H26" s="17">
        <f t="shared" si="27"/>
        <v>1300</v>
      </c>
      <c r="I26" s="15">
        <f>'[3]05'!J28</f>
        <v>313.053</v>
      </c>
      <c r="J26" s="16">
        <f>'[3]05'!K28</f>
        <v>0</v>
      </c>
      <c r="K26" s="16">
        <f>'[3]05'!L28</f>
        <v>0</v>
      </c>
      <c r="L26" s="16">
        <f>'[3]05'!M28</f>
        <v>0</v>
      </c>
      <c r="M26" s="16">
        <f>'[3]05'!N28</f>
        <v>0</v>
      </c>
      <c r="N26" s="16">
        <f>'[3]05'!O28</f>
        <v>0</v>
      </c>
      <c r="O26" s="17">
        <f t="shared" si="28"/>
        <v>313.053</v>
      </c>
      <c r="P26" s="18">
        <f>frq!C26</f>
        <v>1</v>
      </c>
      <c r="Q26" s="15">
        <f t="shared" si="29"/>
        <v>313.053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313.053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249.053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249.053</v>
      </c>
      <c r="AT26" s="8">
        <v>30.95</v>
      </c>
      <c r="AU26" s="8">
        <v>30.95</v>
      </c>
      <c r="AW26" s="203">
        <v>32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32</v>
      </c>
      <c r="BD26" s="203">
        <v>32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32</v>
      </c>
      <c r="BL26" s="8">
        <f t="shared" si="21"/>
        <v>30.95</v>
      </c>
      <c r="BM26" s="8">
        <f t="shared" si="22"/>
        <v>30.95</v>
      </c>
      <c r="BN26" s="8">
        <f t="shared" si="23"/>
        <v>32</v>
      </c>
      <c r="BO26" s="8">
        <f t="shared" si="24"/>
        <v>32</v>
      </c>
      <c r="BP26" s="139">
        <f t="shared" si="25"/>
        <v>-1.0500000000000007</v>
      </c>
      <c r="BQ26" s="139">
        <f t="shared" si="26"/>
        <v>-1.0500000000000007</v>
      </c>
    </row>
    <row r="27" spans="1:69">
      <c r="A27" s="8" t="s">
        <v>69</v>
      </c>
      <c r="B27" s="15">
        <f>'[3]05'!B29</f>
        <v>320</v>
      </c>
      <c r="C27" s="16">
        <f>'[3]05'!C29</f>
        <v>0</v>
      </c>
      <c r="D27" s="16">
        <f>'[3]05'!D29</f>
        <v>0</v>
      </c>
      <c r="E27" s="16">
        <f>'[3]05'!E29</f>
        <v>0</v>
      </c>
      <c r="F27" s="16">
        <f>'[3]05'!F29</f>
        <v>980</v>
      </c>
      <c r="G27" s="16">
        <f>'[3]05'!G29</f>
        <v>0</v>
      </c>
      <c r="H27" s="17">
        <f t="shared" si="27"/>
        <v>1300</v>
      </c>
      <c r="I27" s="15">
        <f>'[3]05'!J29</f>
        <v>313.053</v>
      </c>
      <c r="J27" s="16">
        <f>'[3]05'!K29</f>
        <v>0</v>
      </c>
      <c r="K27" s="16">
        <f>'[3]05'!L29</f>
        <v>0</v>
      </c>
      <c r="L27" s="16">
        <f>'[3]05'!M29</f>
        <v>0</v>
      </c>
      <c r="M27" s="16">
        <f>'[3]05'!N29</f>
        <v>0</v>
      </c>
      <c r="N27" s="16">
        <f>'[3]05'!O29</f>
        <v>0</v>
      </c>
      <c r="O27" s="17">
        <f t="shared" si="28"/>
        <v>313.053</v>
      </c>
      <c r="P27" s="18">
        <f>frq!C27</f>
        <v>1</v>
      </c>
      <c r="Q27" s="15">
        <f t="shared" si="29"/>
        <v>313.053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313.053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249.053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249.053</v>
      </c>
      <c r="AT27" s="8">
        <v>30.95</v>
      </c>
      <c r="AU27" s="8">
        <v>30.95</v>
      </c>
      <c r="AW27" s="203">
        <v>32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32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30.95</v>
      </c>
      <c r="BM27" s="8">
        <f t="shared" si="22"/>
        <v>30.95</v>
      </c>
      <c r="BN27" s="8">
        <f t="shared" si="23"/>
        <v>32</v>
      </c>
      <c r="BO27" s="8">
        <f t="shared" si="24"/>
        <v>32</v>
      </c>
      <c r="BP27" s="139">
        <f t="shared" si="25"/>
        <v>-1.0500000000000007</v>
      </c>
      <c r="BQ27" s="139">
        <f t="shared" si="26"/>
        <v>-1.0500000000000007</v>
      </c>
    </row>
    <row r="28" spans="1:69">
      <c r="A28" s="8" t="s">
        <v>70</v>
      </c>
      <c r="B28" s="15">
        <f>'[3]05'!B30</f>
        <v>320</v>
      </c>
      <c r="C28" s="16">
        <f>'[3]05'!C30</f>
        <v>0</v>
      </c>
      <c r="D28" s="16">
        <f>'[3]05'!D30</f>
        <v>0</v>
      </c>
      <c r="E28" s="16">
        <f>'[3]05'!E30</f>
        <v>0</v>
      </c>
      <c r="F28" s="16">
        <f>'[3]05'!F30</f>
        <v>980</v>
      </c>
      <c r="G28" s="16">
        <f>'[3]05'!G30</f>
        <v>0</v>
      </c>
      <c r="H28" s="17">
        <f t="shared" si="27"/>
        <v>1300</v>
      </c>
      <c r="I28" s="15">
        <f>'[3]05'!J30</f>
        <v>313.053</v>
      </c>
      <c r="J28" s="16">
        <f>'[3]05'!K30</f>
        <v>0</v>
      </c>
      <c r="K28" s="16">
        <f>'[3]05'!L30</f>
        <v>0</v>
      </c>
      <c r="L28" s="16">
        <f>'[3]05'!M30</f>
        <v>0</v>
      </c>
      <c r="M28" s="16">
        <f>'[3]05'!N30</f>
        <v>0</v>
      </c>
      <c r="N28" s="16">
        <f>'[3]05'!O30</f>
        <v>0</v>
      </c>
      <c r="O28" s="17">
        <f t="shared" si="28"/>
        <v>313.053</v>
      </c>
      <c r="P28" s="18">
        <f>frq!C28</f>
        <v>1</v>
      </c>
      <c r="Q28" s="15">
        <f t="shared" si="29"/>
        <v>313.053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313.053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249.053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249.053</v>
      </c>
      <c r="AT28" s="8">
        <v>30.95</v>
      </c>
      <c r="AU28" s="8">
        <v>30.95</v>
      </c>
      <c r="AW28" s="203">
        <v>32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32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30.95</v>
      </c>
      <c r="BM28" s="8">
        <f t="shared" si="22"/>
        <v>30.95</v>
      </c>
      <c r="BN28" s="8">
        <f t="shared" si="23"/>
        <v>32</v>
      </c>
      <c r="BO28" s="8">
        <f t="shared" si="24"/>
        <v>32</v>
      </c>
      <c r="BP28" s="139">
        <f t="shared" si="25"/>
        <v>-1.0500000000000007</v>
      </c>
      <c r="BQ28" s="139">
        <f t="shared" si="26"/>
        <v>-1.0500000000000007</v>
      </c>
    </row>
    <row r="29" spans="1:69">
      <c r="A29" s="8" t="s">
        <v>71</v>
      </c>
      <c r="B29" s="15">
        <f>'[3]05'!B31</f>
        <v>320</v>
      </c>
      <c r="C29" s="16">
        <f>'[3]05'!C31</f>
        <v>0</v>
      </c>
      <c r="D29" s="16">
        <f>'[3]05'!D31</f>
        <v>0</v>
      </c>
      <c r="E29" s="16">
        <f>'[3]05'!E31</f>
        <v>0</v>
      </c>
      <c r="F29" s="16">
        <f>'[3]05'!F31</f>
        <v>980</v>
      </c>
      <c r="G29" s="16">
        <f>'[3]05'!G31</f>
        <v>0</v>
      </c>
      <c r="H29" s="17">
        <f t="shared" si="27"/>
        <v>1300</v>
      </c>
      <c r="I29" s="15">
        <f>'[3]05'!J31</f>
        <v>293.44600000000003</v>
      </c>
      <c r="J29" s="16">
        <f>'[3]05'!K31</f>
        <v>0</v>
      </c>
      <c r="K29" s="16">
        <f>'[3]05'!L31</f>
        <v>0</v>
      </c>
      <c r="L29" s="16">
        <f>'[3]05'!M31</f>
        <v>0</v>
      </c>
      <c r="M29" s="16">
        <f>'[3]05'!N31</f>
        <v>0</v>
      </c>
      <c r="N29" s="16">
        <f>'[3]05'!O31</f>
        <v>0</v>
      </c>
      <c r="O29" s="17">
        <f t="shared" si="28"/>
        <v>293.44600000000003</v>
      </c>
      <c r="P29" s="18">
        <f>frq!C29</f>
        <v>1</v>
      </c>
      <c r="Q29" s="15">
        <f t="shared" si="29"/>
        <v>293.44600000000003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293.44600000000003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229.44600000000003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229.44600000000003</v>
      </c>
      <c r="AT29" s="8">
        <v>30.95</v>
      </c>
      <c r="AU29" s="8">
        <v>30.95</v>
      </c>
      <c r="AW29" s="203">
        <v>32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32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30.95</v>
      </c>
      <c r="BM29" s="8">
        <f t="shared" si="22"/>
        <v>30.95</v>
      </c>
      <c r="BN29" s="8">
        <f t="shared" si="23"/>
        <v>32</v>
      </c>
      <c r="BO29" s="8">
        <f t="shared" si="24"/>
        <v>32</v>
      </c>
      <c r="BP29" s="139">
        <f t="shared" si="25"/>
        <v>-1.0500000000000007</v>
      </c>
      <c r="BQ29" s="139">
        <f t="shared" si="26"/>
        <v>-1.0500000000000007</v>
      </c>
    </row>
    <row r="30" spans="1:69">
      <c r="A30" s="8" t="s">
        <v>72</v>
      </c>
      <c r="B30" s="15">
        <f>'[3]05'!B32</f>
        <v>320</v>
      </c>
      <c r="C30" s="16">
        <f>'[3]05'!C32</f>
        <v>0</v>
      </c>
      <c r="D30" s="16">
        <f>'[3]05'!D32</f>
        <v>0</v>
      </c>
      <c r="E30" s="16">
        <f>'[3]05'!E32</f>
        <v>0</v>
      </c>
      <c r="F30" s="16">
        <f>'[3]05'!F32</f>
        <v>980</v>
      </c>
      <c r="G30" s="16">
        <f>'[3]05'!G32</f>
        <v>0</v>
      </c>
      <c r="H30" s="17">
        <f t="shared" si="27"/>
        <v>1300</v>
      </c>
      <c r="I30" s="15">
        <f>'[3]05'!J32</f>
        <v>293.44600000000003</v>
      </c>
      <c r="J30" s="16">
        <f>'[3]05'!K32</f>
        <v>0</v>
      </c>
      <c r="K30" s="16">
        <f>'[3]05'!L32</f>
        <v>0</v>
      </c>
      <c r="L30" s="16">
        <f>'[3]05'!M32</f>
        <v>0</v>
      </c>
      <c r="M30" s="16">
        <f>'[3]05'!N32</f>
        <v>0</v>
      </c>
      <c r="N30" s="16">
        <f>'[3]05'!O32</f>
        <v>0</v>
      </c>
      <c r="O30" s="17">
        <f t="shared" si="28"/>
        <v>293.44600000000003</v>
      </c>
      <c r="P30" s="18">
        <f>frq!C30</f>
        <v>1</v>
      </c>
      <c r="Q30" s="15">
        <f t="shared" si="29"/>
        <v>293.44600000000003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293.44600000000003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229.44600000000003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229.44600000000003</v>
      </c>
      <c r="AT30" s="8">
        <v>30.95</v>
      </c>
      <c r="AU30" s="8">
        <v>30.95</v>
      </c>
      <c r="AW30" s="203">
        <v>32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32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30.95</v>
      </c>
      <c r="BM30" s="8">
        <f t="shared" si="22"/>
        <v>30.95</v>
      </c>
      <c r="BN30" s="8">
        <f t="shared" si="23"/>
        <v>32</v>
      </c>
      <c r="BO30" s="8">
        <f t="shared" si="24"/>
        <v>32</v>
      </c>
      <c r="BP30" s="139">
        <f t="shared" si="25"/>
        <v>-1.0500000000000007</v>
      </c>
      <c r="BQ30" s="139">
        <f t="shared" si="26"/>
        <v>-1.0500000000000007</v>
      </c>
    </row>
    <row r="31" spans="1:69">
      <c r="A31" s="8" t="s">
        <v>73</v>
      </c>
      <c r="B31" s="15">
        <f>'[3]05'!B33</f>
        <v>320</v>
      </c>
      <c r="C31" s="16">
        <f>'[3]05'!C33</f>
        <v>0</v>
      </c>
      <c r="D31" s="16">
        <f>'[3]05'!D33</f>
        <v>0</v>
      </c>
      <c r="E31" s="16">
        <f>'[3]05'!E33</f>
        <v>0</v>
      </c>
      <c r="F31" s="16">
        <f>'[3]05'!F33</f>
        <v>980</v>
      </c>
      <c r="G31" s="16">
        <f>'[3]05'!G33</f>
        <v>0</v>
      </c>
      <c r="H31" s="17">
        <f t="shared" si="27"/>
        <v>1300</v>
      </c>
      <c r="I31" s="15">
        <f>'[3]05'!J33</f>
        <v>270</v>
      </c>
      <c r="J31" s="16">
        <f>'[3]05'!K33</f>
        <v>0</v>
      </c>
      <c r="K31" s="16">
        <f>'[3]05'!L33</f>
        <v>0</v>
      </c>
      <c r="L31" s="16">
        <f>'[3]05'!M33</f>
        <v>0</v>
      </c>
      <c r="M31" s="16">
        <f>'[3]05'!N33</f>
        <v>0</v>
      </c>
      <c r="N31" s="16">
        <f>'[3]05'!O33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23.86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23.86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214.14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214.14</v>
      </c>
      <c r="AT31" s="8">
        <v>23.08</v>
      </c>
      <c r="AU31" s="8">
        <v>30.95</v>
      </c>
      <c r="AW31" s="203">
        <v>23.86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23.86</v>
      </c>
      <c r="BD31" s="203">
        <v>32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32</v>
      </c>
      <c r="BL31" s="8">
        <f t="shared" si="21"/>
        <v>23.08</v>
      </c>
      <c r="BM31" s="8">
        <f t="shared" si="22"/>
        <v>30.95</v>
      </c>
      <c r="BN31" s="8">
        <f t="shared" si="23"/>
        <v>23.86</v>
      </c>
      <c r="BO31" s="8">
        <f t="shared" si="24"/>
        <v>32</v>
      </c>
      <c r="BP31" s="139">
        <f t="shared" si="25"/>
        <v>-0.78000000000000114</v>
      </c>
      <c r="BQ31" s="139">
        <f t="shared" si="26"/>
        <v>-1.0500000000000007</v>
      </c>
    </row>
    <row r="32" spans="1:69">
      <c r="A32" s="8" t="s">
        <v>74</v>
      </c>
      <c r="B32" s="15">
        <f>'[3]05'!B34</f>
        <v>320</v>
      </c>
      <c r="C32" s="16">
        <f>'[3]05'!C34</f>
        <v>0</v>
      </c>
      <c r="D32" s="16">
        <f>'[3]05'!D34</f>
        <v>0</v>
      </c>
      <c r="E32" s="16">
        <f>'[3]05'!E34</f>
        <v>0</v>
      </c>
      <c r="F32" s="16">
        <f>'[3]05'!F34</f>
        <v>980</v>
      </c>
      <c r="G32" s="16">
        <f>'[3]05'!G34</f>
        <v>0</v>
      </c>
      <c r="H32" s="17">
        <f t="shared" si="27"/>
        <v>1300</v>
      </c>
      <c r="I32" s="15">
        <f>'[3]05'!J34</f>
        <v>270</v>
      </c>
      <c r="J32" s="16">
        <f>'[3]05'!K34</f>
        <v>0</v>
      </c>
      <c r="K32" s="16">
        <f>'[3]05'!L34</f>
        <v>0</v>
      </c>
      <c r="L32" s="16">
        <f>'[3]05'!M34</f>
        <v>0</v>
      </c>
      <c r="M32" s="16">
        <f>'[3]05'!N34</f>
        <v>0</v>
      </c>
      <c r="N32" s="16">
        <f>'[3]05'!O34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23.86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23.86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214.14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214.14</v>
      </c>
      <c r="AT32" s="8">
        <v>23.08</v>
      </c>
      <c r="AU32" s="8">
        <v>30.95</v>
      </c>
      <c r="AW32" s="203">
        <v>23.86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23.86</v>
      </c>
      <c r="BD32" s="203">
        <v>32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32</v>
      </c>
      <c r="BL32" s="8">
        <f t="shared" si="21"/>
        <v>23.08</v>
      </c>
      <c r="BM32" s="8">
        <f t="shared" si="22"/>
        <v>30.95</v>
      </c>
      <c r="BN32" s="8">
        <f t="shared" si="23"/>
        <v>23.86</v>
      </c>
      <c r="BO32" s="8">
        <f t="shared" si="24"/>
        <v>32</v>
      </c>
      <c r="BP32" s="139">
        <f t="shared" si="25"/>
        <v>-0.78000000000000114</v>
      </c>
      <c r="BQ32" s="139">
        <f t="shared" si="26"/>
        <v>-1.0500000000000007</v>
      </c>
    </row>
    <row r="33" spans="1:69">
      <c r="A33" s="8" t="s">
        <v>75</v>
      </c>
      <c r="B33" s="15">
        <f>'[3]05'!B35</f>
        <v>320</v>
      </c>
      <c r="C33" s="16">
        <f>'[3]05'!C35</f>
        <v>0</v>
      </c>
      <c r="D33" s="16">
        <f>'[3]05'!D35</f>
        <v>0</v>
      </c>
      <c r="E33" s="16">
        <f>'[3]05'!E35</f>
        <v>0</v>
      </c>
      <c r="F33" s="16">
        <f>'[3]05'!F35</f>
        <v>980</v>
      </c>
      <c r="G33" s="16">
        <f>'[3]05'!G35</f>
        <v>0</v>
      </c>
      <c r="H33" s="17">
        <f t="shared" si="27"/>
        <v>1300</v>
      </c>
      <c r="I33" s="15">
        <f>'[3]05'!J35</f>
        <v>270</v>
      </c>
      <c r="J33" s="16">
        <f>'[3]05'!K35</f>
        <v>0</v>
      </c>
      <c r="K33" s="16">
        <f>'[3]05'!L35</f>
        <v>0</v>
      </c>
      <c r="L33" s="16">
        <f>'[3]05'!M35</f>
        <v>0</v>
      </c>
      <c r="M33" s="16">
        <f>'[3]05'!N35</f>
        <v>0</v>
      </c>
      <c r="N33" s="16">
        <f>'[3]05'!O35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25.52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25.52</v>
      </c>
      <c r="AE33" s="8">
        <f t="shared" si="11"/>
        <v>25.52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25.52</v>
      </c>
      <c r="AL33" s="8">
        <f t="shared" si="31"/>
        <v>218.95999999999998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218.95999999999998</v>
      </c>
      <c r="AT33" s="8">
        <v>24.68</v>
      </c>
      <c r="AU33" s="8">
        <v>24.68</v>
      </c>
      <c r="AW33" s="203">
        <v>25.52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25.52</v>
      </c>
      <c r="BD33" s="203">
        <v>25.52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25.52</v>
      </c>
      <c r="BL33" s="8">
        <f t="shared" si="21"/>
        <v>24.68</v>
      </c>
      <c r="BM33" s="8">
        <f t="shared" si="22"/>
        <v>24.68</v>
      </c>
      <c r="BN33" s="8">
        <f t="shared" si="23"/>
        <v>25.52</v>
      </c>
      <c r="BO33" s="8">
        <f t="shared" si="24"/>
        <v>25.52</v>
      </c>
      <c r="BP33" s="139">
        <f t="shared" si="25"/>
        <v>-0.83999999999999986</v>
      </c>
      <c r="BQ33" s="139">
        <f t="shared" si="26"/>
        <v>-0.83999999999999986</v>
      </c>
    </row>
    <row r="34" spans="1:69">
      <c r="A34" s="8" t="s">
        <v>76</v>
      </c>
      <c r="B34" s="15">
        <f>'[3]05'!B36</f>
        <v>320</v>
      </c>
      <c r="C34" s="16">
        <f>'[3]05'!C36</f>
        <v>0</v>
      </c>
      <c r="D34" s="16">
        <f>'[3]05'!D36</f>
        <v>0</v>
      </c>
      <c r="E34" s="16">
        <f>'[3]05'!E36</f>
        <v>0</v>
      </c>
      <c r="F34" s="16">
        <f>'[3]05'!F36</f>
        <v>980</v>
      </c>
      <c r="G34" s="16">
        <f>'[3]05'!G36</f>
        <v>0</v>
      </c>
      <c r="H34" s="17">
        <f t="shared" si="27"/>
        <v>1300</v>
      </c>
      <c r="I34" s="15">
        <f>'[3]05'!J36</f>
        <v>270</v>
      </c>
      <c r="J34" s="16">
        <f>'[3]05'!K36</f>
        <v>0</v>
      </c>
      <c r="K34" s="16">
        <f>'[3]05'!L36</f>
        <v>0</v>
      </c>
      <c r="L34" s="16">
        <f>'[3]05'!M36</f>
        <v>0</v>
      </c>
      <c r="M34" s="16">
        <f>'[3]05'!N36</f>
        <v>0</v>
      </c>
      <c r="N34" s="16">
        <f>'[3]05'!O36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25.52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25.52</v>
      </c>
      <c r="AE34" s="8">
        <f t="shared" si="11"/>
        <v>25.52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25.52</v>
      </c>
      <c r="AL34" s="8">
        <f t="shared" si="31"/>
        <v>218.95999999999998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218.95999999999998</v>
      </c>
      <c r="AT34" s="8">
        <v>24.68</v>
      </c>
      <c r="AU34" s="8">
        <v>24.68</v>
      </c>
      <c r="AW34" s="203">
        <v>25.52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25.52</v>
      </c>
      <c r="BD34" s="203">
        <v>25.52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25.52</v>
      </c>
      <c r="BL34" s="8">
        <f t="shared" si="21"/>
        <v>24.68</v>
      </c>
      <c r="BM34" s="8">
        <f t="shared" si="22"/>
        <v>24.68</v>
      </c>
      <c r="BN34" s="8">
        <f t="shared" si="23"/>
        <v>25.52</v>
      </c>
      <c r="BO34" s="8">
        <f t="shared" si="24"/>
        <v>25.52</v>
      </c>
      <c r="BP34" s="139">
        <f t="shared" si="25"/>
        <v>-0.83999999999999986</v>
      </c>
      <c r="BQ34" s="139">
        <f t="shared" si="26"/>
        <v>-0.83999999999999986</v>
      </c>
    </row>
    <row r="35" spans="1:69">
      <c r="A35" s="8" t="s">
        <v>77</v>
      </c>
      <c r="B35" s="15">
        <f>'[3]05'!B37</f>
        <v>320</v>
      </c>
      <c r="C35" s="16">
        <f>'[3]05'!C37</f>
        <v>0</v>
      </c>
      <c r="D35" s="16">
        <f>'[3]05'!D37</f>
        <v>0</v>
      </c>
      <c r="E35" s="16">
        <f>'[3]05'!E37</f>
        <v>0</v>
      </c>
      <c r="F35" s="16">
        <f>'[3]05'!F37</f>
        <v>980</v>
      </c>
      <c r="G35" s="16">
        <f>'[3]05'!G37</f>
        <v>0</v>
      </c>
      <c r="H35" s="17">
        <f t="shared" si="27"/>
        <v>1300</v>
      </c>
      <c r="I35" s="15">
        <f>'[3]05'!J37</f>
        <v>270</v>
      </c>
      <c r="J35" s="16">
        <f>'[3]05'!K37</f>
        <v>0</v>
      </c>
      <c r="K35" s="16">
        <f>'[3]05'!L37</f>
        <v>0</v>
      </c>
      <c r="L35" s="16">
        <f>'[3]05'!M37</f>
        <v>0</v>
      </c>
      <c r="M35" s="16">
        <f>'[3]05'!N37</f>
        <v>0</v>
      </c>
      <c r="N35" s="16">
        <f>'[3]05'!O37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26.87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26.87</v>
      </c>
      <c r="AE35" s="8">
        <f t="shared" si="11"/>
        <v>26.87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26.87</v>
      </c>
      <c r="AL35" s="8">
        <f t="shared" si="31"/>
        <v>216.26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216.26</v>
      </c>
      <c r="AT35" s="8">
        <v>25.99</v>
      </c>
      <c r="AU35" s="8">
        <v>25.99</v>
      </c>
      <c r="AW35" s="203">
        <v>26.87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26.87</v>
      </c>
      <c r="BD35" s="203">
        <v>26.87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26.87</v>
      </c>
      <c r="BL35" s="8">
        <f t="shared" si="21"/>
        <v>25.99</v>
      </c>
      <c r="BM35" s="8">
        <f t="shared" si="22"/>
        <v>25.99</v>
      </c>
      <c r="BN35" s="8">
        <f t="shared" si="23"/>
        <v>26.87</v>
      </c>
      <c r="BO35" s="8">
        <f t="shared" si="24"/>
        <v>26.87</v>
      </c>
      <c r="BP35" s="139">
        <f t="shared" si="25"/>
        <v>-0.88000000000000256</v>
      </c>
      <c r="BQ35" s="139">
        <f t="shared" si="26"/>
        <v>-0.88000000000000256</v>
      </c>
    </row>
    <row r="36" spans="1:69">
      <c r="A36" s="8" t="s">
        <v>78</v>
      </c>
      <c r="B36" s="15">
        <f>'[3]05'!B38</f>
        <v>320</v>
      </c>
      <c r="C36" s="16">
        <f>'[3]05'!C38</f>
        <v>0</v>
      </c>
      <c r="D36" s="16">
        <f>'[3]05'!D38</f>
        <v>0</v>
      </c>
      <c r="E36" s="16">
        <f>'[3]05'!E38</f>
        <v>0</v>
      </c>
      <c r="F36" s="16">
        <f>'[3]05'!F38</f>
        <v>980</v>
      </c>
      <c r="G36" s="16">
        <f>'[3]05'!G38</f>
        <v>0</v>
      </c>
      <c r="H36" s="17">
        <f t="shared" si="27"/>
        <v>1300</v>
      </c>
      <c r="I36" s="15">
        <f>'[3]05'!J38</f>
        <v>270</v>
      </c>
      <c r="J36" s="16">
        <f>'[3]05'!K38</f>
        <v>0</v>
      </c>
      <c r="K36" s="16">
        <f>'[3]05'!L38</f>
        <v>0</v>
      </c>
      <c r="L36" s="16">
        <f>'[3]05'!M38</f>
        <v>0</v>
      </c>
      <c r="M36" s="16">
        <f>'[3]05'!N38</f>
        <v>0</v>
      </c>
      <c r="N36" s="16">
        <f>'[3]05'!O38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26.87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26.87</v>
      </c>
      <c r="AE36" s="8">
        <f t="shared" si="11"/>
        <v>26.87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26.87</v>
      </c>
      <c r="AL36" s="8">
        <f t="shared" si="31"/>
        <v>216.26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216.26</v>
      </c>
      <c r="AT36" s="8">
        <v>25.99</v>
      </c>
      <c r="AU36" s="8">
        <v>25.99</v>
      </c>
      <c r="AW36" s="203">
        <v>26.87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26.87</v>
      </c>
      <c r="BD36" s="203">
        <v>26.87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26.87</v>
      </c>
      <c r="BL36" s="8">
        <f t="shared" si="21"/>
        <v>25.99</v>
      </c>
      <c r="BM36" s="8">
        <f t="shared" si="22"/>
        <v>25.99</v>
      </c>
      <c r="BN36" s="8">
        <f t="shared" si="23"/>
        <v>26.87</v>
      </c>
      <c r="BO36" s="8">
        <f t="shared" si="24"/>
        <v>26.87</v>
      </c>
      <c r="BP36" s="139">
        <f t="shared" si="25"/>
        <v>-0.88000000000000256</v>
      </c>
      <c r="BQ36" s="139">
        <f t="shared" si="26"/>
        <v>-0.88000000000000256</v>
      </c>
    </row>
    <row r="37" spans="1:69">
      <c r="A37" s="8" t="s">
        <v>79</v>
      </c>
      <c r="B37" s="15">
        <f>'[3]05'!B39</f>
        <v>320</v>
      </c>
      <c r="C37" s="16">
        <f>'[3]05'!C39</f>
        <v>0</v>
      </c>
      <c r="D37" s="16">
        <f>'[3]05'!D39</f>
        <v>0</v>
      </c>
      <c r="E37" s="16">
        <f>'[3]05'!E39</f>
        <v>0</v>
      </c>
      <c r="F37" s="16">
        <f>'[3]05'!F39</f>
        <v>980</v>
      </c>
      <c r="G37" s="16">
        <f>'[3]05'!G39</f>
        <v>0</v>
      </c>
      <c r="H37" s="17">
        <f t="shared" si="27"/>
        <v>1300</v>
      </c>
      <c r="I37" s="15">
        <f>'[3]05'!J39</f>
        <v>270</v>
      </c>
      <c r="J37" s="16">
        <f>'[3]05'!K39</f>
        <v>0</v>
      </c>
      <c r="K37" s="16">
        <f>'[3]05'!L39</f>
        <v>0</v>
      </c>
      <c r="L37" s="16">
        <f>'[3]05'!M39</f>
        <v>0</v>
      </c>
      <c r="M37" s="16">
        <f>'[3]05'!N39</f>
        <v>0</v>
      </c>
      <c r="N37" s="16">
        <f>'[3]05'!O39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26.87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26.87</v>
      </c>
      <c r="AE37" s="8">
        <f t="shared" si="11"/>
        <v>26.87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26.87</v>
      </c>
      <c r="AL37" s="8">
        <f t="shared" si="31"/>
        <v>216.26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216.26</v>
      </c>
      <c r="AT37" s="8">
        <v>25.99</v>
      </c>
      <c r="AU37" s="8">
        <v>25.99</v>
      </c>
      <c r="AW37" s="203">
        <v>26.87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26.87</v>
      </c>
      <c r="BD37" s="203">
        <v>26.87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26.87</v>
      </c>
      <c r="BL37" s="8">
        <f t="shared" si="21"/>
        <v>25.99</v>
      </c>
      <c r="BM37" s="8">
        <f t="shared" si="22"/>
        <v>25.99</v>
      </c>
      <c r="BN37" s="8">
        <f t="shared" si="23"/>
        <v>26.87</v>
      </c>
      <c r="BO37" s="8">
        <f t="shared" si="24"/>
        <v>26.87</v>
      </c>
      <c r="BP37" s="139">
        <f t="shared" si="25"/>
        <v>-0.88000000000000256</v>
      </c>
      <c r="BQ37" s="139">
        <f t="shared" si="26"/>
        <v>-0.88000000000000256</v>
      </c>
    </row>
    <row r="38" spans="1:69">
      <c r="A38" s="8" t="s">
        <v>80</v>
      </c>
      <c r="B38" s="15">
        <f>'[3]05'!B40</f>
        <v>320</v>
      </c>
      <c r="C38" s="16">
        <f>'[3]05'!C40</f>
        <v>0</v>
      </c>
      <c r="D38" s="16">
        <f>'[3]05'!D40</f>
        <v>0</v>
      </c>
      <c r="E38" s="16">
        <f>'[3]05'!E40</f>
        <v>0</v>
      </c>
      <c r="F38" s="16">
        <f>'[3]05'!F40</f>
        <v>980</v>
      </c>
      <c r="G38" s="16">
        <f>'[3]05'!G40</f>
        <v>0</v>
      </c>
      <c r="H38" s="17">
        <f t="shared" si="27"/>
        <v>1300</v>
      </c>
      <c r="I38" s="15">
        <f>'[3]05'!J40</f>
        <v>270</v>
      </c>
      <c r="J38" s="16">
        <f>'[3]05'!K40</f>
        <v>0</v>
      </c>
      <c r="K38" s="16">
        <f>'[3]05'!L40</f>
        <v>0</v>
      </c>
      <c r="L38" s="16">
        <f>'[3]05'!M40</f>
        <v>0</v>
      </c>
      <c r="M38" s="16">
        <f>'[3]05'!N40</f>
        <v>0</v>
      </c>
      <c r="N38" s="16">
        <f>'[3]05'!O40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26.87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26.87</v>
      </c>
      <c r="AE38" s="8">
        <f t="shared" si="11"/>
        <v>26.87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26.87</v>
      </c>
      <c r="AL38" s="8">
        <f t="shared" si="31"/>
        <v>216.26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216.26</v>
      </c>
      <c r="AT38" s="8">
        <v>25.99</v>
      </c>
      <c r="AU38" s="8">
        <v>25.99</v>
      </c>
      <c r="AW38" s="203">
        <v>26.87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26.87</v>
      </c>
      <c r="BD38" s="203">
        <v>26.87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26.87</v>
      </c>
      <c r="BL38" s="8">
        <f t="shared" si="21"/>
        <v>25.99</v>
      </c>
      <c r="BM38" s="8">
        <f t="shared" si="22"/>
        <v>25.99</v>
      </c>
      <c r="BN38" s="8">
        <f t="shared" si="23"/>
        <v>26.87</v>
      </c>
      <c r="BO38" s="8">
        <f t="shared" si="24"/>
        <v>26.87</v>
      </c>
      <c r="BP38" s="139">
        <f t="shared" si="25"/>
        <v>-0.88000000000000256</v>
      </c>
      <c r="BQ38" s="139">
        <f t="shared" si="26"/>
        <v>-0.88000000000000256</v>
      </c>
    </row>
    <row r="39" spans="1:69">
      <c r="A39" s="8" t="s">
        <v>81</v>
      </c>
      <c r="B39" s="15">
        <f>'[3]05'!B41</f>
        <v>320</v>
      </c>
      <c r="C39" s="16">
        <f>'[3]05'!C41</f>
        <v>0</v>
      </c>
      <c r="D39" s="16">
        <f>'[3]05'!D41</f>
        <v>0</v>
      </c>
      <c r="E39" s="16">
        <f>'[3]05'!E41</f>
        <v>0</v>
      </c>
      <c r="F39" s="16">
        <f>'[3]05'!F41</f>
        <v>960</v>
      </c>
      <c r="G39" s="16">
        <f>'[3]05'!G41</f>
        <v>0</v>
      </c>
      <c r="H39" s="17">
        <f t="shared" si="27"/>
        <v>1280</v>
      </c>
      <c r="I39" s="15">
        <f>'[3]05'!J41</f>
        <v>270</v>
      </c>
      <c r="J39" s="16">
        <f>'[3]05'!K41</f>
        <v>0</v>
      </c>
      <c r="K39" s="16">
        <f>'[3]05'!L41</f>
        <v>0</v>
      </c>
      <c r="L39" s="16">
        <f>'[3]05'!M41</f>
        <v>0</v>
      </c>
      <c r="M39" s="16">
        <f>'[3]05'!N41</f>
        <v>0</v>
      </c>
      <c r="N39" s="16">
        <f>'[3]05'!O41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26.87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26.87</v>
      </c>
      <c r="AE39" s="8">
        <f t="shared" si="11"/>
        <v>26.87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26.87</v>
      </c>
      <c r="AL39" s="8">
        <f t="shared" si="31"/>
        <v>216.26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216.26</v>
      </c>
      <c r="AT39" s="8">
        <v>25.99</v>
      </c>
      <c r="AU39" s="8">
        <v>25.99</v>
      </c>
      <c r="AW39" s="203">
        <v>26.87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26.87</v>
      </c>
      <c r="BD39" s="203">
        <v>26.87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26.87</v>
      </c>
      <c r="BL39" s="8">
        <f t="shared" si="21"/>
        <v>25.99</v>
      </c>
      <c r="BM39" s="8">
        <f t="shared" si="22"/>
        <v>25.99</v>
      </c>
      <c r="BN39" s="8">
        <f t="shared" si="23"/>
        <v>26.87</v>
      </c>
      <c r="BO39" s="8">
        <f t="shared" si="24"/>
        <v>26.87</v>
      </c>
      <c r="BP39" s="139">
        <f t="shared" si="25"/>
        <v>-0.88000000000000256</v>
      </c>
      <c r="BQ39" s="139">
        <f t="shared" si="26"/>
        <v>-0.88000000000000256</v>
      </c>
    </row>
    <row r="40" spans="1:69">
      <c r="A40" s="8" t="s">
        <v>82</v>
      </c>
      <c r="B40" s="15">
        <f>'[3]05'!B42</f>
        <v>320</v>
      </c>
      <c r="C40" s="16">
        <f>'[3]05'!C42</f>
        <v>0</v>
      </c>
      <c r="D40" s="16">
        <f>'[3]05'!D42</f>
        <v>0</v>
      </c>
      <c r="E40" s="16">
        <f>'[3]05'!E42</f>
        <v>0</v>
      </c>
      <c r="F40" s="16">
        <f>'[3]05'!F42</f>
        <v>960</v>
      </c>
      <c r="G40" s="16">
        <f>'[3]05'!G42</f>
        <v>0</v>
      </c>
      <c r="H40" s="17">
        <f t="shared" si="27"/>
        <v>1280</v>
      </c>
      <c r="I40" s="15">
        <f>'[3]05'!J42</f>
        <v>270</v>
      </c>
      <c r="J40" s="16">
        <f>'[3]05'!K42</f>
        <v>0</v>
      </c>
      <c r="K40" s="16">
        <f>'[3]05'!L42</f>
        <v>0</v>
      </c>
      <c r="L40" s="16">
        <f>'[3]05'!M42</f>
        <v>0</v>
      </c>
      <c r="M40" s="16">
        <f>'[3]05'!N42</f>
        <v>0</v>
      </c>
      <c r="N40" s="16">
        <f>'[3]05'!O42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26.87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26.87</v>
      </c>
      <c r="AE40" s="8">
        <f t="shared" si="11"/>
        <v>26.87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26.87</v>
      </c>
      <c r="AL40" s="8">
        <f t="shared" si="31"/>
        <v>216.26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216.26</v>
      </c>
      <c r="AT40" s="8">
        <v>25.99</v>
      </c>
      <c r="AU40" s="8">
        <v>25.99</v>
      </c>
      <c r="AW40" s="203">
        <v>26.87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26.87</v>
      </c>
      <c r="BD40" s="203">
        <v>26.87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26.87</v>
      </c>
      <c r="BL40" s="8">
        <f t="shared" si="21"/>
        <v>25.99</v>
      </c>
      <c r="BM40" s="8">
        <f t="shared" si="22"/>
        <v>25.99</v>
      </c>
      <c r="BN40" s="8">
        <f t="shared" si="23"/>
        <v>26.87</v>
      </c>
      <c r="BO40" s="8">
        <f t="shared" si="24"/>
        <v>26.87</v>
      </c>
      <c r="BP40" s="139">
        <f t="shared" si="25"/>
        <v>-0.88000000000000256</v>
      </c>
      <c r="BQ40" s="139">
        <f t="shared" si="26"/>
        <v>-0.88000000000000256</v>
      </c>
    </row>
    <row r="41" spans="1:69">
      <c r="A41" s="8" t="s">
        <v>83</v>
      </c>
      <c r="B41" s="15">
        <f>'[3]05'!B43</f>
        <v>320</v>
      </c>
      <c r="C41" s="16">
        <f>'[3]05'!C43</f>
        <v>0</v>
      </c>
      <c r="D41" s="16">
        <f>'[3]05'!D43</f>
        <v>0</v>
      </c>
      <c r="E41" s="16">
        <f>'[3]05'!E43</f>
        <v>0</v>
      </c>
      <c r="F41" s="16">
        <f>'[3]05'!F43</f>
        <v>960</v>
      </c>
      <c r="G41" s="16">
        <f>'[3]05'!G43</f>
        <v>0</v>
      </c>
      <c r="H41" s="17">
        <f t="shared" si="27"/>
        <v>1280</v>
      </c>
      <c r="I41" s="15">
        <f>'[3]05'!J43</f>
        <v>270</v>
      </c>
      <c r="J41" s="16">
        <f>'[3]05'!K43</f>
        <v>0</v>
      </c>
      <c r="K41" s="16">
        <f>'[3]05'!L43</f>
        <v>0</v>
      </c>
      <c r="L41" s="16">
        <f>'[3]05'!M43</f>
        <v>0</v>
      </c>
      <c r="M41" s="16">
        <f>'[3]05'!N43</f>
        <v>0</v>
      </c>
      <c r="N41" s="16">
        <f>'[3]05'!O43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26.87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26.87</v>
      </c>
      <c r="AE41" s="8">
        <f t="shared" si="11"/>
        <v>26.87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26.87</v>
      </c>
      <c r="AL41" s="8">
        <f t="shared" si="31"/>
        <v>216.26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216.26</v>
      </c>
      <c r="AT41" s="8">
        <v>25.99</v>
      </c>
      <c r="AU41" s="8">
        <v>25.99</v>
      </c>
      <c r="AW41" s="203">
        <v>26.87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26.87</v>
      </c>
      <c r="BD41" s="203">
        <v>26.87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26.87</v>
      </c>
      <c r="BL41" s="8">
        <f t="shared" si="21"/>
        <v>25.99</v>
      </c>
      <c r="BM41" s="8">
        <f t="shared" si="22"/>
        <v>25.99</v>
      </c>
      <c r="BN41" s="8">
        <f t="shared" si="23"/>
        <v>26.87</v>
      </c>
      <c r="BO41" s="8">
        <f t="shared" si="24"/>
        <v>26.87</v>
      </c>
      <c r="BP41" s="139">
        <f t="shared" si="25"/>
        <v>-0.88000000000000256</v>
      </c>
      <c r="BQ41" s="139">
        <f t="shared" si="26"/>
        <v>-0.88000000000000256</v>
      </c>
    </row>
    <row r="42" spans="1:69">
      <c r="A42" s="8" t="s">
        <v>84</v>
      </c>
      <c r="B42" s="15">
        <f>'[3]05'!B44</f>
        <v>320</v>
      </c>
      <c r="C42" s="16">
        <f>'[3]05'!C44</f>
        <v>0</v>
      </c>
      <c r="D42" s="16">
        <f>'[3]05'!D44</f>
        <v>0</v>
      </c>
      <c r="E42" s="16">
        <f>'[3]05'!E44</f>
        <v>0</v>
      </c>
      <c r="F42" s="16">
        <f>'[3]05'!F44</f>
        <v>960</v>
      </c>
      <c r="G42" s="16">
        <f>'[3]05'!G44</f>
        <v>0</v>
      </c>
      <c r="H42" s="17">
        <f t="shared" si="27"/>
        <v>1280</v>
      </c>
      <c r="I42" s="15">
        <f>'[3]05'!J44</f>
        <v>270</v>
      </c>
      <c r="J42" s="16">
        <f>'[3]05'!K44</f>
        <v>0</v>
      </c>
      <c r="K42" s="16">
        <f>'[3]05'!L44</f>
        <v>0</v>
      </c>
      <c r="L42" s="16">
        <f>'[3]05'!M44</f>
        <v>0</v>
      </c>
      <c r="M42" s="16">
        <f>'[3]05'!N44</f>
        <v>0</v>
      </c>
      <c r="N42" s="16">
        <f>'[3]05'!O44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26.87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26.87</v>
      </c>
      <c r="AE42" s="8">
        <f t="shared" si="11"/>
        <v>26.87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26.87</v>
      </c>
      <c r="AL42" s="8">
        <f t="shared" si="31"/>
        <v>216.26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216.26</v>
      </c>
      <c r="AT42" s="8">
        <v>25.99</v>
      </c>
      <c r="AU42" s="8">
        <v>25.99</v>
      </c>
      <c r="AW42" s="203">
        <v>26.87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26.87</v>
      </c>
      <c r="BD42" s="203">
        <v>26.87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26.87</v>
      </c>
      <c r="BL42" s="8">
        <f t="shared" si="21"/>
        <v>25.99</v>
      </c>
      <c r="BM42" s="8">
        <f t="shared" si="22"/>
        <v>25.99</v>
      </c>
      <c r="BN42" s="8">
        <f t="shared" si="23"/>
        <v>26.87</v>
      </c>
      <c r="BO42" s="8">
        <f t="shared" si="24"/>
        <v>26.87</v>
      </c>
      <c r="BP42" s="139">
        <f t="shared" si="25"/>
        <v>-0.88000000000000256</v>
      </c>
      <c r="BQ42" s="139">
        <f t="shared" si="26"/>
        <v>-0.88000000000000256</v>
      </c>
    </row>
    <row r="43" spans="1:69">
      <c r="A43" s="8" t="s">
        <v>85</v>
      </c>
      <c r="B43" s="15">
        <f>'[3]05'!B45</f>
        <v>320</v>
      </c>
      <c r="C43" s="16">
        <f>'[3]05'!C45</f>
        <v>0</v>
      </c>
      <c r="D43" s="16">
        <f>'[3]05'!D45</f>
        <v>0</v>
      </c>
      <c r="E43" s="16">
        <f>'[3]05'!E45</f>
        <v>0</v>
      </c>
      <c r="F43" s="16">
        <f>'[3]05'!F45</f>
        <v>960</v>
      </c>
      <c r="G43" s="16">
        <f>'[3]05'!G45</f>
        <v>0</v>
      </c>
      <c r="H43" s="17">
        <f t="shared" si="27"/>
        <v>1280</v>
      </c>
      <c r="I43" s="15">
        <f>'[3]05'!J45</f>
        <v>270</v>
      </c>
      <c r="J43" s="16">
        <f>'[3]05'!K45</f>
        <v>0</v>
      </c>
      <c r="K43" s="16">
        <f>'[3]05'!L45</f>
        <v>0</v>
      </c>
      <c r="L43" s="16">
        <f>'[3]05'!M45</f>
        <v>0</v>
      </c>
      <c r="M43" s="16">
        <f>'[3]05'!N45</f>
        <v>0</v>
      </c>
      <c r="N43" s="16">
        <f>'[3]05'!O45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26.87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26.87</v>
      </c>
      <c r="AE43" s="8">
        <f t="shared" si="11"/>
        <v>26.87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26.87</v>
      </c>
      <c r="AL43" s="8">
        <f t="shared" si="31"/>
        <v>216.26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216.26</v>
      </c>
      <c r="AT43" s="8">
        <v>25.99</v>
      </c>
      <c r="AU43" s="8">
        <v>25.99</v>
      </c>
      <c r="AW43" s="203">
        <v>26.87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26.87</v>
      </c>
      <c r="BD43" s="203">
        <v>26.87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26.87</v>
      </c>
      <c r="BL43" s="8">
        <f t="shared" si="21"/>
        <v>25.99</v>
      </c>
      <c r="BM43" s="8">
        <f t="shared" si="22"/>
        <v>25.99</v>
      </c>
      <c r="BN43" s="8">
        <f t="shared" si="23"/>
        <v>26.87</v>
      </c>
      <c r="BO43" s="8">
        <f t="shared" si="24"/>
        <v>26.87</v>
      </c>
      <c r="BP43" s="139">
        <f t="shared" si="25"/>
        <v>-0.88000000000000256</v>
      </c>
      <c r="BQ43" s="139">
        <f t="shared" si="26"/>
        <v>-0.88000000000000256</v>
      </c>
    </row>
    <row r="44" spans="1:69">
      <c r="A44" s="8" t="s">
        <v>86</v>
      </c>
      <c r="B44" s="15">
        <f>'[3]05'!B46</f>
        <v>320</v>
      </c>
      <c r="C44" s="16">
        <f>'[3]05'!C46</f>
        <v>0</v>
      </c>
      <c r="D44" s="16">
        <f>'[3]05'!D46</f>
        <v>0</v>
      </c>
      <c r="E44" s="16">
        <f>'[3]05'!E46</f>
        <v>0</v>
      </c>
      <c r="F44" s="16">
        <f>'[3]05'!F46</f>
        <v>960</v>
      </c>
      <c r="G44" s="16">
        <f>'[3]05'!G46</f>
        <v>0</v>
      </c>
      <c r="H44" s="17">
        <f t="shared" si="27"/>
        <v>1280</v>
      </c>
      <c r="I44" s="15">
        <f>'[3]05'!J46</f>
        <v>270</v>
      </c>
      <c r="J44" s="16">
        <f>'[3]05'!K46</f>
        <v>0</v>
      </c>
      <c r="K44" s="16">
        <f>'[3]05'!L46</f>
        <v>0</v>
      </c>
      <c r="L44" s="16">
        <f>'[3]05'!M46</f>
        <v>0</v>
      </c>
      <c r="M44" s="16">
        <f>'[3]05'!N46</f>
        <v>0</v>
      </c>
      <c r="N44" s="16">
        <f>'[3]05'!O46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26.87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26.87</v>
      </c>
      <c r="AE44" s="8">
        <f t="shared" si="11"/>
        <v>26.87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26.87</v>
      </c>
      <c r="AL44" s="8">
        <f t="shared" si="31"/>
        <v>216.26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216.26</v>
      </c>
      <c r="AT44" s="8">
        <v>25.99</v>
      </c>
      <c r="AU44" s="8">
        <v>25.99</v>
      </c>
      <c r="AW44" s="203">
        <v>26.87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26.87</v>
      </c>
      <c r="BD44" s="203">
        <v>26.87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26.87</v>
      </c>
      <c r="BL44" s="8">
        <f t="shared" si="21"/>
        <v>25.99</v>
      </c>
      <c r="BM44" s="8">
        <f t="shared" si="22"/>
        <v>25.99</v>
      </c>
      <c r="BN44" s="8">
        <f t="shared" si="23"/>
        <v>26.87</v>
      </c>
      <c r="BO44" s="8">
        <f t="shared" si="24"/>
        <v>26.87</v>
      </c>
      <c r="BP44" s="139">
        <f t="shared" si="25"/>
        <v>-0.88000000000000256</v>
      </c>
      <c r="BQ44" s="139">
        <f t="shared" si="26"/>
        <v>-0.88000000000000256</v>
      </c>
    </row>
    <row r="45" spans="1:69">
      <c r="A45" s="8" t="s">
        <v>87</v>
      </c>
      <c r="B45" s="15">
        <f>'[3]05'!B47</f>
        <v>320</v>
      </c>
      <c r="C45" s="16">
        <f>'[3]05'!C47</f>
        <v>0</v>
      </c>
      <c r="D45" s="16">
        <f>'[3]05'!D47</f>
        <v>0</v>
      </c>
      <c r="E45" s="16">
        <f>'[3]05'!E47</f>
        <v>0</v>
      </c>
      <c r="F45" s="16">
        <f>'[3]05'!F47</f>
        <v>960</v>
      </c>
      <c r="G45" s="16">
        <f>'[3]05'!G47</f>
        <v>0</v>
      </c>
      <c r="H45" s="17">
        <f t="shared" si="27"/>
        <v>1280</v>
      </c>
      <c r="I45" s="15">
        <f>'[3]05'!J47</f>
        <v>270</v>
      </c>
      <c r="J45" s="16">
        <f>'[3]05'!K47</f>
        <v>0</v>
      </c>
      <c r="K45" s="16">
        <f>'[3]05'!L47</f>
        <v>0</v>
      </c>
      <c r="L45" s="16">
        <f>'[3]05'!M47</f>
        <v>0</v>
      </c>
      <c r="M45" s="16">
        <f>'[3]05'!N47</f>
        <v>0</v>
      </c>
      <c r="N45" s="16">
        <f>'[3]05'!O47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26.87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26.87</v>
      </c>
      <c r="AE45" s="8">
        <f t="shared" si="11"/>
        <v>26.87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26.87</v>
      </c>
      <c r="AL45" s="8">
        <f t="shared" si="31"/>
        <v>216.26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216.26</v>
      </c>
      <c r="AT45" s="8">
        <v>25.99</v>
      </c>
      <c r="AU45" s="8">
        <v>25.99</v>
      </c>
      <c r="AW45" s="203">
        <v>26.87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26.87</v>
      </c>
      <c r="BD45" s="203">
        <v>26.87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26.87</v>
      </c>
      <c r="BL45" s="8">
        <f t="shared" si="21"/>
        <v>25.99</v>
      </c>
      <c r="BM45" s="8">
        <f t="shared" si="22"/>
        <v>25.99</v>
      </c>
      <c r="BN45" s="8">
        <f t="shared" si="23"/>
        <v>26.87</v>
      </c>
      <c r="BO45" s="8">
        <f t="shared" si="24"/>
        <v>26.87</v>
      </c>
      <c r="BP45" s="139">
        <f t="shared" si="25"/>
        <v>-0.88000000000000256</v>
      </c>
      <c r="BQ45" s="139">
        <f t="shared" si="26"/>
        <v>-0.88000000000000256</v>
      </c>
    </row>
    <row r="46" spans="1:69">
      <c r="A46" s="8" t="s">
        <v>88</v>
      </c>
      <c r="B46" s="15">
        <f>'[3]05'!B48</f>
        <v>320</v>
      </c>
      <c r="C46" s="16">
        <f>'[3]05'!C48</f>
        <v>0</v>
      </c>
      <c r="D46" s="16">
        <f>'[3]05'!D48</f>
        <v>0</v>
      </c>
      <c r="E46" s="16">
        <f>'[3]05'!E48</f>
        <v>0</v>
      </c>
      <c r="F46" s="16">
        <f>'[3]05'!F48</f>
        <v>960</v>
      </c>
      <c r="G46" s="16">
        <f>'[3]05'!G48</f>
        <v>0</v>
      </c>
      <c r="H46" s="17">
        <f t="shared" si="27"/>
        <v>1280</v>
      </c>
      <c r="I46" s="15">
        <f>'[3]05'!J48</f>
        <v>270</v>
      </c>
      <c r="J46" s="16">
        <f>'[3]05'!K48</f>
        <v>0</v>
      </c>
      <c r="K46" s="16">
        <f>'[3]05'!L48</f>
        <v>0</v>
      </c>
      <c r="L46" s="16">
        <f>'[3]05'!M48</f>
        <v>0</v>
      </c>
      <c r="M46" s="16">
        <f>'[3]05'!N48</f>
        <v>0</v>
      </c>
      <c r="N46" s="16">
        <f>'[3]05'!O48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26.87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26.87</v>
      </c>
      <c r="AE46" s="8">
        <f t="shared" si="11"/>
        <v>26.87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26.87</v>
      </c>
      <c r="AL46" s="8">
        <f t="shared" si="31"/>
        <v>216.26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216.26</v>
      </c>
      <c r="AT46" s="8">
        <v>25.99</v>
      </c>
      <c r="AU46" s="8">
        <v>25.99</v>
      </c>
      <c r="AW46" s="203">
        <v>26.87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26.87</v>
      </c>
      <c r="BD46" s="203">
        <v>26.87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26.87</v>
      </c>
      <c r="BL46" s="8">
        <f t="shared" si="21"/>
        <v>25.99</v>
      </c>
      <c r="BM46" s="8">
        <f t="shared" si="22"/>
        <v>25.99</v>
      </c>
      <c r="BN46" s="8">
        <f t="shared" si="23"/>
        <v>26.87</v>
      </c>
      <c r="BO46" s="8">
        <f t="shared" si="24"/>
        <v>26.87</v>
      </c>
      <c r="BP46" s="139">
        <f t="shared" si="25"/>
        <v>-0.88000000000000256</v>
      </c>
      <c r="BQ46" s="139">
        <f t="shared" si="26"/>
        <v>-0.88000000000000256</v>
      </c>
    </row>
    <row r="47" spans="1:69">
      <c r="A47" s="8" t="s">
        <v>89</v>
      </c>
      <c r="B47" s="15">
        <f>'[3]05'!B49</f>
        <v>320</v>
      </c>
      <c r="C47" s="16">
        <f>'[3]05'!C49</f>
        <v>0</v>
      </c>
      <c r="D47" s="16">
        <f>'[3]05'!D49</f>
        <v>0</v>
      </c>
      <c r="E47" s="16">
        <f>'[3]05'!E49</f>
        <v>0</v>
      </c>
      <c r="F47" s="16">
        <f>'[3]05'!F49</f>
        <v>960</v>
      </c>
      <c r="G47" s="16">
        <f>'[3]05'!G49</f>
        <v>0</v>
      </c>
      <c r="H47" s="17">
        <f t="shared" si="27"/>
        <v>1280</v>
      </c>
      <c r="I47" s="15">
        <f>'[3]05'!J49</f>
        <v>270</v>
      </c>
      <c r="J47" s="16">
        <f>'[3]05'!K49</f>
        <v>0</v>
      </c>
      <c r="K47" s="16">
        <f>'[3]05'!L49</f>
        <v>0</v>
      </c>
      <c r="L47" s="16">
        <f>'[3]05'!M49</f>
        <v>0</v>
      </c>
      <c r="M47" s="16">
        <f>'[3]05'!N49</f>
        <v>0</v>
      </c>
      <c r="N47" s="16">
        <f>'[3]05'!O49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26.87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26.87</v>
      </c>
      <c r="AE47" s="8">
        <f t="shared" si="11"/>
        <v>26.87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26.87</v>
      </c>
      <c r="AL47" s="8">
        <f t="shared" si="31"/>
        <v>216.26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216.26</v>
      </c>
      <c r="AT47" s="8">
        <v>25.99</v>
      </c>
      <c r="AU47" s="8">
        <v>25.99</v>
      </c>
      <c r="AW47" s="203">
        <v>26.87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26.87</v>
      </c>
      <c r="BD47" s="203">
        <v>26.87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26.87</v>
      </c>
      <c r="BL47" s="8">
        <f t="shared" si="21"/>
        <v>25.99</v>
      </c>
      <c r="BM47" s="8">
        <f t="shared" si="22"/>
        <v>25.99</v>
      </c>
      <c r="BN47" s="8">
        <f t="shared" si="23"/>
        <v>26.87</v>
      </c>
      <c r="BO47" s="8">
        <f t="shared" si="24"/>
        <v>26.87</v>
      </c>
      <c r="BP47" s="139">
        <f t="shared" si="25"/>
        <v>-0.88000000000000256</v>
      </c>
      <c r="BQ47" s="139">
        <f t="shared" si="26"/>
        <v>-0.88000000000000256</v>
      </c>
    </row>
    <row r="48" spans="1:69">
      <c r="A48" s="8" t="s">
        <v>90</v>
      </c>
      <c r="B48" s="15">
        <f>'[3]05'!B50</f>
        <v>320</v>
      </c>
      <c r="C48" s="16">
        <f>'[3]05'!C50</f>
        <v>0</v>
      </c>
      <c r="D48" s="16">
        <f>'[3]05'!D50</f>
        <v>0</v>
      </c>
      <c r="E48" s="16">
        <f>'[3]05'!E50</f>
        <v>0</v>
      </c>
      <c r="F48" s="16">
        <f>'[3]05'!F50</f>
        <v>960</v>
      </c>
      <c r="G48" s="16">
        <f>'[3]05'!G50</f>
        <v>0</v>
      </c>
      <c r="H48" s="17">
        <f t="shared" si="27"/>
        <v>1280</v>
      </c>
      <c r="I48" s="15">
        <f>'[3]05'!J50</f>
        <v>270</v>
      </c>
      <c r="J48" s="16">
        <f>'[3]05'!K50</f>
        <v>0</v>
      </c>
      <c r="K48" s="16">
        <f>'[3]05'!L50</f>
        <v>0</v>
      </c>
      <c r="L48" s="16">
        <f>'[3]05'!M50</f>
        <v>0</v>
      </c>
      <c r="M48" s="16">
        <f>'[3]05'!N50</f>
        <v>0</v>
      </c>
      <c r="N48" s="16">
        <f>'[3]05'!O50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26.87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26.87</v>
      </c>
      <c r="AE48" s="8">
        <f t="shared" si="11"/>
        <v>26.87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26.87</v>
      </c>
      <c r="AL48" s="8">
        <f t="shared" si="31"/>
        <v>216.26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216.26</v>
      </c>
      <c r="AT48" s="8">
        <v>25.99</v>
      </c>
      <c r="AU48" s="8">
        <v>25.99</v>
      </c>
      <c r="AW48" s="203">
        <v>26.87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26.87</v>
      </c>
      <c r="BD48" s="203">
        <v>26.87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26.87</v>
      </c>
      <c r="BL48" s="8">
        <f t="shared" si="21"/>
        <v>25.99</v>
      </c>
      <c r="BM48" s="8">
        <f t="shared" si="22"/>
        <v>25.99</v>
      </c>
      <c r="BN48" s="8">
        <f t="shared" si="23"/>
        <v>26.87</v>
      </c>
      <c r="BO48" s="8">
        <f t="shared" si="24"/>
        <v>26.87</v>
      </c>
      <c r="BP48" s="139">
        <f t="shared" si="25"/>
        <v>-0.88000000000000256</v>
      </c>
      <c r="BQ48" s="139">
        <f t="shared" si="26"/>
        <v>-0.88000000000000256</v>
      </c>
    </row>
    <row r="49" spans="1:69">
      <c r="A49" s="8" t="s">
        <v>91</v>
      </c>
      <c r="B49" s="15">
        <f>'[3]05'!B51</f>
        <v>320</v>
      </c>
      <c r="C49" s="16">
        <f>'[3]05'!C51</f>
        <v>0</v>
      </c>
      <c r="D49" s="16">
        <f>'[3]05'!D51</f>
        <v>0</v>
      </c>
      <c r="E49" s="16">
        <f>'[3]05'!E51</f>
        <v>0</v>
      </c>
      <c r="F49" s="16">
        <f>'[3]05'!F51</f>
        <v>960</v>
      </c>
      <c r="G49" s="16">
        <f>'[3]05'!G51</f>
        <v>0</v>
      </c>
      <c r="H49" s="17">
        <f t="shared" si="27"/>
        <v>1280</v>
      </c>
      <c r="I49" s="15">
        <f>'[3]05'!J51</f>
        <v>270</v>
      </c>
      <c r="J49" s="16">
        <f>'[3]05'!K51</f>
        <v>0</v>
      </c>
      <c r="K49" s="16">
        <f>'[3]05'!L51</f>
        <v>0</v>
      </c>
      <c r="L49" s="16">
        <f>'[3]05'!M51</f>
        <v>0</v>
      </c>
      <c r="M49" s="16">
        <f>'[3]05'!N51</f>
        <v>0</v>
      </c>
      <c r="N49" s="16">
        <f>'[3]05'!O51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26.87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26.87</v>
      </c>
      <c r="AE49" s="8">
        <f t="shared" si="11"/>
        <v>26.87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26.87</v>
      </c>
      <c r="AL49" s="8">
        <f t="shared" si="31"/>
        <v>216.26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216.26</v>
      </c>
      <c r="AT49" s="8">
        <v>25.99</v>
      </c>
      <c r="AU49" s="8">
        <v>25.99</v>
      </c>
      <c r="AW49" s="203">
        <v>26.87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26.87</v>
      </c>
      <c r="BD49" s="203">
        <v>26.87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26.87</v>
      </c>
      <c r="BL49" s="8">
        <f t="shared" si="21"/>
        <v>25.99</v>
      </c>
      <c r="BM49" s="8">
        <f t="shared" si="22"/>
        <v>25.99</v>
      </c>
      <c r="BN49" s="8">
        <f t="shared" si="23"/>
        <v>26.87</v>
      </c>
      <c r="BO49" s="8">
        <f t="shared" si="24"/>
        <v>26.87</v>
      </c>
      <c r="BP49" s="139">
        <f t="shared" si="25"/>
        <v>-0.88000000000000256</v>
      </c>
      <c r="BQ49" s="139">
        <f t="shared" si="26"/>
        <v>-0.88000000000000256</v>
      </c>
    </row>
    <row r="50" spans="1:69">
      <c r="A50" s="8" t="s">
        <v>92</v>
      </c>
      <c r="B50" s="15">
        <f>'[3]05'!B52</f>
        <v>320</v>
      </c>
      <c r="C50" s="16">
        <f>'[3]05'!C52</f>
        <v>0</v>
      </c>
      <c r="D50" s="16">
        <f>'[3]05'!D52</f>
        <v>0</v>
      </c>
      <c r="E50" s="16">
        <f>'[3]05'!E52</f>
        <v>0</v>
      </c>
      <c r="F50" s="16">
        <f>'[3]05'!F52</f>
        <v>960</v>
      </c>
      <c r="G50" s="16">
        <f>'[3]05'!G52</f>
        <v>0</v>
      </c>
      <c r="H50" s="17">
        <f t="shared" si="27"/>
        <v>1280</v>
      </c>
      <c r="I50" s="15">
        <f>'[3]05'!J52</f>
        <v>270</v>
      </c>
      <c r="J50" s="16">
        <f>'[3]05'!K52</f>
        <v>0</v>
      </c>
      <c r="K50" s="16">
        <f>'[3]05'!L52</f>
        <v>0</v>
      </c>
      <c r="L50" s="16">
        <f>'[3]05'!M52</f>
        <v>0</v>
      </c>
      <c r="M50" s="16">
        <f>'[3]05'!N52</f>
        <v>0</v>
      </c>
      <c r="N50" s="16">
        <f>'[3]05'!O52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26.87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26.87</v>
      </c>
      <c r="AE50" s="8">
        <f t="shared" si="11"/>
        <v>26.87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26.87</v>
      </c>
      <c r="AL50" s="8">
        <f t="shared" si="31"/>
        <v>216.26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216.26</v>
      </c>
      <c r="AT50" s="8">
        <v>25.99</v>
      </c>
      <c r="AU50" s="8">
        <v>25.99</v>
      </c>
      <c r="AW50" s="203">
        <v>26.87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26.87</v>
      </c>
      <c r="BD50" s="203">
        <v>26.87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26.87</v>
      </c>
      <c r="BL50" s="8">
        <f t="shared" si="21"/>
        <v>25.99</v>
      </c>
      <c r="BM50" s="8">
        <f t="shared" si="22"/>
        <v>25.99</v>
      </c>
      <c r="BN50" s="8">
        <f t="shared" si="23"/>
        <v>26.87</v>
      </c>
      <c r="BO50" s="8">
        <f t="shared" si="24"/>
        <v>26.87</v>
      </c>
      <c r="BP50" s="139">
        <f t="shared" si="25"/>
        <v>-0.88000000000000256</v>
      </c>
      <c r="BQ50" s="139">
        <f t="shared" si="26"/>
        <v>-0.88000000000000256</v>
      </c>
    </row>
    <row r="51" spans="1:69">
      <c r="A51" s="8" t="s">
        <v>93</v>
      </c>
      <c r="B51" s="15">
        <f>'[3]05'!B53</f>
        <v>320</v>
      </c>
      <c r="C51" s="16">
        <f>'[3]05'!C53</f>
        <v>0</v>
      </c>
      <c r="D51" s="16">
        <f>'[3]05'!D53</f>
        <v>0</v>
      </c>
      <c r="E51" s="16">
        <f>'[3]05'!E53</f>
        <v>0</v>
      </c>
      <c r="F51" s="16">
        <f>'[3]05'!F53</f>
        <v>930</v>
      </c>
      <c r="G51" s="16">
        <f>'[3]05'!G53</f>
        <v>0</v>
      </c>
      <c r="H51" s="17">
        <f t="shared" si="27"/>
        <v>1250</v>
      </c>
      <c r="I51" s="15">
        <f>'[3]05'!J53</f>
        <v>270</v>
      </c>
      <c r="J51" s="16">
        <f>'[3]05'!K53</f>
        <v>0</v>
      </c>
      <c r="K51" s="16">
        <f>'[3]05'!L53</f>
        <v>0</v>
      </c>
      <c r="L51" s="16">
        <f>'[3]05'!M53</f>
        <v>0</v>
      </c>
      <c r="M51" s="16">
        <f>'[3]05'!N53</f>
        <v>0</v>
      </c>
      <c r="N51" s="16">
        <f>'[3]05'!O53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26.87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26.87</v>
      </c>
      <c r="AE51" s="8">
        <f t="shared" si="11"/>
        <v>26.87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26.87</v>
      </c>
      <c r="AL51" s="8">
        <f t="shared" si="31"/>
        <v>216.26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216.26</v>
      </c>
      <c r="AT51" s="8">
        <v>25.99</v>
      </c>
      <c r="AU51" s="8">
        <v>25.99</v>
      </c>
      <c r="AW51" s="203">
        <v>26.87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26.87</v>
      </c>
      <c r="BD51" s="203">
        <v>26.87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26.87</v>
      </c>
      <c r="BL51" s="8">
        <f t="shared" si="21"/>
        <v>25.99</v>
      </c>
      <c r="BM51" s="8">
        <f t="shared" si="22"/>
        <v>25.99</v>
      </c>
      <c r="BN51" s="8">
        <f t="shared" si="23"/>
        <v>26.87</v>
      </c>
      <c r="BO51" s="8">
        <f t="shared" si="24"/>
        <v>26.87</v>
      </c>
      <c r="BP51" s="139">
        <f t="shared" si="25"/>
        <v>-0.88000000000000256</v>
      </c>
      <c r="BQ51" s="139">
        <f t="shared" si="26"/>
        <v>-0.88000000000000256</v>
      </c>
    </row>
    <row r="52" spans="1:69">
      <c r="A52" s="8" t="s">
        <v>94</v>
      </c>
      <c r="B52" s="15">
        <f>'[3]05'!B54</f>
        <v>320</v>
      </c>
      <c r="C52" s="16">
        <f>'[3]05'!C54</f>
        <v>0</v>
      </c>
      <c r="D52" s="16">
        <f>'[3]05'!D54</f>
        <v>0</v>
      </c>
      <c r="E52" s="16">
        <f>'[3]05'!E54</f>
        <v>0</v>
      </c>
      <c r="F52" s="16">
        <f>'[3]05'!F54</f>
        <v>930</v>
      </c>
      <c r="G52" s="16">
        <f>'[3]05'!G54</f>
        <v>0</v>
      </c>
      <c r="H52" s="17">
        <f t="shared" si="27"/>
        <v>1250</v>
      </c>
      <c r="I52" s="15">
        <f>'[3]05'!J54</f>
        <v>270</v>
      </c>
      <c r="J52" s="16">
        <f>'[3]05'!K54</f>
        <v>0</v>
      </c>
      <c r="K52" s="16">
        <f>'[3]05'!L54</f>
        <v>0</v>
      </c>
      <c r="L52" s="16">
        <f>'[3]05'!M54</f>
        <v>0</v>
      </c>
      <c r="M52" s="16">
        <f>'[3]05'!N54</f>
        <v>0</v>
      </c>
      <c r="N52" s="16">
        <f>'[3]05'!O54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26.87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26.87</v>
      </c>
      <c r="AE52" s="8">
        <f t="shared" si="11"/>
        <v>26.87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26.87</v>
      </c>
      <c r="AL52" s="8">
        <f t="shared" si="31"/>
        <v>216.26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216.26</v>
      </c>
      <c r="AT52" s="8">
        <v>25.99</v>
      </c>
      <c r="AU52" s="8">
        <v>25.99</v>
      </c>
      <c r="AW52" s="203">
        <v>26.87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26.87</v>
      </c>
      <c r="BD52" s="203">
        <v>26.87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26.87</v>
      </c>
      <c r="BL52" s="8">
        <f t="shared" si="21"/>
        <v>25.99</v>
      </c>
      <c r="BM52" s="8">
        <f t="shared" si="22"/>
        <v>25.99</v>
      </c>
      <c r="BN52" s="8">
        <f t="shared" si="23"/>
        <v>26.87</v>
      </c>
      <c r="BO52" s="8">
        <f t="shared" si="24"/>
        <v>26.87</v>
      </c>
      <c r="BP52" s="139">
        <f t="shared" si="25"/>
        <v>-0.88000000000000256</v>
      </c>
      <c r="BQ52" s="139">
        <f t="shared" si="26"/>
        <v>-0.88000000000000256</v>
      </c>
    </row>
    <row r="53" spans="1:69">
      <c r="A53" s="8" t="s">
        <v>95</v>
      </c>
      <c r="B53" s="15">
        <f>'[3]05'!B55</f>
        <v>320</v>
      </c>
      <c r="C53" s="16">
        <f>'[3]05'!C55</f>
        <v>0</v>
      </c>
      <c r="D53" s="16">
        <f>'[3]05'!D55</f>
        <v>0</v>
      </c>
      <c r="E53" s="16">
        <f>'[3]05'!E55</f>
        <v>0</v>
      </c>
      <c r="F53" s="16">
        <f>'[3]05'!F55</f>
        <v>710</v>
      </c>
      <c r="G53" s="16">
        <f>'[3]05'!G55</f>
        <v>0</v>
      </c>
      <c r="H53" s="17">
        <f t="shared" si="27"/>
        <v>1030</v>
      </c>
      <c r="I53" s="15">
        <f>'[3]05'!J55</f>
        <v>270</v>
      </c>
      <c r="J53" s="16">
        <f>'[3]05'!K55</f>
        <v>0</v>
      </c>
      <c r="K53" s="16">
        <f>'[3]05'!L55</f>
        <v>0</v>
      </c>
      <c r="L53" s="16">
        <f>'[3]05'!M55</f>
        <v>0</v>
      </c>
      <c r="M53" s="16">
        <f>'[3]05'!N55</f>
        <v>0</v>
      </c>
      <c r="N53" s="16">
        <f>'[3]05'!O55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26.87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26.87</v>
      </c>
      <c r="AE53" s="8">
        <f t="shared" si="11"/>
        <v>26.87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26.87</v>
      </c>
      <c r="AL53" s="8">
        <f t="shared" si="31"/>
        <v>216.26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216.26</v>
      </c>
      <c r="AT53" s="8">
        <v>25.99</v>
      </c>
      <c r="AU53" s="8">
        <v>25.99</v>
      </c>
      <c r="AW53" s="203">
        <v>26.87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26.87</v>
      </c>
      <c r="BD53" s="203">
        <v>26.87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26.87</v>
      </c>
      <c r="BL53" s="8">
        <f t="shared" si="21"/>
        <v>25.99</v>
      </c>
      <c r="BM53" s="8">
        <f t="shared" si="22"/>
        <v>25.99</v>
      </c>
      <c r="BN53" s="8">
        <f t="shared" si="23"/>
        <v>26.87</v>
      </c>
      <c r="BO53" s="8">
        <f t="shared" si="24"/>
        <v>26.87</v>
      </c>
      <c r="BP53" s="139">
        <f t="shared" si="25"/>
        <v>-0.88000000000000256</v>
      </c>
      <c r="BQ53" s="139">
        <f t="shared" si="26"/>
        <v>-0.88000000000000256</v>
      </c>
    </row>
    <row r="54" spans="1:69">
      <c r="A54" s="8" t="s">
        <v>96</v>
      </c>
      <c r="B54" s="15">
        <f>'[3]05'!B56</f>
        <v>320</v>
      </c>
      <c r="C54" s="16">
        <f>'[3]05'!C56</f>
        <v>0</v>
      </c>
      <c r="D54" s="16">
        <f>'[3]05'!D56</f>
        <v>0</v>
      </c>
      <c r="E54" s="16">
        <f>'[3]05'!E56</f>
        <v>0</v>
      </c>
      <c r="F54" s="16">
        <f>'[3]05'!F56</f>
        <v>710</v>
      </c>
      <c r="G54" s="16">
        <f>'[3]05'!G56</f>
        <v>0</v>
      </c>
      <c r="H54" s="17">
        <f t="shared" si="27"/>
        <v>1030</v>
      </c>
      <c r="I54" s="15">
        <f>'[3]05'!J56</f>
        <v>270</v>
      </c>
      <c r="J54" s="16">
        <f>'[3]05'!K56</f>
        <v>0</v>
      </c>
      <c r="K54" s="16">
        <f>'[3]05'!L56</f>
        <v>0</v>
      </c>
      <c r="L54" s="16">
        <f>'[3]05'!M56</f>
        <v>0</v>
      </c>
      <c r="M54" s="16">
        <f>'[3]05'!N56</f>
        <v>0</v>
      </c>
      <c r="N54" s="16">
        <f>'[3]05'!O56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26.87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26.87</v>
      </c>
      <c r="AE54" s="8">
        <f t="shared" si="11"/>
        <v>26.87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26.87</v>
      </c>
      <c r="AL54" s="8">
        <f t="shared" si="31"/>
        <v>216.26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216.26</v>
      </c>
      <c r="AT54" s="8">
        <v>25.99</v>
      </c>
      <c r="AU54" s="8">
        <v>25.99</v>
      </c>
      <c r="AW54" s="203">
        <v>26.87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26.87</v>
      </c>
      <c r="BD54" s="203">
        <v>26.87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26.87</v>
      </c>
      <c r="BL54" s="8">
        <f t="shared" si="21"/>
        <v>25.99</v>
      </c>
      <c r="BM54" s="8">
        <f t="shared" si="22"/>
        <v>25.99</v>
      </c>
      <c r="BN54" s="8">
        <f t="shared" si="23"/>
        <v>26.87</v>
      </c>
      <c r="BO54" s="8">
        <f t="shared" si="24"/>
        <v>26.87</v>
      </c>
      <c r="BP54" s="139">
        <f t="shared" si="25"/>
        <v>-0.88000000000000256</v>
      </c>
      <c r="BQ54" s="139">
        <f t="shared" si="26"/>
        <v>-0.88000000000000256</v>
      </c>
    </row>
    <row r="55" spans="1:69">
      <c r="A55" s="8" t="s">
        <v>97</v>
      </c>
      <c r="B55" s="15">
        <f>'[3]05'!B57</f>
        <v>320</v>
      </c>
      <c r="C55" s="16">
        <f>'[3]05'!C57</f>
        <v>0</v>
      </c>
      <c r="D55" s="16">
        <f>'[3]05'!D57</f>
        <v>0</v>
      </c>
      <c r="E55" s="16">
        <f>'[3]05'!E57</f>
        <v>0</v>
      </c>
      <c r="F55" s="16">
        <f>'[3]05'!F57</f>
        <v>580</v>
      </c>
      <c r="G55" s="16">
        <f>'[3]05'!G57</f>
        <v>30</v>
      </c>
      <c r="H55" s="17">
        <f t="shared" si="27"/>
        <v>930</v>
      </c>
      <c r="I55" s="15">
        <f>'[3]05'!J57</f>
        <v>270</v>
      </c>
      <c r="J55" s="16">
        <f>'[3]05'!K57</f>
        <v>0</v>
      </c>
      <c r="K55" s="16">
        <f>'[3]05'!L57</f>
        <v>0</v>
      </c>
      <c r="L55" s="16">
        <f>'[3]05'!M57</f>
        <v>0</v>
      </c>
      <c r="M55" s="16">
        <f>'[3]05'!N57</f>
        <v>0</v>
      </c>
      <c r="N55" s="16">
        <f>'[3]05'!O57</f>
        <v>30</v>
      </c>
      <c r="O55" s="17">
        <f t="shared" si="28"/>
        <v>300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30</v>
      </c>
      <c r="W55" s="17">
        <f t="shared" si="30"/>
        <v>300</v>
      </c>
      <c r="X55" s="8">
        <f t="shared" si="4"/>
        <v>26.87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3</v>
      </c>
      <c r="AD55" s="8">
        <f t="shared" si="10"/>
        <v>29.87</v>
      </c>
      <c r="AE55" s="8">
        <f t="shared" si="11"/>
        <v>26.87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3</v>
      </c>
      <c r="AK55" s="8">
        <f t="shared" si="17"/>
        <v>29.87</v>
      </c>
      <c r="AL55" s="8">
        <f t="shared" si="31"/>
        <v>216.26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24</v>
      </c>
      <c r="AR55" s="8">
        <f t="shared" si="18"/>
        <v>240.26</v>
      </c>
      <c r="AT55" s="8">
        <v>25.99</v>
      </c>
      <c r="AU55" s="8">
        <v>25.99</v>
      </c>
      <c r="AW55" s="203">
        <v>26.87</v>
      </c>
      <c r="AX55" s="203">
        <v>0</v>
      </c>
      <c r="AY55" s="203">
        <v>0</v>
      </c>
      <c r="AZ55" s="203">
        <v>0</v>
      </c>
      <c r="BA55" s="203">
        <v>0</v>
      </c>
      <c r="BB55" s="203">
        <v>3</v>
      </c>
      <c r="BC55" s="8">
        <f t="shared" si="19"/>
        <v>29.87</v>
      </c>
      <c r="BD55" s="203">
        <v>26.87</v>
      </c>
      <c r="BE55" s="203">
        <v>0</v>
      </c>
      <c r="BF55" s="203">
        <v>0</v>
      </c>
      <c r="BG55" s="203">
        <v>0</v>
      </c>
      <c r="BH55" s="203">
        <v>0</v>
      </c>
      <c r="BI55" s="203">
        <v>3</v>
      </c>
      <c r="BJ55" s="8">
        <f t="shared" si="20"/>
        <v>29.87</v>
      </c>
      <c r="BL55" s="8">
        <f t="shared" si="21"/>
        <v>25.99</v>
      </c>
      <c r="BM55" s="8">
        <f t="shared" si="22"/>
        <v>25.99</v>
      </c>
      <c r="BN55" s="8">
        <f t="shared" si="23"/>
        <v>29.87</v>
      </c>
      <c r="BO55" s="8">
        <f t="shared" si="24"/>
        <v>29.87</v>
      </c>
      <c r="BP55" s="139">
        <f t="shared" si="25"/>
        <v>-3.8800000000000026</v>
      </c>
      <c r="BQ55" s="139">
        <f t="shared" si="26"/>
        <v>-3.8800000000000026</v>
      </c>
    </row>
    <row r="56" spans="1:69">
      <c r="A56" s="8" t="s">
        <v>98</v>
      </c>
      <c r="B56" s="15">
        <f>'[3]05'!B58</f>
        <v>320</v>
      </c>
      <c r="C56" s="16">
        <f>'[3]05'!C58</f>
        <v>0</v>
      </c>
      <c r="D56" s="16">
        <f>'[3]05'!D58</f>
        <v>0</v>
      </c>
      <c r="E56" s="16">
        <f>'[3]05'!E58</f>
        <v>0</v>
      </c>
      <c r="F56" s="16">
        <f>'[3]05'!F58</f>
        <v>580</v>
      </c>
      <c r="G56" s="16">
        <f>'[3]05'!G58</f>
        <v>30</v>
      </c>
      <c r="H56" s="17">
        <f t="shared" si="27"/>
        <v>930</v>
      </c>
      <c r="I56" s="15">
        <f>'[3]05'!J58</f>
        <v>270</v>
      </c>
      <c r="J56" s="16">
        <f>'[3]05'!K58</f>
        <v>0</v>
      </c>
      <c r="K56" s="16">
        <f>'[3]05'!L58</f>
        <v>0</v>
      </c>
      <c r="L56" s="16">
        <f>'[3]05'!M58</f>
        <v>0</v>
      </c>
      <c r="M56" s="16">
        <f>'[3]05'!N58</f>
        <v>0</v>
      </c>
      <c r="N56" s="16">
        <f>'[3]05'!O58</f>
        <v>30</v>
      </c>
      <c r="O56" s="17">
        <f t="shared" si="28"/>
        <v>300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30</v>
      </c>
      <c r="W56" s="17">
        <f t="shared" si="30"/>
        <v>300</v>
      </c>
      <c r="X56" s="8">
        <f t="shared" si="4"/>
        <v>26.87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3</v>
      </c>
      <c r="AD56" s="8">
        <f t="shared" si="10"/>
        <v>29.87</v>
      </c>
      <c r="AE56" s="8">
        <f t="shared" si="11"/>
        <v>26.87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3</v>
      </c>
      <c r="AK56" s="8">
        <f t="shared" si="17"/>
        <v>29.87</v>
      </c>
      <c r="AL56" s="8">
        <f t="shared" si="31"/>
        <v>216.26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24</v>
      </c>
      <c r="AR56" s="8">
        <f t="shared" si="18"/>
        <v>240.26</v>
      </c>
      <c r="AT56" s="8">
        <v>25.99</v>
      </c>
      <c r="AU56" s="8">
        <v>25.99</v>
      </c>
      <c r="AW56" s="203">
        <v>26.87</v>
      </c>
      <c r="AX56" s="203">
        <v>0</v>
      </c>
      <c r="AY56" s="203">
        <v>0</v>
      </c>
      <c r="AZ56" s="203">
        <v>0</v>
      </c>
      <c r="BA56" s="203">
        <v>0</v>
      </c>
      <c r="BB56" s="203">
        <v>3</v>
      </c>
      <c r="BC56" s="8">
        <f t="shared" si="19"/>
        <v>29.87</v>
      </c>
      <c r="BD56" s="203">
        <v>26.87</v>
      </c>
      <c r="BE56" s="203">
        <v>0</v>
      </c>
      <c r="BF56" s="203">
        <v>0</v>
      </c>
      <c r="BG56" s="203">
        <v>0</v>
      </c>
      <c r="BH56" s="203">
        <v>0</v>
      </c>
      <c r="BI56" s="203">
        <v>3</v>
      </c>
      <c r="BJ56" s="8">
        <f t="shared" si="20"/>
        <v>29.87</v>
      </c>
      <c r="BL56" s="8">
        <f t="shared" si="21"/>
        <v>25.99</v>
      </c>
      <c r="BM56" s="8">
        <f t="shared" si="22"/>
        <v>25.99</v>
      </c>
      <c r="BN56" s="8">
        <f t="shared" si="23"/>
        <v>29.87</v>
      </c>
      <c r="BO56" s="8">
        <f t="shared" si="24"/>
        <v>29.87</v>
      </c>
      <c r="BP56" s="139">
        <f t="shared" si="25"/>
        <v>-3.8800000000000026</v>
      </c>
      <c r="BQ56" s="139">
        <f t="shared" si="26"/>
        <v>-3.8800000000000026</v>
      </c>
    </row>
    <row r="57" spans="1:69">
      <c r="A57" s="8" t="s">
        <v>99</v>
      </c>
      <c r="B57" s="15">
        <f>'[3]05'!B59</f>
        <v>320</v>
      </c>
      <c r="C57" s="16">
        <f>'[3]05'!C59</f>
        <v>0</v>
      </c>
      <c r="D57" s="16">
        <f>'[3]05'!D59</f>
        <v>0</v>
      </c>
      <c r="E57" s="16">
        <f>'[3]05'!E59</f>
        <v>0</v>
      </c>
      <c r="F57" s="16">
        <f>'[3]05'!F59</f>
        <v>580</v>
      </c>
      <c r="G57" s="16">
        <f>'[3]05'!G59</f>
        <v>30</v>
      </c>
      <c r="H57" s="17">
        <f t="shared" si="27"/>
        <v>930</v>
      </c>
      <c r="I57" s="15">
        <f>'[3]05'!J59</f>
        <v>270</v>
      </c>
      <c r="J57" s="16">
        <f>'[3]05'!K59</f>
        <v>0</v>
      </c>
      <c r="K57" s="16">
        <f>'[3]05'!L59</f>
        <v>0</v>
      </c>
      <c r="L57" s="16">
        <f>'[3]05'!M59</f>
        <v>0</v>
      </c>
      <c r="M57" s="16">
        <f>'[3]05'!N59</f>
        <v>0</v>
      </c>
      <c r="N57" s="16">
        <f>'[3]05'!O59</f>
        <v>30</v>
      </c>
      <c r="O57" s="17">
        <f t="shared" si="28"/>
        <v>300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30</v>
      </c>
      <c r="W57" s="17">
        <f t="shared" si="30"/>
        <v>300</v>
      </c>
      <c r="X57" s="8">
        <f t="shared" si="4"/>
        <v>26.87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3</v>
      </c>
      <c r="AD57" s="8">
        <f t="shared" si="10"/>
        <v>29.87</v>
      </c>
      <c r="AE57" s="8">
        <f t="shared" si="11"/>
        <v>26.87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3</v>
      </c>
      <c r="AK57" s="8">
        <f t="shared" si="17"/>
        <v>29.87</v>
      </c>
      <c r="AL57" s="8">
        <f t="shared" si="31"/>
        <v>216.26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24</v>
      </c>
      <c r="AR57" s="8">
        <f t="shared" si="18"/>
        <v>240.26</v>
      </c>
      <c r="AT57" s="8">
        <v>25.99</v>
      </c>
      <c r="AU57" s="8">
        <v>25.99</v>
      </c>
      <c r="AW57" s="203">
        <v>26.87</v>
      </c>
      <c r="AX57" s="203">
        <v>0</v>
      </c>
      <c r="AY57" s="203">
        <v>0</v>
      </c>
      <c r="AZ57" s="203">
        <v>0</v>
      </c>
      <c r="BA57" s="203">
        <v>0</v>
      </c>
      <c r="BB57" s="203">
        <v>3</v>
      </c>
      <c r="BC57" s="8">
        <f t="shared" si="19"/>
        <v>29.87</v>
      </c>
      <c r="BD57" s="203">
        <v>26.87</v>
      </c>
      <c r="BE57" s="203">
        <v>0</v>
      </c>
      <c r="BF57" s="203">
        <v>0</v>
      </c>
      <c r="BG57" s="203">
        <v>0</v>
      </c>
      <c r="BH57" s="203">
        <v>0</v>
      </c>
      <c r="BI57" s="203">
        <v>3</v>
      </c>
      <c r="BJ57" s="8">
        <f t="shared" si="20"/>
        <v>29.87</v>
      </c>
      <c r="BL57" s="8">
        <f t="shared" si="21"/>
        <v>25.99</v>
      </c>
      <c r="BM57" s="8">
        <f t="shared" si="22"/>
        <v>25.99</v>
      </c>
      <c r="BN57" s="8">
        <f t="shared" si="23"/>
        <v>29.87</v>
      </c>
      <c r="BO57" s="8">
        <f t="shared" si="24"/>
        <v>29.87</v>
      </c>
      <c r="BP57" s="139">
        <f t="shared" si="25"/>
        <v>-3.8800000000000026</v>
      </c>
      <c r="BQ57" s="139">
        <f t="shared" si="26"/>
        <v>-3.8800000000000026</v>
      </c>
    </row>
    <row r="58" spans="1:69">
      <c r="A58" s="8" t="s">
        <v>100</v>
      </c>
      <c r="B58" s="15">
        <f>'[3]05'!B60</f>
        <v>320</v>
      </c>
      <c r="C58" s="16">
        <f>'[3]05'!C60</f>
        <v>0</v>
      </c>
      <c r="D58" s="16">
        <f>'[3]05'!D60</f>
        <v>0</v>
      </c>
      <c r="E58" s="16">
        <f>'[3]05'!E60</f>
        <v>0</v>
      </c>
      <c r="F58" s="16">
        <f>'[3]05'!F60</f>
        <v>580</v>
      </c>
      <c r="G58" s="16">
        <f>'[3]05'!G60</f>
        <v>30</v>
      </c>
      <c r="H58" s="17">
        <f t="shared" si="27"/>
        <v>930</v>
      </c>
      <c r="I58" s="15">
        <f>'[3]05'!J60</f>
        <v>270</v>
      </c>
      <c r="J58" s="16">
        <f>'[3]05'!K60</f>
        <v>0</v>
      </c>
      <c r="K58" s="16">
        <f>'[3]05'!L60</f>
        <v>0</v>
      </c>
      <c r="L58" s="16">
        <f>'[3]05'!M60</f>
        <v>0</v>
      </c>
      <c r="M58" s="16">
        <f>'[3]05'!N60</f>
        <v>0</v>
      </c>
      <c r="N58" s="16">
        <f>'[3]05'!O60</f>
        <v>30</v>
      </c>
      <c r="O58" s="17">
        <f t="shared" si="28"/>
        <v>300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30</v>
      </c>
      <c r="W58" s="17">
        <f t="shared" si="30"/>
        <v>300</v>
      </c>
      <c r="X58" s="8">
        <f t="shared" si="4"/>
        <v>26.87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3</v>
      </c>
      <c r="AD58" s="8">
        <f t="shared" si="10"/>
        <v>29.87</v>
      </c>
      <c r="AE58" s="8">
        <f t="shared" si="11"/>
        <v>26.87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3</v>
      </c>
      <c r="AK58" s="8">
        <f t="shared" si="17"/>
        <v>29.87</v>
      </c>
      <c r="AL58" s="8">
        <f t="shared" si="31"/>
        <v>216.26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24</v>
      </c>
      <c r="AR58" s="8">
        <f t="shared" si="18"/>
        <v>240.26</v>
      </c>
      <c r="AT58" s="8">
        <v>25.99</v>
      </c>
      <c r="AU58" s="8">
        <v>25.99</v>
      </c>
      <c r="AW58" s="203">
        <v>26.87</v>
      </c>
      <c r="AX58" s="203">
        <v>0</v>
      </c>
      <c r="AY58" s="203">
        <v>0</v>
      </c>
      <c r="AZ58" s="203">
        <v>0</v>
      </c>
      <c r="BA58" s="203">
        <v>0</v>
      </c>
      <c r="BB58" s="203">
        <v>3</v>
      </c>
      <c r="BC58" s="8">
        <f t="shared" si="19"/>
        <v>29.87</v>
      </c>
      <c r="BD58" s="203">
        <v>26.87</v>
      </c>
      <c r="BE58" s="203">
        <v>0</v>
      </c>
      <c r="BF58" s="203">
        <v>0</v>
      </c>
      <c r="BG58" s="203">
        <v>0</v>
      </c>
      <c r="BH58" s="203">
        <v>0</v>
      </c>
      <c r="BI58" s="203">
        <v>3</v>
      </c>
      <c r="BJ58" s="8">
        <f t="shared" si="20"/>
        <v>29.87</v>
      </c>
      <c r="BL58" s="8">
        <f t="shared" si="21"/>
        <v>25.99</v>
      </c>
      <c r="BM58" s="8">
        <f t="shared" si="22"/>
        <v>25.99</v>
      </c>
      <c r="BN58" s="8">
        <f t="shared" si="23"/>
        <v>29.87</v>
      </c>
      <c r="BO58" s="8">
        <f t="shared" si="24"/>
        <v>29.87</v>
      </c>
      <c r="BP58" s="139">
        <f t="shared" si="25"/>
        <v>-3.8800000000000026</v>
      </c>
      <c r="BQ58" s="139">
        <f t="shared" si="26"/>
        <v>-3.8800000000000026</v>
      </c>
    </row>
    <row r="59" spans="1:69">
      <c r="A59" s="8" t="s">
        <v>101</v>
      </c>
      <c r="B59" s="15">
        <f>'[3]05'!B61</f>
        <v>320</v>
      </c>
      <c r="C59" s="16">
        <f>'[3]05'!C61</f>
        <v>0</v>
      </c>
      <c r="D59" s="16">
        <f>'[3]05'!D61</f>
        <v>0</v>
      </c>
      <c r="E59" s="16">
        <f>'[3]05'!E61</f>
        <v>0</v>
      </c>
      <c r="F59" s="16">
        <f>'[3]05'!F61</f>
        <v>580</v>
      </c>
      <c r="G59" s="16">
        <f>'[3]05'!G61</f>
        <v>30</v>
      </c>
      <c r="H59" s="17">
        <f t="shared" si="27"/>
        <v>930</v>
      </c>
      <c r="I59" s="15">
        <f>'[3]05'!J61</f>
        <v>270</v>
      </c>
      <c r="J59" s="16">
        <f>'[3]05'!K61</f>
        <v>0</v>
      </c>
      <c r="K59" s="16">
        <f>'[3]05'!L61</f>
        <v>0</v>
      </c>
      <c r="L59" s="16">
        <f>'[3]05'!M61</f>
        <v>0</v>
      </c>
      <c r="M59" s="16">
        <f>'[3]05'!N61</f>
        <v>0</v>
      </c>
      <c r="N59" s="16">
        <f>'[3]05'!O61</f>
        <v>30</v>
      </c>
      <c r="O59" s="17">
        <f t="shared" si="28"/>
        <v>300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30</v>
      </c>
      <c r="W59" s="17">
        <f t="shared" si="30"/>
        <v>300</v>
      </c>
      <c r="X59" s="8">
        <f t="shared" si="4"/>
        <v>26.87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3</v>
      </c>
      <c r="AD59" s="8">
        <f t="shared" si="10"/>
        <v>29.87</v>
      </c>
      <c r="AE59" s="8">
        <f t="shared" si="11"/>
        <v>26.87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3</v>
      </c>
      <c r="AK59" s="8">
        <f t="shared" si="17"/>
        <v>29.87</v>
      </c>
      <c r="AL59" s="8">
        <f t="shared" si="31"/>
        <v>216.26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24</v>
      </c>
      <c r="AR59" s="8">
        <f t="shared" si="18"/>
        <v>240.26</v>
      </c>
      <c r="AT59" s="8">
        <v>28.89</v>
      </c>
      <c r="AU59" s="8">
        <v>28.89</v>
      </c>
      <c r="AW59" s="203">
        <v>26.87</v>
      </c>
      <c r="AX59" s="203">
        <v>0</v>
      </c>
      <c r="AY59" s="203">
        <v>0</v>
      </c>
      <c r="AZ59" s="203">
        <v>0</v>
      </c>
      <c r="BA59" s="203">
        <v>0</v>
      </c>
      <c r="BB59" s="203">
        <v>3</v>
      </c>
      <c r="BC59" s="8">
        <f t="shared" si="19"/>
        <v>29.87</v>
      </c>
      <c r="BD59" s="203">
        <v>26.87</v>
      </c>
      <c r="BE59" s="203">
        <v>0</v>
      </c>
      <c r="BF59" s="203">
        <v>0</v>
      </c>
      <c r="BG59" s="203">
        <v>0</v>
      </c>
      <c r="BH59" s="203">
        <v>0</v>
      </c>
      <c r="BI59" s="203">
        <v>3</v>
      </c>
      <c r="BJ59" s="8">
        <f t="shared" si="20"/>
        <v>29.87</v>
      </c>
      <c r="BL59" s="8">
        <f t="shared" si="21"/>
        <v>28.89</v>
      </c>
      <c r="BM59" s="8">
        <f t="shared" si="22"/>
        <v>28.89</v>
      </c>
      <c r="BN59" s="8">
        <f t="shared" si="23"/>
        <v>29.87</v>
      </c>
      <c r="BO59" s="8">
        <f t="shared" si="24"/>
        <v>29.87</v>
      </c>
      <c r="BP59" s="139">
        <f t="shared" si="25"/>
        <v>-0.98000000000000043</v>
      </c>
      <c r="BQ59" s="139">
        <f t="shared" si="26"/>
        <v>-0.98000000000000043</v>
      </c>
    </row>
    <row r="60" spans="1:69">
      <c r="A60" s="8" t="s">
        <v>102</v>
      </c>
      <c r="B60" s="15">
        <f>'[3]05'!B62</f>
        <v>320</v>
      </c>
      <c r="C60" s="16">
        <f>'[3]05'!C62</f>
        <v>0</v>
      </c>
      <c r="D60" s="16">
        <f>'[3]05'!D62</f>
        <v>0</v>
      </c>
      <c r="E60" s="16">
        <f>'[3]05'!E62</f>
        <v>0</v>
      </c>
      <c r="F60" s="16">
        <f>'[3]05'!F62</f>
        <v>580</v>
      </c>
      <c r="G60" s="16">
        <f>'[3]05'!G62</f>
        <v>30</v>
      </c>
      <c r="H60" s="17">
        <f t="shared" si="27"/>
        <v>930</v>
      </c>
      <c r="I60" s="15">
        <f>'[3]05'!J62</f>
        <v>270</v>
      </c>
      <c r="J60" s="16">
        <f>'[3]05'!K62</f>
        <v>0</v>
      </c>
      <c r="K60" s="16">
        <f>'[3]05'!L62</f>
        <v>0</v>
      </c>
      <c r="L60" s="16">
        <f>'[3]05'!M62</f>
        <v>0</v>
      </c>
      <c r="M60" s="16">
        <f>'[3]05'!N62</f>
        <v>0</v>
      </c>
      <c r="N60" s="16">
        <f>'[3]05'!O62</f>
        <v>30</v>
      </c>
      <c r="O60" s="17">
        <f t="shared" si="28"/>
        <v>300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30</v>
      </c>
      <c r="W60" s="17">
        <f t="shared" si="30"/>
        <v>300</v>
      </c>
      <c r="X60" s="8">
        <f t="shared" si="4"/>
        <v>26.87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3</v>
      </c>
      <c r="AD60" s="8">
        <f t="shared" si="10"/>
        <v>29.87</v>
      </c>
      <c r="AE60" s="8">
        <f t="shared" si="11"/>
        <v>26.87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3</v>
      </c>
      <c r="AK60" s="8">
        <f t="shared" si="17"/>
        <v>29.87</v>
      </c>
      <c r="AL60" s="8">
        <f t="shared" si="31"/>
        <v>216.26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24</v>
      </c>
      <c r="AR60" s="8">
        <f t="shared" si="18"/>
        <v>240.26</v>
      </c>
      <c r="AT60" s="8">
        <v>28.89</v>
      </c>
      <c r="AU60" s="8">
        <v>28.89</v>
      </c>
      <c r="AW60" s="203">
        <v>26.87</v>
      </c>
      <c r="AX60" s="203">
        <v>0</v>
      </c>
      <c r="AY60" s="203">
        <v>0</v>
      </c>
      <c r="AZ60" s="203">
        <v>0</v>
      </c>
      <c r="BA60" s="203">
        <v>0</v>
      </c>
      <c r="BB60" s="203">
        <v>3</v>
      </c>
      <c r="BC60" s="8">
        <f t="shared" si="19"/>
        <v>29.87</v>
      </c>
      <c r="BD60" s="203">
        <v>26.87</v>
      </c>
      <c r="BE60" s="203">
        <v>0</v>
      </c>
      <c r="BF60" s="203">
        <v>0</v>
      </c>
      <c r="BG60" s="203">
        <v>0</v>
      </c>
      <c r="BH60" s="203">
        <v>0</v>
      </c>
      <c r="BI60" s="203">
        <v>3</v>
      </c>
      <c r="BJ60" s="8">
        <f t="shared" si="20"/>
        <v>29.87</v>
      </c>
      <c r="BL60" s="8">
        <f t="shared" si="21"/>
        <v>28.89</v>
      </c>
      <c r="BM60" s="8">
        <f t="shared" si="22"/>
        <v>28.89</v>
      </c>
      <c r="BN60" s="8">
        <f t="shared" si="23"/>
        <v>29.87</v>
      </c>
      <c r="BO60" s="8">
        <f t="shared" si="24"/>
        <v>29.87</v>
      </c>
      <c r="BP60" s="139">
        <f t="shared" si="25"/>
        <v>-0.98000000000000043</v>
      </c>
      <c r="BQ60" s="139">
        <f t="shared" si="26"/>
        <v>-0.98000000000000043</v>
      </c>
    </row>
    <row r="61" spans="1:69">
      <c r="A61" s="8" t="s">
        <v>103</v>
      </c>
      <c r="B61" s="15">
        <f>'[3]05'!B63</f>
        <v>320</v>
      </c>
      <c r="C61" s="16">
        <f>'[3]05'!C63</f>
        <v>0</v>
      </c>
      <c r="D61" s="16">
        <f>'[3]05'!D63</f>
        <v>0</v>
      </c>
      <c r="E61" s="16">
        <f>'[3]05'!E63</f>
        <v>0</v>
      </c>
      <c r="F61" s="16">
        <f>'[3]05'!F63</f>
        <v>580</v>
      </c>
      <c r="G61" s="16">
        <f>'[3]05'!G63</f>
        <v>30</v>
      </c>
      <c r="H61" s="17">
        <f t="shared" si="27"/>
        <v>930</v>
      </c>
      <c r="I61" s="15">
        <f>'[3]05'!J63</f>
        <v>270</v>
      </c>
      <c r="J61" s="16">
        <f>'[3]05'!K63</f>
        <v>0</v>
      </c>
      <c r="K61" s="16">
        <f>'[3]05'!L63</f>
        <v>0</v>
      </c>
      <c r="L61" s="16">
        <f>'[3]05'!M63</f>
        <v>0</v>
      </c>
      <c r="M61" s="16">
        <f>'[3]05'!N63</f>
        <v>0</v>
      </c>
      <c r="N61" s="16">
        <f>'[3]05'!O63</f>
        <v>30</v>
      </c>
      <c r="O61" s="17">
        <f t="shared" si="28"/>
        <v>300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30</v>
      </c>
      <c r="W61" s="17">
        <f t="shared" si="30"/>
        <v>300</v>
      </c>
      <c r="X61" s="8">
        <f t="shared" si="4"/>
        <v>26.87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3</v>
      </c>
      <c r="AD61" s="8">
        <f t="shared" si="10"/>
        <v>29.87</v>
      </c>
      <c r="AE61" s="8">
        <f t="shared" si="11"/>
        <v>26.87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3</v>
      </c>
      <c r="AK61" s="8">
        <f t="shared" si="17"/>
        <v>29.87</v>
      </c>
      <c r="AL61" s="8">
        <f t="shared" si="31"/>
        <v>216.26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24</v>
      </c>
      <c r="AR61" s="8">
        <f t="shared" si="18"/>
        <v>240.26</v>
      </c>
      <c r="AT61" s="8">
        <v>28.89</v>
      </c>
      <c r="AU61" s="8">
        <v>28.89</v>
      </c>
      <c r="AW61" s="203">
        <v>26.87</v>
      </c>
      <c r="AX61" s="203">
        <v>0</v>
      </c>
      <c r="AY61" s="203">
        <v>0</v>
      </c>
      <c r="AZ61" s="203">
        <v>0</v>
      </c>
      <c r="BA61" s="203">
        <v>0</v>
      </c>
      <c r="BB61" s="203">
        <v>3</v>
      </c>
      <c r="BC61" s="8">
        <f t="shared" si="19"/>
        <v>29.87</v>
      </c>
      <c r="BD61" s="203">
        <v>26.87</v>
      </c>
      <c r="BE61" s="203">
        <v>0</v>
      </c>
      <c r="BF61" s="203">
        <v>0</v>
      </c>
      <c r="BG61" s="203">
        <v>0</v>
      </c>
      <c r="BH61" s="203">
        <v>0</v>
      </c>
      <c r="BI61" s="203">
        <v>3</v>
      </c>
      <c r="BJ61" s="8">
        <f t="shared" si="20"/>
        <v>29.87</v>
      </c>
      <c r="BL61" s="8">
        <f t="shared" si="21"/>
        <v>28.89</v>
      </c>
      <c r="BM61" s="8">
        <f t="shared" si="22"/>
        <v>28.89</v>
      </c>
      <c r="BN61" s="8">
        <f t="shared" si="23"/>
        <v>29.87</v>
      </c>
      <c r="BO61" s="8">
        <f t="shared" si="24"/>
        <v>29.87</v>
      </c>
      <c r="BP61" s="139">
        <f t="shared" si="25"/>
        <v>-0.98000000000000043</v>
      </c>
      <c r="BQ61" s="139">
        <f t="shared" si="26"/>
        <v>-0.98000000000000043</v>
      </c>
    </row>
    <row r="62" spans="1:69">
      <c r="A62" s="8" t="s">
        <v>104</v>
      </c>
      <c r="B62" s="15">
        <f>'[3]05'!B64</f>
        <v>320</v>
      </c>
      <c r="C62" s="16">
        <f>'[3]05'!C64</f>
        <v>0</v>
      </c>
      <c r="D62" s="16">
        <f>'[3]05'!D64</f>
        <v>0</v>
      </c>
      <c r="E62" s="16">
        <f>'[3]05'!E64</f>
        <v>0</v>
      </c>
      <c r="F62" s="16">
        <f>'[3]05'!F64</f>
        <v>580</v>
      </c>
      <c r="G62" s="16">
        <f>'[3]05'!G64</f>
        <v>30</v>
      </c>
      <c r="H62" s="17">
        <f t="shared" si="27"/>
        <v>930</v>
      </c>
      <c r="I62" s="15">
        <f>'[3]05'!J64</f>
        <v>270</v>
      </c>
      <c r="J62" s="16">
        <f>'[3]05'!K64</f>
        <v>0</v>
      </c>
      <c r="K62" s="16">
        <f>'[3]05'!L64</f>
        <v>0</v>
      </c>
      <c r="L62" s="16">
        <f>'[3]05'!M64</f>
        <v>0</v>
      </c>
      <c r="M62" s="16">
        <f>'[3]05'!N64</f>
        <v>0</v>
      </c>
      <c r="N62" s="16">
        <f>'[3]05'!O64</f>
        <v>30</v>
      </c>
      <c r="O62" s="17">
        <f t="shared" si="28"/>
        <v>300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30</v>
      </c>
      <c r="W62" s="17">
        <f t="shared" si="30"/>
        <v>300</v>
      </c>
      <c r="X62" s="8">
        <f t="shared" si="4"/>
        <v>26.87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3</v>
      </c>
      <c r="AD62" s="8">
        <f t="shared" si="10"/>
        <v>29.87</v>
      </c>
      <c r="AE62" s="8">
        <f t="shared" si="11"/>
        <v>26.87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3</v>
      </c>
      <c r="AK62" s="8">
        <f t="shared" si="17"/>
        <v>29.87</v>
      </c>
      <c r="AL62" s="8">
        <f t="shared" ref="AL62:AN98" si="35">Q62-X62-AE62</f>
        <v>216.26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24</v>
      </c>
      <c r="AR62" s="8">
        <f t="shared" si="18"/>
        <v>240.26</v>
      </c>
      <c r="AT62" s="8">
        <v>28.89</v>
      </c>
      <c r="AU62" s="8">
        <v>28.89</v>
      </c>
      <c r="AW62" s="203">
        <v>26.87</v>
      </c>
      <c r="AX62" s="203">
        <v>0</v>
      </c>
      <c r="AY62" s="203">
        <v>0</v>
      </c>
      <c r="AZ62" s="203">
        <v>0</v>
      </c>
      <c r="BA62" s="203">
        <v>0</v>
      </c>
      <c r="BB62" s="203">
        <v>3</v>
      </c>
      <c r="BC62" s="8">
        <f t="shared" si="19"/>
        <v>29.87</v>
      </c>
      <c r="BD62" s="203">
        <v>26.87</v>
      </c>
      <c r="BE62" s="203">
        <v>0</v>
      </c>
      <c r="BF62" s="203">
        <v>0</v>
      </c>
      <c r="BG62" s="203">
        <v>0</v>
      </c>
      <c r="BH62" s="203">
        <v>0</v>
      </c>
      <c r="BI62" s="203">
        <v>3</v>
      </c>
      <c r="BJ62" s="8">
        <f t="shared" si="20"/>
        <v>29.87</v>
      </c>
      <c r="BL62" s="8">
        <f t="shared" si="21"/>
        <v>28.89</v>
      </c>
      <c r="BM62" s="8">
        <f t="shared" si="22"/>
        <v>28.89</v>
      </c>
      <c r="BN62" s="8">
        <f t="shared" si="23"/>
        <v>29.87</v>
      </c>
      <c r="BO62" s="8">
        <f t="shared" si="24"/>
        <v>29.87</v>
      </c>
      <c r="BP62" s="139">
        <f t="shared" si="25"/>
        <v>-0.98000000000000043</v>
      </c>
      <c r="BQ62" s="139">
        <f t="shared" si="26"/>
        <v>-0.98000000000000043</v>
      </c>
    </row>
    <row r="63" spans="1:69">
      <c r="A63" s="8" t="s">
        <v>105</v>
      </c>
      <c r="B63" s="15">
        <f>'[3]05'!B65</f>
        <v>320</v>
      </c>
      <c r="C63" s="16">
        <f>'[3]05'!C65</f>
        <v>0</v>
      </c>
      <c r="D63" s="16">
        <f>'[3]05'!D65</f>
        <v>0</v>
      </c>
      <c r="E63" s="16">
        <f>'[3]05'!E65</f>
        <v>0</v>
      </c>
      <c r="F63" s="16">
        <f>'[3]05'!F65</f>
        <v>580</v>
      </c>
      <c r="G63" s="16">
        <f>'[3]05'!G65</f>
        <v>30</v>
      </c>
      <c r="H63" s="17">
        <f t="shared" si="27"/>
        <v>930</v>
      </c>
      <c r="I63" s="15">
        <f>'[3]05'!J65</f>
        <v>270</v>
      </c>
      <c r="J63" s="16">
        <f>'[3]05'!K65</f>
        <v>0</v>
      </c>
      <c r="K63" s="16">
        <f>'[3]05'!L65</f>
        <v>0</v>
      </c>
      <c r="L63" s="16">
        <f>'[3]05'!M65</f>
        <v>0</v>
      </c>
      <c r="M63" s="16">
        <f>'[3]05'!N65</f>
        <v>0</v>
      </c>
      <c r="N63" s="16">
        <f>'[3]05'!O65</f>
        <v>30</v>
      </c>
      <c r="O63" s="17">
        <f t="shared" si="28"/>
        <v>300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30</v>
      </c>
      <c r="W63" s="17">
        <f t="shared" si="30"/>
        <v>300</v>
      </c>
      <c r="X63" s="8">
        <f t="shared" si="4"/>
        <v>26.87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3</v>
      </c>
      <c r="AD63" s="8">
        <f t="shared" si="10"/>
        <v>29.87</v>
      </c>
      <c r="AE63" s="8">
        <f t="shared" si="11"/>
        <v>26.87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3</v>
      </c>
      <c r="AK63" s="8">
        <f t="shared" si="17"/>
        <v>29.87</v>
      </c>
      <c r="AL63" s="8">
        <f t="shared" si="35"/>
        <v>216.26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24</v>
      </c>
      <c r="AR63" s="8">
        <f t="shared" si="18"/>
        <v>240.26</v>
      </c>
      <c r="AT63" s="8">
        <v>28.89</v>
      </c>
      <c r="AU63" s="8">
        <v>28.89</v>
      </c>
      <c r="AW63" s="203">
        <v>26.87</v>
      </c>
      <c r="AX63" s="203">
        <v>0</v>
      </c>
      <c r="AY63" s="203">
        <v>0</v>
      </c>
      <c r="AZ63" s="203">
        <v>0</v>
      </c>
      <c r="BA63" s="203">
        <v>0</v>
      </c>
      <c r="BB63" s="203">
        <v>3</v>
      </c>
      <c r="BC63" s="8">
        <f t="shared" si="19"/>
        <v>29.87</v>
      </c>
      <c r="BD63" s="203">
        <v>26.87</v>
      </c>
      <c r="BE63" s="203">
        <v>0</v>
      </c>
      <c r="BF63" s="203">
        <v>0</v>
      </c>
      <c r="BG63" s="203">
        <v>0</v>
      </c>
      <c r="BH63" s="203">
        <v>0</v>
      </c>
      <c r="BI63" s="203">
        <v>3</v>
      </c>
      <c r="BJ63" s="8">
        <f t="shared" si="20"/>
        <v>29.87</v>
      </c>
      <c r="BL63" s="8">
        <f t="shared" si="21"/>
        <v>28.89</v>
      </c>
      <c r="BM63" s="8">
        <f t="shared" si="22"/>
        <v>28.89</v>
      </c>
      <c r="BN63" s="8">
        <f t="shared" si="23"/>
        <v>29.87</v>
      </c>
      <c r="BO63" s="8">
        <f t="shared" si="24"/>
        <v>29.87</v>
      </c>
      <c r="BP63" s="139">
        <f t="shared" si="25"/>
        <v>-0.98000000000000043</v>
      </c>
      <c r="BQ63" s="139">
        <f t="shared" si="26"/>
        <v>-0.98000000000000043</v>
      </c>
    </row>
    <row r="64" spans="1:69">
      <c r="A64" s="8" t="s">
        <v>106</v>
      </c>
      <c r="B64" s="15">
        <f>'[3]05'!B66</f>
        <v>320</v>
      </c>
      <c r="C64" s="16">
        <f>'[3]05'!C66</f>
        <v>0</v>
      </c>
      <c r="D64" s="16">
        <f>'[3]05'!D66</f>
        <v>0</v>
      </c>
      <c r="E64" s="16">
        <f>'[3]05'!E66</f>
        <v>0</v>
      </c>
      <c r="F64" s="16">
        <f>'[3]05'!F66</f>
        <v>580</v>
      </c>
      <c r="G64" s="16">
        <f>'[3]05'!G66</f>
        <v>30</v>
      </c>
      <c r="H64" s="17">
        <f t="shared" si="27"/>
        <v>930</v>
      </c>
      <c r="I64" s="15">
        <f>'[3]05'!J66</f>
        <v>270</v>
      </c>
      <c r="J64" s="16">
        <f>'[3]05'!K66</f>
        <v>0</v>
      </c>
      <c r="K64" s="16">
        <f>'[3]05'!L66</f>
        <v>0</v>
      </c>
      <c r="L64" s="16">
        <f>'[3]05'!M66</f>
        <v>0</v>
      </c>
      <c r="M64" s="16">
        <f>'[3]05'!N66</f>
        <v>0</v>
      </c>
      <c r="N64" s="16">
        <f>'[3]05'!O66</f>
        <v>30</v>
      </c>
      <c r="O64" s="17">
        <f t="shared" si="28"/>
        <v>300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30</v>
      </c>
      <c r="W64" s="17">
        <f t="shared" si="30"/>
        <v>300</v>
      </c>
      <c r="X64" s="8">
        <f t="shared" si="4"/>
        <v>26.87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3</v>
      </c>
      <c r="AD64" s="8">
        <f t="shared" si="10"/>
        <v>29.87</v>
      </c>
      <c r="AE64" s="8">
        <f t="shared" si="11"/>
        <v>26.87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3</v>
      </c>
      <c r="AK64" s="8">
        <f t="shared" si="17"/>
        <v>29.87</v>
      </c>
      <c r="AL64" s="8">
        <f t="shared" si="35"/>
        <v>216.26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24</v>
      </c>
      <c r="AR64" s="8">
        <f t="shared" si="18"/>
        <v>240.26</v>
      </c>
      <c r="AT64" s="8">
        <v>28.89</v>
      </c>
      <c r="AU64" s="8">
        <v>28.89</v>
      </c>
      <c r="AW64" s="203">
        <v>26.87</v>
      </c>
      <c r="AX64" s="203">
        <v>0</v>
      </c>
      <c r="AY64" s="203">
        <v>0</v>
      </c>
      <c r="AZ64" s="203">
        <v>0</v>
      </c>
      <c r="BA64" s="203">
        <v>0</v>
      </c>
      <c r="BB64" s="203">
        <v>3</v>
      </c>
      <c r="BC64" s="8">
        <f t="shared" si="19"/>
        <v>29.87</v>
      </c>
      <c r="BD64" s="203">
        <v>26.87</v>
      </c>
      <c r="BE64" s="203">
        <v>0</v>
      </c>
      <c r="BF64" s="203">
        <v>0</v>
      </c>
      <c r="BG64" s="203">
        <v>0</v>
      </c>
      <c r="BH64" s="203">
        <v>0</v>
      </c>
      <c r="BI64" s="203">
        <v>3</v>
      </c>
      <c r="BJ64" s="8">
        <f t="shared" si="20"/>
        <v>29.87</v>
      </c>
      <c r="BL64" s="8">
        <f t="shared" si="21"/>
        <v>28.89</v>
      </c>
      <c r="BM64" s="8">
        <f t="shared" si="22"/>
        <v>28.89</v>
      </c>
      <c r="BN64" s="8">
        <f t="shared" si="23"/>
        <v>29.87</v>
      </c>
      <c r="BO64" s="8">
        <f t="shared" si="24"/>
        <v>29.87</v>
      </c>
      <c r="BP64" s="139">
        <f t="shared" si="25"/>
        <v>-0.98000000000000043</v>
      </c>
      <c r="BQ64" s="139">
        <f t="shared" si="26"/>
        <v>-0.98000000000000043</v>
      </c>
    </row>
    <row r="65" spans="1:69">
      <c r="A65" s="8" t="s">
        <v>107</v>
      </c>
      <c r="B65" s="15">
        <f>'[3]05'!B67</f>
        <v>320</v>
      </c>
      <c r="C65" s="16">
        <f>'[3]05'!C67</f>
        <v>0</v>
      </c>
      <c r="D65" s="16">
        <f>'[3]05'!D67</f>
        <v>0</v>
      </c>
      <c r="E65" s="16">
        <f>'[3]05'!E67</f>
        <v>0</v>
      </c>
      <c r="F65" s="16">
        <f>'[3]05'!F67</f>
        <v>580</v>
      </c>
      <c r="G65" s="16">
        <f>'[3]05'!G67</f>
        <v>30</v>
      </c>
      <c r="H65" s="17">
        <f t="shared" si="27"/>
        <v>930</v>
      </c>
      <c r="I65" s="15">
        <f>'[3]05'!J67</f>
        <v>270</v>
      </c>
      <c r="J65" s="16">
        <f>'[3]05'!K67</f>
        <v>0</v>
      </c>
      <c r="K65" s="16">
        <f>'[3]05'!L67</f>
        <v>0</v>
      </c>
      <c r="L65" s="16">
        <f>'[3]05'!M67</f>
        <v>0</v>
      </c>
      <c r="M65" s="16">
        <f>'[3]05'!N67</f>
        <v>0</v>
      </c>
      <c r="N65" s="16">
        <f>'[3]05'!O67</f>
        <v>30</v>
      </c>
      <c r="O65" s="17">
        <f t="shared" si="28"/>
        <v>300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30</v>
      </c>
      <c r="W65" s="17">
        <f t="shared" si="30"/>
        <v>300</v>
      </c>
      <c r="X65" s="8">
        <f t="shared" si="4"/>
        <v>26.87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3</v>
      </c>
      <c r="AD65" s="8">
        <f t="shared" si="10"/>
        <v>29.87</v>
      </c>
      <c r="AE65" s="8">
        <f t="shared" si="11"/>
        <v>26.87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3</v>
      </c>
      <c r="AK65" s="8">
        <f t="shared" si="17"/>
        <v>29.87</v>
      </c>
      <c r="AL65" s="8">
        <f t="shared" si="35"/>
        <v>216.26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24</v>
      </c>
      <c r="AR65" s="8">
        <f t="shared" si="18"/>
        <v>240.26</v>
      </c>
      <c r="AT65" s="8">
        <v>28.89</v>
      </c>
      <c r="AU65" s="8">
        <v>28.89</v>
      </c>
      <c r="AW65" s="203">
        <v>26.87</v>
      </c>
      <c r="AX65" s="203">
        <v>0</v>
      </c>
      <c r="AY65" s="203">
        <v>0</v>
      </c>
      <c r="AZ65" s="203">
        <v>0</v>
      </c>
      <c r="BA65" s="203">
        <v>0</v>
      </c>
      <c r="BB65" s="203">
        <v>3</v>
      </c>
      <c r="BC65" s="8">
        <f t="shared" si="19"/>
        <v>29.87</v>
      </c>
      <c r="BD65" s="203">
        <v>26.87</v>
      </c>
      <c r="BE65" s="203">
        <v>0</v>
      </c>
      <c r="BF65" s="203">
        <v>0</v>
      </c>
      <c r="BG65" s="203">
        <v>0</v>
      </c>
      <c r="BH65" s="203">
        <v>0</v>
      </c>
      <c r="BI65" s="203">
        <v>3</v>
      </c>
      <c r="BJ65" s="8">
        <f t="shared" si="20"/>
        <v>29.87</v>
      </c>
      <c r="BL65" s="8">
        <f t="shared" si="21"/>
        <v>28.89</v>
      </c>
      <c r="BM65" s="8">
        <f t="shared" si="22"/>
        <v>28.89</v>
      </c>
      <c r="BN65" s="8">
        <f t="shared" si="23"/>
        <v>29.87</v>
      </c>
      <c r="BO65" s="8">
        <f t="shared" si="24"/>
        <v>29.87</v>
      </c>
      <c r="BP65" s="139">
        <f t="shared" si="25"/>
        <v>-0.98000000000000043</v>
      </c>
      <c r="BQ65" s="139">
        <f t="shared" si="26"/>
        <v>-0.98000000000000043</v>
      </c>
    </row>
    <row r="66" spans="1:69">
      <c r="A66" s="8" t="s">
        <v>108</v>
      </c>
      <c r="B66" s="15">
        <f>'[3]05'!B68</f>
        <v>320</v>
      </c>
      <c r="C66" s="16">
        <f>'[3]05'!C68</f>
        <v>0</v>
      </c>
      <c r="D66" s="16">
        <f>'[3]05'!D68</f>
        <v>0</v>
      </c>
      <c r="E66" s="16">
        <f>'[3]05'!E68</f>
        <v>0</v>
      </c>
      <c r="F66" s="16">
        <f>'[3]05'!F68</f>
        <v>580</v>
      </c>
      <c r="G66" s="16">
        <f>'[3]05'!G68</f>
        <v>30</v>
      </c>
      <c r="H66" s="17">
        <f t="shared" si="27"/>
        <v>930</v>
      </c>
      <c r="I66" s="15">
        <f>'[3]05'!J68</f>
        <v>270</v>
      </c>
      <c r="J66" s="16">
        <f>'[3]05'!K68</f>
        <v>0</v>
      </c>
      <c r="K66" s="16">
        <f>'[3]05'!L68</f>
        <v>0</v>
      </c>
      <c r="L66" s="16">
        <f>'[3]05'!M68</f>
        <v>0</v>
      </c>
      <c r="M66" s="16">
        <f>'[3]05'!N68</f>
        <v>0</v>
      </c>
      <c r="N66" s="16">
        <f>'[3]05'!O68</f>
        <v>30</v>
      </c>
      <c r="O66" s="17">
        <f t="shared" si="28"/>
        <v>300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30</v>
      </c>
      <c r="W66" s="17">
        <f t="shared" si="30"/>
        <v>300</v>
      </c>
      <c r="X66" s="8">
        <f t="shared" si="4"/>
        <v>26.87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3</v>
      </c>
      <c r="AD66" s="8">
        <f t="shared" si="10"/>
        <v>29.87</v>
      </c>
      <c r="AE66" s="8">
        <f t="shared" si="11"/>
        <v>26.87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3</v>
      </c>
      <c r="AK66" s="8">
        <f t="shared" si="17"/>
        <v>29.87</v>
      </c>
      <c r="AL66" s="8">
        <f t="shared" si="35"/>
        <v>216.26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24</v>
      </c>
      <c r="AR66" s="8">
        <f t="shared" si="18"/>
        <v>240.26</v>
      </c>
      <c r="AT66" s="8">
        <v>28.89</v>
      </c>
      <c r="AU66" s="8">
        <v>28.89</v>
      </c>
      <c r="AW66" s="203">
        <v>26.87</v>
      </c>
      <c r="AX66" s="203">
        <v>0</v>
      </c>
      <c r="AY66" s="203">
        <v>0</v>
      </c>
      <c r="AZ66" s="203">
        <v>0</v>
      </c>
      <c r="BA66" s="203">
        <v>0</v>
      </c>
      <c r="BB66" s="203">
        <v>3</v>
      </c>
      <c r="BC66" s="8">
        <f t="shared" si="19"/>
        <v>29.87</v>
      </c>
      <c r="BD66" s="203">
        <v>26.87</v>
      </c>
      <c r="BE66" s="203">
        <v>0</v>
      </c>
      <c r="BF66" s="203">
        <v>0</v>
      </c>
      <c r="BG66" s="203">
        <v>0</v>
      </c>
      <c r="BH66" s="203">
        <v>0</v>
      </c>
      <c r="BI66" s="203">
        <v>3</v>
      </c>
      <c r="BJ66" s="8">
        <f t="shared" si="20"/>
        <v>29.87</v>
      </c>
      <c r="BL66" s="8">
        <f t="shared" si="21"/>
        <v>28.89</v>
      </c>
      <c r="BM66" s="8">
        <f t="shared" si="22"/>
        <v>28.89</v>
      </c>
      <c r="BN66" s="8">
        <f t="shared" si="23"/>
        <v>29.87</v>
      </c>
      <c r="BO66" s="8">
        <f t="shared" si="24"/>
        <v>29.87</v>
      </c>
      <c r="BP66" s="139">
        <f t="shared" si="25"/>
        <v>-0.98000000000000043</v>
      </c>
      <c r="BQ66" s="139">
        <f t="shared" si="26"/>
        <v>-0.98000000000000043</v>
      </c>
    </row>
    <row r="67" spans="1:69">
      <c r="A67" s="8" t="s">
        <v>109</v>
      </c>
      <c r="B67" s="15">
        <f>'[3]05'!B69</f>
        <v>320</v>
      </c>
      <c r="C67" s="16">
        <f>'[3]05'!C69</f>
        <v>0</v>
      </c>
      <c r="D67" s="16">
        <f>'[3]05'!D69</f>
        <v>0</v>
      </c>
      <c r="E67" s="16">
        <f>'[3]05'!E69</f>
        <v>0</v>
      </c>
      <c r="F67" s="16">
        <f>'[3]05'!F69</f>
        <v>580</v>
      </c>
      <c r="G67" s="16">
        <f>'[3]05'!G69</f>
        <v>30</v>
      </c>
      <c r="H67" s="17">
        <f t="shared" si="27"/>
        <v>930</v>
      </c>
      <c r="I67" s="15">
        <f>'[3]05'!J69</f>
        <v>270</v>
      </c>
      <c r="J67" s="16">
        <f>'[3]05'!K69</f>
        <v>0</v>
      </c>
      <c r="K67" s="16">
        <f>'[3]05'!L69</f>
        <v>0</v>
      </c>
      <c r="L67" s="16">
        <f>'[3]05'!M69</f>
        <v>0</v>
      </c>
      <c r="M67" s="16">
        <f>'[3]05'!N69</f>
        <v>0</v>
      </c>
      <c r="N67" s="16">
        <f>'[3]05'!O69</f>
        <v>30</v>
      </c>
      <c r="O67" s="17">
        <f t="shared" si="28"/>
        <v>300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30</v>
      </c>
      <c r="W67" s="17">
        <f t="shared" si="30"/>
        <v>300</v>
      </c>
      <c r="X67" s="8">
        <f t="shared" si="4"/>
        <v>26.87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3</v>
      </c>
      <c r="AD67" s="8">
        <f t="shared" si="10"/>
        <v>29.87</v>
      </c>
      <c r="AE67" s="8">
        <f t="shared" si="11"/>
        <v>26.87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3</v>
      </c>
      <c r="AK67" s="8">
        <f t="shared" si="17"/>
        <v>29.87</v>
      </c>
      <c r="AL67" s="8">
        <f t="shared" si="35"/>
        <v>216.26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24</v>
      </c>
      <c r="AR67" s="8">
        <f t="shared" si="18"/>
        <v>240.26</v>
      </c>
      <c r="AT67" s="8">
        <v>28.89</v>
      </c>
      <c r="AU67" s="8">
        <v>28.89</v>
      </c>
      <c r="AW67" s="203">
        <v>26.87</v>
      </c>
      <c r="AX67" s="203">
        <v>0</v>
      </c>
      <c r="AY67" s="203">
        <v>0</v>
      </c>
      <c r="AZ67" s="203">
        <v>0</v>
      </c>
      <c r="BA67" s="203">
        <v>0</v>
      </c>
      <c r="BB67" s="203">
        <v>3</v>
      </c>
      <c r="BC67" s="8">
        <f t="shared" si="19"/>
        <v>29.87</v>
      </c>
      <c r="BD67" s="203">
        <v>26.87</v>
      </c>
      <c r="BE67" s="203">
        <v>0</v>
      </c>
      <c r="BF67" s="203">
        <v>0</v>
      </c>
      <c r="BG67" s="203">
        <v>0</v>
      </c>
      <c r="BH67" s="203">
        <v>0</v>
      </c>
      <c r="BI67" s="203">
        <v>3</v>
      </c>
      <c r="BJ67" s="8">
        <f t="shared" si="20"/>
        <v>29.87</v>
      </c>
      <c r="BL67" s="8">
        <f t="shared" si="21"/>
        <v>28.89</v>
      </c>
      <c r="BM67" s="8">
        <f t="shared" si="22"/>
        <v>28.89</v>
      </c>
      <c r="BN67" s="8">
        <f t="shared" si="23"/>
        <v>29.87</v>
      </c>
      <c r="BO67" s="8">
        <f t="shared" si="24"/>
        <v>29.87</v>
      </c>
      <c r="BP67" s="139">
        <f t="shared" si="25"/>
        <v>-0.98000000000000043</v>
      </c>
      <c r="BQ67" s="139">
        <f t="shared" si="26"/>
        <v>-0.98000000000000043</v>
      </c>
    </row>
    <row r="68" spans="1:69">
      <c r="A68" s="8" t="s">
        <v>110</v>
      </c>
      <c r="B68" s="15">
        <f>'[3]05'!B70</f>
        <v>320</v>
      </c>
      <c r="C68" s="16">
        <f>'[3]05'!C70</f>
        <v>0</v>
      </c>
      <c r="D68" s="16">
        <f>'[3]05'!D70</f>
        <v>0</v>
      </c>
      <c r="E68" s="16">
        <f>'[3]05'!E70</f>
        <v>0</v>
      </c>
      <c r="F68" s="16">
        <f>'[3]05'!F70</f>
        <v>580</v>
      </c>
      <c r="G68" s="16">
        <f>'[3]05'!G70</f>
        <v>30</v>
      </c>
      <c r="H68" s="17">
        <f t="shared" si="27"/>
        <v>930</v>
      </c>
      <c r="I68" s="15">
        <f>'[3]05'!J70</f>
        <v>270</v>
      </c>
      <c r="J68" s="16">
        <f>'[3]05'!K70</f>
        <v>0</v>
      </c>
      <c r="K68" s="16">
        <f>'[3]05'!L70</f>
        <v>0</v>
      </c>
      <c r="L68" s="16">
        <f>'[3]05'!M70</f>
        <v>0</v>
      </c>
      <c r="M68" s="16">
        <f>'[3]05'!N70</f>
        <v>0</v>
      </c>
      <c r="N68" s="16">
        <f>'[3]05'!O70</f>
        <v>30</v>
      </c>
      <c r="O68" s="17">
        <f t="shared" si="28"/>
        <v>300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30</v>
      </c>
      <c r="W68" s="17">
        <f t="shared" si="30"/>
        <v>300</v>
      </c>
      <c r="X68" s="8">
        <f t="shared" ref="X68:X98" si="36">AW68</f>
        <v>26.87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3</v>
      </c>
      <c r="AD68" s="8">
        <f t="shared" ref="AD68:AD98" si="42">BC68</f>
        <v>29.87</v>
      </c>
      <c r="AE68" s="8">
        <f t="shared" ref="AE68:AE98" si="43">BD68</f>
        <v>26.87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3</v>
      </c>
      <c r="AK68" s="8">
        <f t="shared" ref="AK68:AK98" si="49">BJ68</f>
        <v>29.87</v>
      </c>
      <c r="AL68" s="8">
        <f t="shared" si="35"/>
        <v>216.26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24</v>
      </c>
      <c r="AR68" s="8">
        <f t="shared" ref="AR68:AR98" si="50">SUM(AL68:AQ68)</f>
        <v>240.26</v>
      </c>
      <c r="AT68" s="8">
        <v>28.89</v>
      </c>
      <c r="AU68" s="8">
        <v>28.89</v>
      </c>
      <c r="AW68" s="203">
        <v>26.87</v>
      </c>
      <c r="AX68" s="203">
        <v>0</v>
      </c>
      <c r="AY68" s="203">
        <v>0</v>
      </c>
      <c r="AZ68" s="203">
        <v>0</v>
      </c>
      <c r="BA68" s="203">
        <v>0</v>
      </c>
      <c r="BB68" s="203">
        <v>3</v>
      </c>
      <c r="BC68" s="8">
        <f t="shared" ref="BC68:BC98" si="51">SUM(AW68:BB68)</f>
        <v>29.87</v>
      </c>
      <c r="BD68" s="203">
        <v>26.87</v>
      </c>
      <c r="BE68" s="203">
        <v>0</v>
      </c>
      <c r="BF68" s="203">
        <v>0</v>
      </c>
      <c r="BG68" s="203">
        <v>0</v>
      </c>
      <c r="BH68" s="203">
        <v>0</v>
      </c>
      <c r="BI68" s="203">
        <v>3</v>
      </c>
      <c r="BJ68" s="8">
        <f t="shared" ref="BJ68:BJ98" si="52">SUM(BD68:BI68)</f>
        <v>29.87</v>
      </c>
      <c r="BL68" s="8">
        <f t="shared" ref="BL68:BL98" si="53">AT68</f>
        <v>28.89</v>
      </c>
      <c r="BM68" s="8">
        <f t="shared" ref="BM68:BM98" si="54">AU68</f>
        <v>28.89</v>
      </c>
      <c r="BN68" s="8">
        <f t="shared" ref="BN68:BN98" si="55">BC68</f>
        <v>29.87</v>
      </c>
      <c r="BO68" s="8">
        <f t="shared" ref="BO68:BO98" si="56">BJ68</f>
        <v>29.87</v>
      </c>
      <c r="BP68" s="139">
        <f t="shared" ref="BP68:BP98" si="57">BL68-BN68</f>
        <v>-0.98000000000000043</v>
      </c>
      <c r="BQ68" s="139">
        <f t="shared" ref="BQ68:BQ98" si="58">BM68-BO68</f>
        <v>-0.98000000000000043</v>
      </c>
    </row>
    <row r="69" spans="1:69">
      <c r="A69" s="8" t="s">
        <v>111</v>
      </c>
      <c r="B69" s="15">
        <f>'[3]05'!B71</f>
        <v>320</v>
      </c>
      <c r="C69" s="16">
        <f>'[3]05'!C71</f>
        <v>0</v>
      </c>
      <c r="D69" s="16">
        <f>'[3]05'!D71</f>
        <v>0</v>
      </c>
      <c r="E69" s="16">
        <f>'[3]05'!E71</f>
        <v>0</v>
      </c>
      <c r="F69" s="16">
        <f>'[3]05'!F71</f>
        <v>580</v>
      </c>
      <c r="G69" s="16">
        <f>'[3]05'!G71</f>
        <v>30</v>
      </c>
      <c r="H69" s="17">
        <f t="shared" ref="H69:H98" si="59">SUM(B69:G69)</f>
        <v>930</v>
      </c>
      <c r="I69" s="15">
        <f>'[3]05'!J71</f>
        <v>270</v>
      </c>
      <c r="J69" s="16">
        <f>'[3]05'!K71</f>
        <v>0</v>
      </c>
      <c r="K69" s="16">
        <f>'[3]05'!L71</f>
        <v>0</v>
      </c>
      <c r="L69" s="16">
        <f>'[3]05'!M71</f>
        <v>0</v>
      </c>
      <c r="M69" s="16">
        <f>'[3]05'!N71</f>
        <v>0</v>
      </c>
      <c r="N69" s="16">
        <f>'[3]05'!O71</f>
        <v>30</v>
      </c>
      <c r="O69" s="17">
        <f t="shared" ref="O69:O98" si="60">SUM(I69:N69)</f>
        <v>300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30</v>
      </c>
      <c r="W69" s="17">
        <f t="shared" ref="W69:W98" si="61">SUM(Q69:V69)</f>
        <v>300</v>
      </c>
      <c r="X69" s="8">
        <f t="shared" si="36"/>
        <v>26.87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3</v>
      </c>
      <c r="AD69" s="8">
        <f t="shared" si="42"/>
        <v>29.87</v>
      </c>
      <c r="AE69" s="8">
        <f t="shared" si="43"/>
        <v>26.87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3</v>
      </c>
      <c r="AK69" s="8">
        <f t="shared" si="49"/>
        <v>29.87</v>
      </c>
      <c r="AL69" s="8">
        <f t="shared" si="35"/>
        <v>216.26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24</v>
      </c>
      <c r="AR69" s="8">
        <f t="shared" si="50"/>
        <v>240.26</v>
      </c>
      <c r="AT69" s="8">
        <v>28.89</v>
      </c>
      <c r="AU69" s="8">
        <v>28.89</v>
      </c>
      <c r="AW69" s="203">
        <v>26.87</v>
      </c>
      <c r="AX69" s="203">
        <v>0</v>
      </c>
      <c r="AY69" s="203">
        <v>0</v>
      </c>
      <c r="AZ69" s="203">
        <v>0</v>
      </c>
      <c r="BA69" s="203">
        <v>0</v>
      </c>
      <c r="BB69" s="203">
        <v>3</v>
      </c>
      <c r="BC69" s="8">
        <f t="shared" si="51"/>
        <v>29.87</v>
      </c>
      <c r="BD69" s="203">
        <v>26.87</v>
      </c>
      <c r="BE69" s="203">
        <v>0</v>
      </c>
      <c r="BF69" s="203">
        <v>0</v>
      </c>
      <c r="BG69" s="203">
        <v>0</v>
      </c>
      <c r="BH69" s="203">
        <v>0</v>
      </c>
      <c r="BI69" s="203">
        <v>3</v>
      </c>
      <c r="BJ69" s="8">
        <f t="shared" si="52"/>
        <v>29.87</v>
      </c>
      <c r="BL69" s="8">
        <f t="shared" si="53"/>
        <v>28.89</v>
      </c>
      <c r="BM69" s="8">
        <f t="shared" si="54"/>
        <v>28.89</v>
      </c>
      <c r="BN69" s="8">
        <f t="shared" si="55"/>
        <v>29.87</v>
      </c>
      <c r="BO69" s="8">
        <f t="shared" si="56"/>
        <v>29.87</v>
      </c>
      <c r="BP69" s="139">
        <f t="shared" si="57"/>
        <v>-0.98000000000000043</v>
      </c>
      <c r="BQ69" s="139">
        <f t="shared" si="58"/>
        <v>-0.98000000000000043</v>
      </c>
    </row>
    <row r="70" spans="1:69">
      <c r="A70" s="8" t="s">
        <v>112</v>
      </c>
      <c r="B70" s="15">
        <f>'[3]05'!B72</f>
        <v>320</v>
      </c>
      <c r="C70" s="16">
        <f>'[3]05'!C72</f>
        <v>0</v>
      </c>
      <c r="D70" s="16">
        <f>'[3]05'!D72</f>
        <v>0</v>
      </c>
      <c r="E70" s="16">
        <f>'[3]05'!E72</f>
        <v>0</v>
      </c>
      <c r="F70" s="16">
        <f>'[3]05'!F72</f>
        <v>580</v>
      </c>
      <c r="G70" s="16">
        <f>'[3]05'!G72</f>
        <v>30</v>
      </c>
      <c r="H70" s="17">
        <f t="shared" si="59"/>
        <v>930</v>
      </c>
      <c r="I70" s="15">
        <f>'[3]05'!J72</f>
        <v>270</v>
      </c>
      <c r="J70" s="16">
        <f>'[3]05'!K72</f>
        <v>0</v>
      </c>
      <c r="K70" s="16">
        <f>'[3]05'!L72</f>
        <v>0</v>
      </c>
      <c r="L70" s="16">
        <f>'[3]05'!M72</f>
        <v>0</v>
      </c>
      <c r="M70" s="16">
        <f>'[3]05'!N72</f>
        <v>0</v>
      </c>
      <c r="N70" s="16">
        <f>'[3]05'!O72</f>
        <v>30</v>
      </c>
      <c r="O70" s="17">
        <f t="shared" si="60"/>
        <v>300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30</v>
      </c>
      <c r="W70" s="17">
        <f t="shared" si="61"/>
        <v>300</v>
      </c>
      <c r="X70" s="8">
        <f t="shared" si="36"/>
        <v>24.37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3</v>
      </c>
      <c r="AD70" s="8">
        <f t="shared" si="42"/>
        <v>27.37</v>
      </c>
      <c r="AE70" s="8">
        <f t="shared" si="43"/>
        <v>24.37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3</v>
      </c>
      <c r="AK70" s="8">
        <f t="shared" si="49"/>
        <v>27.37</v>
      </c>
      <c r="AL70" s="8">
        <f t="shared" si="35"/>
        <v>221.26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24</v>
      </c>
      <c r="AR70" s="8">
        <f t="shared" si="50"/>
        <v>245.26</v>
      </c>
      <c r="AT70" s="8">
        <v>26.47</v>
      </c>
      <c r="AU70" s="8">
        <v>26.47</v>
      </c>
      <c r="AW70" s="203">
        <v>24.37</v>
      </c>
      <c r="AX70" s="203">
        <v>0</v>
      </c>
      <c r="AY70" s="203">
        <v>0</v>
      </c>
      <c r="AZ70" s="203">
        <v>0</v>
      </c>
      <c r="BA70" s="203">
        <v>0</v>
      </c>
      <c r="BB70" s="203">
        <v>3</v>
      </c>
      <c r="BC70" s="8">
        <f t="shared" si="51"/>
        <v>27.37</v>
      </c>
      <c r="BD70" s="203">
        <v>24.37</v>
      </c>
      <c r="BE70" s="203">
        <v>0</v>
      </c>
      <c r="BF70" s="203">
        <v>0</v>
      </c>
      <c r="BG70" s="203">
        <v>0</v>
      </c>
      <c r="BH70" s="203">
        <v>0</v>
      </c>
      <c r="BI70" s="203">
        <v>3</v>
      </c>
      <c r="BJ70" s="8">
        <f t="shared" si="52"/>
        <v>27.37</v>
      </c>
      <c r="BL70" s="8">
        <f t="shared" si="53"/>
        <v>26.47</v>
      </c>
      <c r="BM70" s="8">
        <f t="shared" si="54"/>
        <v>26.47</v>
      </c>
      <c r="BN70" s="8">
        <f t="shared" si="55"/>
        <v>27.37</v>
      </c>
      <c r="BO70" s="8">
        <f t="shared" si="56"/>
        <v>27.37</v>
      </c>
      <c r="BP70" s="139">
        <f t="shared" si="57"/>
        <v>-0.90000000000000213</v>
      </c>
      <c r="BQ70" s="139">
        <f t="shared" si="58"/>
        <v>-0.90000000000000213</v>
      </c>
    </row>
    <row r="71" spans="1:69">
      <c r="A71" s="8" t="s">
        <v>113</v>
      </c>
      <c r="B71" s="15">
        <f>'[3]05'!B73</f>
        <v>320</v>
      </c>
      <c r="C71" s="16">
        <f>'[3]05'!C73</f>
        <v>0</v>
      </c>
      <c r="D71" s="16">
        <f>'[3]05'!D73</f>
        <v>0</v>
      </c>
      <c r="E71" s="16">
        <f>'[3]05'!E73</f>
        <v>0</v>
      </c>
      <c r="F71" s="16">
        <f>'[3]05'!F73</f>
        <v>900</v>
      </c>
      <c r="G71" s="16">
        <f>'[3]05'!G73</f>
        <v>30</v>
      </c>
      <c r="H71" s="17">
        <f t="shared" si="59"/>
        <v>1250</v>
      </c>
      <c r="I71" s="15">
        <f>'[3]05'!J73</f>
        <v>270</v>
      </c>
      <c r="J71" s="16">
        <f>'[3]05'!K73</f>
        <v>0</v>
      </c>
      <c r="K71" s="16">
        <f>'[3]05'!L73</f>
        <v>0</v>
      </c>
      <c r="L71" s="16">
        <f>'[3]05'!M73</f>
        <v>0</v>
      </c>
      <c r="M71" s="16">
        <f>'[3]05'!N73</f>
        <v>0</v>
      </c>
      <c r="N71" s="16">
        <f>'[3]05'!O73</f>
        <v>30</v>
      </c>
      <c r="O71" s="17">
        <f t="shared" si="60"/>
        <v>300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30</v>
      </c>
      <c r="W71" s="17">
        <f t="shared" si="61"/>
        <v>300</v>
      </c>
      <c r="X71" s="8">
        <f t="shared" si="36"/>
        <v>24.08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3</v>
      </c>
      <c r="AD71" s="8">
        <f t="shared" si="42"/>
        <v>27.08</v>
      </c>
      <c r="AE71" s="8">
        <f t="shared" si="43"/>
        <v>24.08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3</v>
      </c>
      <c r="AK71" s="8">
        <f t="shared" si="49"/>
        <v>27.08</v>
      </c>
      <c r="AL71" s="8">
        <f t="shared" si="35"/>
        <v>221.84000000000003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24</v>
      </c>
      <c r="AR71" s="8">
        <f t="shared" si="50"/>
        <v>245.84000000000003</v>
      </c>
      <c r="AT71" s="8">
        <v>26.19</v>
      </c>
      <c r="AU71" s="8">
        <v>26.19</v>
      </c>
      <c r="AW71" s="203">
        <v>24.08</v>
      </c>
      <c r="AX71" s="203">
        <v>0</v>
      </c>
      <c r="AY71" s="203">
        <v>0</v>
      </c>
      <c r="AZ71" s="203">
        <v>0</v>
      </c>
      <c r="BA71" s="203">
        <v>0</v>
      </c>
      <c r="BB71" s="203">
        <v>3</v>
      </c>
      <c r="BC71" s="8">
        <f t="shared" si="51"/>
        <v>27.08</v>
      </c>
      <c r="BD71" s="203">
        <v>24.08</v>
      </c>
      <c r="BE71" s="203">
        <v>0</v>
      </c>
      <c r="BF71" s="203">
        <v>0</v>
      </c>
      <c r="BG71" s="203">
        <v>0</v>
      </c>
      <c r="BH71" s="203">
        <v>0</v>
      </c>
      <c r="BI71" s="203">
        <v>3</v>
      </c>
      <c r="BJ71" s="8">
        <f t="shared" si="52"/>
        <v>27.08</v>
      </c>
      <c r="BL71" s="8">
        <f t="shared" si="53"/>
        <v>26.19</v>
      </c>
      <c r="BM71" s="8">
        <f t="shared" si="54"/>
        <v>26.19</v>
      </c>
      <c r="BN71" s="8">
        <f t="shared" si="55"/>
        <v>27.08</v>
      </c>
      <c r="BO71" s="8">
        <f t="shared" si="56"/>
        <v>27.08</v>
      </c>
      <c r="BP71" s="139">
        <f t="shared" si="57"/>
        <v>-0.88999999999999702</v>
      </c>
      <c r="BQ71" s="139">
        <f t="shared" si="58"/>
        <v>-0.88999999999999702</v>
      </c>
    </row>
    <row r="72" spans="1:69">
      <c r="A72" s="8" t="s">
        <v>114</v>
      </c>
      <c r="B72" s="15">
        <f>'[3]05'!B74</f>
        <v>320</v>
      </c>
      <c r="C72" s="16">
        <f>'[3]05'!C74</f>
        <v>0</v>
      </c>
      <c r="D72" s="16">
        <f>'[3]05'!D74</f>
        <v>0</v>
      </c>
      <c r="E72" s="16">
        <f>'[3]05'!E74</f>
        <v>0</v>
      </c>
      <c r="F72" s="16">
        <f>'[3]05'!F74</f>
        <v>900</v>
      </c>
      <c r="G72" s="16">
        <f>'[3]05'!G74</f>
        <v>30</v>
      </c>
      <c r="H72" s="17">
        <f t="shared" si="59"/>
        <v>1250</v>
      </c>
      <c r="I72" s="15">
        <f>'[3]05'!J74</f>
        <v>270</v>
      </c>
      <c r="J72" s="16">
        <f>'[3]05'!K74</f>
        <v>0</v>
      </c>
      <c r="K72" s="16">
        <f>'[3]05'!L74</f>
        <v>0</v>
      </c>
      <c r="L72" s="16">
        <f>'[3]05'!M74</f>
        <v>0</v>
      </c>
      <c r="M72" s="16">
        <f>'[3]05'!N74</f>
        <v>0</v>
      </c>
      <c r="N72" s="16">
        <f>'[3]05'!O74</f>
        <v>30</v>
      </c>
      <c r="O72" s="17">
        <f t="shared" si="60"/>
        <v>300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30</v>
      </c>
      <c r="W72" s="17">
        <f t="shared" si="61"/>
        <v>300</v>
      </c>
      <c r="X72" s="8">
        <f t="shared" si="36"/>
        <v>19.78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3</v>
      </c>
      <c r="AD72" s="8">
        <f t="shared" si="42"/>
        <v>22.78</v>
      </c>
      <c r="AE72" s="8">
        <f t="shared" si="43"/>
        <v>19.78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3</v>
      </c>
      <c r="AK72" s="8">
        <f t="shared" si="49"/>
        <v>22.78</v>
      </c>
      <c r="AL72" s="8">
        <f t="shared" si="35"/>
        <v>230.44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24</v>
      </c>
      <c r="AR72" s="8">
        <f t="shared" si="50"/>
        <v>254.44</v>
      </c>
      <c r="AT72" s="8">
        <v>22.03</v>
      </c>
      <c r="AU72" s="8">
        <v>22.03</v>
      </c>
      <c r="AW72" s="203">
        <v>19.78</v>
      </c>
      <c r="AX72" s="203">
        <v>0</v>
      </c>
      <c r="AY72" s="203">
        <v>0</v>
      </c>
      <c r="AZ72" s="203">
        <v>0</v>
      </c>
      <c r="BA72" s="203">
        <v>0</v>
      </c>
      <c r="BB72" s="203">
        <v>3</v>
      </c>
      <c r="BC72" s="8">
        <f t="shared" si="51"/>
        <v>22.78</v>
      </c>
      <c r="BD72" s="203">
        <v>19.78</v>
      </c>
      <c r="BE72" s="203">
        <v>0</v>
      </c>
      <c r="BF72" s="203">
        <v>0</v>
      </c>
      <c r="BG72" s="203">
        <v>0</v>
      </c>
      <c r="BH72" s="203">
        <v>0</v>
      </c>
      <c r="BI72" s="203">
        <v>3</v>
      </c>
      <c r="BJ72" s="8">
        <f t="shared" si="52"/>
        <v>22.78</v>
      </c>
      <c r="BL72" s="8">
        <f t="shared" si="53"/>
        <v>22.03</v>
      </c>
      <c r="BM72" s="8">
        <f t="shared" si="54"/>
        <v>22.03</v>
      </c>
      <c r="BN72" s="8">
        <f t="shared" si="55"/>
        <v>22.78</v>
      </c>
      <c r="BO72" s="8">
        <f t="shared" si="56"/>
        <v>22.78</v>
      </c>
      <c r="BP72" s="139">
        <f t="shared" si="57"/>
        <v>-0.75</v>
      </c>
      <c r="BQ72" s="139">
        <f t="shared" si="58"/>
        <v>-0.75</v>
      </c>
    </row>
    <row r="73" spans="1:69">
      <c r="A73" s="8" t="s">
        <v>115</v>
      </c>
      <c r="B73" s="15">
        <f>'[3]05'!B75</f>
        <v>320</v>
      </c>
      <c r="C73" s="16">
        <f>'[3]05'!C75</f>
        <v>0</v>
      </c>
      <c r="D73" s="16">
        <f>'[3]05'!D75</f>
        <v>0</v>
      </c>
      <c r="E73" s="16">
        <f>'[3]05'!E75</f>
        <v>0</v>
      </c>
      <c r="F73" s="16">
        <f>'[3]05'!F75</f>
        <v>980</v>
      </c>
      <c r="G73" s="16">
        <f>'[3]05'!G75</f>
        <v>30</v>
      </c>
      <c r="H73" s="17">
        <f t="shared" si="59"/>
        <v>1330</v>
      </c>
      <c r="I73" s="15">
        <f>'[3]05'!J75</f>
        <v>270</v>
      </c>
      <c r="J73" s="16">
        <f>'[3]05'!K75</f>
        <v>0</v>
      </c>
      <c r="K73" s="16">
        <f>'[3]05'!L75</f>
        <v>0</v>
      </c>
      <c r="L73" s="16">
        <f>'[3]05'!M75</f>
        <v>0</v>
      </c>
      <c r="M73" s="16">
        <f>'[3]05'!N75</f>
        <v>0</v>
      </c>
      <c r="N73" s="16">
        <f>'[3]05'!O75</f>
        <v>30</v>
      </c>
      <c r="O73" s="17">
        <f t="shared" si="60"/>
        <v>300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30</v>
      </c>
      <c r="W73" s="17">
        <f t="shared" si="61"/>
        <v>300</v>
      </c>
      <c r="X73" s="8">
        <f t="shared" si="36"/>
        <v>19.78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3</v>
      </c>
      <c r="AD73" s="8">
        <f t="shared" si="42"/>
        <v>22.78</v>
      </c>
      <c r="AE73" s="8">
        <f t="shared" si="43"/>
        <v>19.78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3</v>
      </c>
      <c r="AK73" s="8">
        <f t="shared" si="49"/>
        <v>22.78</v>
      </c>
      <c r="AL73" s="8">
        <f t="shared" si="35"/>
        <v>230.44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24</v>
      </c>
      <c r="AR73" s="8">
        <f t="shared" si="50"/>
        <v>254.44</v>
      </c>
      <c r="AT73" s="8">
        <v>22.03</v>
      </c>
      <c r="AU73" s="8">
        <v>22.03</v>
      </c>
      <c r="AW73" s="203">
        <v>19.78</v>
      </c>
      <c r="AX73" s="203">
        <v>0</v>
      </c>
      <c r="AY73" s="203">
        <v>0</v>
      </c>
      <c r="AZ73" s="203">
        <v>0</v>
      </c>
      <c r="BA73" s="203">
        <v>0</v>
      </c>
      <c r="BB73" s="203">
        <v>3</v>
      </c>
      <c r="BC73" s="8">
        <f t="shared" si="51"/>
        <v>22.78</v>
      </c>
      <c r="BD73" s="203">
        <v>19.78</v>
      </c>
      <c r="BE73" s="203">
        <v>0</v>
      </c>
      <c r="BF73" s="203">
        <v>0</v>
      </c>
      <c r="BG73" s="203">
        <v>0</v>
      </c>
      <c r="BH73" s="203">
        <v>0</v>
      </c>
      <c r="BI73" s="203">
        <v>3</v>
      </c>
      <c r="BJ73" s="8">
        <f t="shared" si="52"/>
        <v>22.78</v>
      </c>
      <c r="BL73" s="8">
        <f t="shared" si="53"/>
        <v>22.03</v>
      </c>
      <c r="BM73" s="8">
        <f t="shared" si="54"/>
        <v>22.03</v>
      </c>
      <c r="BN73" s="8">
        <f t="shared" si="55"/>
        <v>22.78</v>
      </c>
      <c r="BO73" s="8">
        <f t="shared" si="56"/>
        <v>22.78</v>
      </c>
      <c r="BP73" s="139">
        <f t="shared" si="57"/>
        <v>-0.75</v>
      </c>
      <c r="BQ73" s="139">
        <f t="shared" si="58"/>
        <v>-0.75</v>
      </c>
    </row>
    <row r="74" spans="1:69">
      <c r="A74" s="8" t="s">
        <v>116</v>
      </c>
      <c r="B74" s="15">
        <f>'[3]05'!B76</f>
        <v>320</v>
      </c>
      <c r="C74" s="16">
        <f>'[3]05'!C76</f>
        <v>0</v>
      </c>
      <c r="D74" s="16">
        <f>'[3]05'!D76</f>
        <v>0</v>
      </c>
      <c r="E74" s="16">
        <f>'[3]05'!E76</f>
        <v>0</v>
      </c>
      <c r="F74" s="16">
        <f>'[3]05'!F76</f>
        <v>980</v>
      </c>
      <c r="G74" s="16">
        <f>'[3]05'!G76</f>
        <v>30</v>
      </c>
      <c r="H74" s="17">
        <f t="shared" si="59"/>
        <v>1330</v>
      </c>
      <c r="I74" s="15">
        <f>'[3]05'!J76</f>
        <v>270</v>
      </c>
      <c r="J74" s="16">
        <f>'[3]05'!K76</f>
        <v>0</v>
      </c>
      <c r="K74" s="16">
        <f>'[3]05'!L76</f>
        <v>0</v>
      </c>
      <c r="L74" s="16">
        <f>'[3]05'!M76</f>
        <v>0</v>
      </c>
      <c r="M74" s="16">
        <f>'[3]05'!N76</f>
        <v>0</v>
      </c>
      <c r="N74" s="16">
        <f>'[3]05'!O76</f>
        <v>30</v>
      </c>
      <c r="O74" s="17">
        <f t="shared" si="60"/>
        <v>300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30</v>
      </c>
      <c r="W74" s="17">
        <f t="shared" si="61"/>
        <v>300</v>
      </c>
      <c r="X74" s="8">
        <f t="shared" si="36"/>
        <v>19.78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3</v>
      </c>
      <c r="AD74" s="8">
        <f t="shared" si="42"/>
        <v>22.78</v>
      </c>
      <c r="AE74" s="8">
        <f t="shared" si="43"/>
        <v>19.78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3</v>
      </c>
      <c r="AK74" s="8">
        <f t="shared" si="49"/>
        <v>22.78</v>
      </c>
      <c r="AL74" s="8">
        <f t="shared" si="35"/>
        <v>230.44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24</v>
      </c>
      <c r="AR74" s="8">
        <f t="shared" si="50"/>
        <v>254.44</v>
      </c>
      <c r="AT74" s="8">
        <v>22.03</v>
      </c>
      <c r="AU74" s="8">
        <v>22.03</v>
      </c>
      <c r="AW74" s="203">
        <v>19.78</v>
      </c>
      <c r="AX74" s="203">
        <v>0</v>
      </c>
      <c r="AY74" s="203">
        <v>0</v>
      </c>
      <c r="AZ74" s="203">
        <v>0</v>
      </c>
      <c r="BA74" s="203">
        <v>0</v>
      </c>
      <c r="BB74" s="203">
        <v>3</v>
      </c>
      <c r="BC74" s="8">
        <f t="shared" si="51"/>
        <v>22.78</v>
      </c>
      <c r="BD74" s="203">
        <v>19.78</v>
      </c>
      <c r="BE74" s="203">
        <v>0</v>
      </c>
      <c r="BF74" s="203">
        <v>0</v>
      </c>
      <c r="BG74" s="203">
        <v>0</v>
      </c>
      <c r="BH74" s="203">
        <v>0</v>
      </c>
      <c r="BI74" s="203">
        <v>3</v>
      </c>
      <c r="BJ74" s="8">
        <f t="shared" si="52"/>
        <v>22.78</v>
      </c>
      <c r="BL74" s="8">
        <f t="shared" si="53"/>
        <v>22.03</v>
      </c>
      <c r="BM74" s="8">
        <f t="shared" si="54"/>
        <v>22.03</v>
      </c>
      <c r="BN74" s="8">
        <f t="shared" si="55"/>
        <v>22.78</v>
      </c>
      <c r="BO74" s="8">
        <f t="shared" si="56"/>
        <v>22.78</v>
      </c>
      <c r="BP74" s="139">
        <f t="shared" si="57"/>
        <v>-0.75</v>
      </c>
      <c r="BQ74" s="139">
        <f t="shared" si="58"/>
        <v>-0.75</v>
      </c>
    </row>
    <row r="75" spans="1:69">
      <c r="A75" s="8" t="s">
        <v>117</v>
      </c>
      <c r="B75" s="15">
        <f>'[3]05'!B77</f>
        <v>320</v>
      </c>
      <c r="C75" s="16">
        <f>'[3]05'!C77</f>
        <v>0</v>
      </c>
      <c r="D75" s="16">
        <f>'[3]05'!D77</f>
        <v>0</v>
      </c>
      <c r="E75" s="16">
        <f>'[3]05'!E77</f>
        <v>0</v>
      </c>
      <c r="F75" s="16">
        <f>'[3]05'!F77</f>
        <v>980</v>
      </c>
      <c r="G75" s="16">
        <f>'[3]05'!G77</f>
        <v>0</v>
      </c>
      <c r="H75" s="17">
        <f t="shared" si="59"/>
        <v>1300</v>
      </c>
      <c r="I75" s="15">
        <f>'[3]05'!J77</f>
        <v>270</v>
      </c>
      <c r="J75" s="16">
        <f>'[3]05'!K77</f>
        <v>0</v>
      </c>
      <c r="K75" s="16">
        <f>'[3]05'!L77</f>
        <v>0</v>
      </c>
      <c r="L75" s="16">
        <f>'[3]05'!M77</f>
        <v>0</v>
      </c>
      <c r="M75" s="16">
        <f>'[3]05'!N77</f>
        <v>80</v>
      </c>
      <c r="N75" s="16">
        <f>'[3]05'!O77</f>
        <v>0</v>
      </c>
      <c r="O75" s="17">
        <f t="shared" si="60"/>
        <v>350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80</v>
      </c>
      <c r="V75" s="16">
        <f t="shared" si="32"/>
        <v>0</v>
      </c>
      <c r="W75" s="17">
        <f t="shared" si="61"/>
        <v>350</v>
      </c>
      <c r="X75" s="8">
        <f t="shared" si="36"/>
        <v>19.78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8</v>
      </c>
      <c r="AC75" s="8">
        <f t="shared" si="41"/>
        <v>0</v>
      </c>
      <c r="AD75" s="8">
        <f t="shared" si="42"/>
        <v>27.78</v>
      </c>
      <c r="AE75" s="8">
        <f t="shared" si="43"/>
        <v>19.78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8</v>
      </c>
      <c r="AJ75" s="8">
        <f t="shared" si="48"/>
        <v>0</v>
      </c>
      <c r="AK75" s="8">
        <f t="shared" si="49"/>
        <v>27.78</v>
      </c>
      <c r="AL75" s="8">
        <f t="shared" si="35"/>
        <v>230.44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64</v>
      </c>
      <c r="AQ75" s="8">
        <f t="shared" si="34"/>
        <v>0</v>
      </c>
      <c r="AR75" s="8">
        <f t="shared" si="50"/>
        <v>294.44</v>
      </c>
      <c r="AT75" s="8">
        <v>22.03</v>
      </c>
      <c r="AU75" s="8">
        <v>22.03</v>
      </c>
      <c r="AW75" s="203">
        <v>19.78</v>
      </c>
      <c r="AX75" s="203">
        <v>0</v>
      </c>
      <c r="AY75" s="203">
        <v>0</v>
      </c>
      <c r="AZ75" s="203">
        <v>0</v>
      </c>
      <c r="BA75" s="203">
        <v>8</v>
      </c>
      <c r="BB75" s="203">
        <v>0</v>
      </c>
      <c r="BC75" s="8">
        <f t="shared" si="51"/>
        <v>27.78</v>
      </c>
      <c r="BD75" s="203">
        <v>19.78</v>
      </c>
      <c r="BE75" s="203">
        <v>0</v>
      </c>
      <c r="BF75" s="203">
        <v>0</v>
      </c>
      <c r="BG75" s="203">
        <v>0</v>
      </c>
      <c r="BH75" s="203">
        <v>8</v>
      </c>
      <c r="BI75" s="203">
        <v>0</v>
      </c>
      <c r="BJ75" s="8">
        <f t="shared" si="52"/>
        <v>27.78</v>
      </c>
      <c r="BL75" s="8">
        <f t="shared" si="53"/>
        <v>22.03</v>
      </c>
      <c r="BM75" s="8">
        <f t="shared" si="54"/>
        <v>22.03</v>
      </c>
      <c r="BN75" s="8">
        <f t="shared" si="55"/>
        <v>27.78</v>
      </c>
      <c r="BO75" s="8">
        <f t="shared" si="56"/>
        <v>27.78</v>
      </c>
      <c r="BP75" s="139">
        <f t="shared" si="57"/>
        <v>-5.75</v>
      </c>
      <c r="BQ75" s="139">
        <f t="shared" si="58"/>
        <v>-5.75</v>
      </c>
    </row>
    <row r="76" spans="1:69">
      <c r="A76" s="8" t="s">
        <v>118</v>
      </c>
      <c r="B76" s="15">
        <f>'[3]05'!B78</f>
        <v>320</v>
      </c>
      <c r="C76" s="16">
        <f>'[3]05'!C78</f>
        <v>0</v>
      </c>
      <c r="D76" s="16">
        <f>'[3]05'!D78</f>
        <v>0</v>
      </c>
      <c r="E76" s="16">
        <f>'[3]05'!E78</f>
        <v>0</v>
      </c>
      <c r="F76" s="16">
        <f>'[3]05'!F78</f>
        <v>980</v>
      </c>
      <c r="G76" s="16">
        <f>'[3]05'!G78</f>
        <v>0</v>
      </c>
      <c r="H76" s="17">
        <f t="shared" si="59"/>
        <v>1300</v>
      </c>
      <c r="I76" s="15">
        <f>'[3]05'!J78</f>
        <v>270</v>
      </c>
      <c r="J76" s="16">
        <f>'[3]05'!K78</f>
        <v>0</v>
      </c>
      <c r="K76" s="16">
        <f>'[3]05'!L78</f>
        <v>0</v>
      </c>
      <c r="L76" s="16">
        <f>'[3]05'!M78</f>
        <v>0</v>
      </c>
      <c r="M76" s="16">
        <f>'[3]05'!N78</f>
        <v>150</v>
      </c>
      <c r="N76" s="16">
        <f>'[3]05'!O78</f>
        <v>0</v>
      </c>
      <c r="O76" s="17">
        <f t="shared" si="60"/>
        <v>420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150</v>
      </c>
      <c r="V76" s="16">
        <f t="shared" si="32"/>
        <v>0</v>
      </c>
      <c r="W76" s="17">
        <f t="shared" si="61"/>
        <v>420</v>
      </c>
      <c r="X76" s="8">
        <f t="shared" si="36"/>
        <v>19.78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15</v>
      </c>
      <c r="AC76" s="8">
        <f t="shared" si="41"/>
        <v>0</v>
      </c>
      <c r="AD76" s="8">
        <f t="shared" si="42"/>
        <v>34.78</v>
      </c>
      <c r="AE76" s="8">
        <f t="shared" si="43"/>
        <v>19.78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15</v>
      </c>
      <c r="AJ76" s="8">
        <f t="shared" si="48"/>
        <v>0</v>
      </c>
      <c r="AK76" s="8">
        <f t="shared" si="49"/>
        <v>34.78</v>
      </c>
      <c r="AL76" s="8">
        <f t="shared" si="35"/>
        <v>230.44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120</v>
      </c>
      <c r="AQ76" s="8">
        <f t="shared" si="34"/>
        <v>0</v>
      </c>
      <c r="AR76" s="8">
        <f t="shared" si="50"/>
        <v>350.44</v>
      </c>
      <c r="AT76" s="8">
        <v>22.03</v>
      </c>
      <c r="AU76" s="8">
        <v>22.03</v>
      </c>
      <c r="AW76" s="203">
        <v>19.78</v>
      </c>
      <c r="AX76" s="203">
        <v>0</v>
      </c>
      <c r="AY76" s="203">
        <v>0</v>
      </c>
      <c r="AZ76" s="203">
        <v>0</v>
      </c>
      <c r="BA76" s="203">
        <v>15</v>
      </c>
      <c r="BB76" s="203">
        <v>0</v>
      </c>
      <c r="BC76" s="8">
        <f t="shared" si="51"/>
        <v>34.78</v>
      </c>
      <c r="BD76" s="203">
        <v>19.78</v>
      </c>
      <c r="BE76" s="203">
        <v>0</v>
      </c>
      <c r="BF76" s="203">
        <v>0</v>
      </c>
      <c r="BG76" s="203">
        <v>0</v>
      </c>
      <c r="BH76" s="203">
        <v>15</v>
      </c>
      <c r="BI76" s="203">
        <v>0</v>
      </c>
      <c r="BJ76" s="8">
        <f t="shared" si="52"/>
        <v>34.78</v>
      </c>
      <c r="BL76" s="8">
        <f t="shared" si="53"/>
        <v>22.03</v>
      </c>
      <c r="BM76" s="8">
        <f t="shared" si="54"/>
        <v>22.03</v>
      </c>
      <c r="BN76" s="8">
        <f t="shared" si="55"/>
        <v>34.78</v>
      </c>
      <c r="BO76" s="8">
        <f t="shared" si="56"/>
        <v>34.78</v>
      </c>
      <c r="BP76" s="139">
        <f t="shared" si="57"/>
        <v>-12.75</v>
      </c>
      <c r="BQ76" s="139">
        <f t="shared" si="58"/>
        <v>-12.75</v>
      </c>
    </row>
    <row r="77" spans="1:69">
      <c r="A77" s="8" t="s">
        <v>119</v>
      </c>
      <c r="B77" s="15">
        <f>'[3]05'!B79</f>
        <v>320</v>
      </c>
      <c r="C77" s="16">
        <f>'[3]05'!C79</f>
        <v>0</v>
      </c>
      <c r="D77" s="16">
        <f>'[3]05'!D79</f>
        <v>0</v>
      </c>
      <c r="E77" s="16">
        <f>'[3]05'!E79</f>
        <v>0</v>
      </c>
      <c r="F77" s="16">
        <f>'[3]05'!F79</f>
        <v>980</v>
      </c>
      <c r="G77" s="16">
        <f>'[3]05'!G79</f>
        <v>0</v>
      </c>
      <c r="H77" s="17">
        <f t="shared" si="59"/>
        <v>1300</v>
      </c>
      <c r="I77" s="15">
        <f>'[3]05'!J79</f>
        <v>300</v>
      </c>
      <c r="J77" s="16">
        <f>'[3]05'!K79</f>
        <v>0</v>
      </c>
      <c r="K77" s="16">
        <f>'[3]05'!L79</f>
        <v>0</v>
      </c>
      <c r="L77" s="16">
        <f>'[3]05'!M79</f>
        <v>0</v>
      </c>
      <c r="M77" s="16">
        <f>'[3]05'!N79</f>
        <v>150</v>
      </c>
      <c r="N77" s="16">
        <f>'[3]05'!O79</f>
        <v>0</v>
      </c>
      <c r="O77" s="17">
        <f t="shared" si="60"/>
        <v>450</v>
      </c>
      <c r="P77" s="18">
        <f>frq!C77</f>
        <v>1</v>
      </c>
      <c r="Q77" s="15">
        <f t="shared" si="33"/>
        <v>300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150</v>
      </c>
      <c r="V77" s="16">
        <f t="shared" si="32"/>
        <v>0</v>
      </c>
      <c r="W77" s="17">
        <f t="shared" si="61"/>
        <v>450</v>
      </c>
      <c r="X77" s="8">
        <f t="shared" si="36"/>
        <v>28.25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28.25</v>
      </c>
      <c r="AE77" s="8">
        <f t="shared" si="43"/>
        <v>28.25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28.25</v>
      </c>
      <c r="AL77" s="8">
        <f t="shared" si="35"/>
        <v>243.5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150</v>
      </c>
      <c r="AQ77" s="8">
        <f t="shared" si="34"/>
        <v>0</v>
      </c>
      <c r="AR77" s="8">
        <f t="shared" si="50"/>
        <v>393.5</v>
      </c>
      <c r="AT77" s="8">
        <v>22.03</v>
      </c>
      <c r="AU77" s="8">
        <v>22.03</v>
      </c>
      <c r="AW77" s="203">
        <v>28.25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28.25</v>
      </c>
      <c r="BD77" s="203">
        <v>28.25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28.25</v>
      </c>
      <c r="BL77" s="8">
        <f t="shared" si="53"/>
        <v>22.03</v>
      </c>
      <c r="BM77" s="8">
        <f t="shared" si="54"/>
        <v>22.03</v>
      </c>
      <c r="BN77" s="8">
        <f t="shared" si="55"/>
        <v>28.25</v>
      </c>
      <c r="BO77" s="8">
        <f t="shared" si="56"/>
        <v>28.25</v>
      </c>
      <c r="BP77" s="139">
        <f t="shared" si="57"/>
        <v>-6.2199999999999989</v>
      </c>
      <c r="BQ77" s="139">
        <f t="shared" si="58"/>
        <v>-6.2199999999999989</v>
      </c>
    </row>
    <row r="78" spans="1:69">
      <c r="A78" s="8" t="s">
        <v>120</v>
      </c>
      <c r="B78" s="15">
        <f>'[3]05'!B80</f>
        <v>320</v>
      </c>
      <c r="C78" s="16">
        <f>'[3]05'!C80</f>
        <v>0</v>
      </c>
      <c r="D78" s="16">
        <f>'[3]05'!D80</f>
        <v>0</v>
      </c>
      <c r="E78" s="16">
        <f>'[3]05'!E80</f>
        <v>0</v>
      </c>
      <c r="F78" s="16">
        <f>'[3]05'!F80</f>
        <v>980</v>
      </c>
      <c r="G78" s="16">
        <f>'[3]05'!G80</f>
        <v>0</v>
      </c>
      <c r="H78" s="17">
        <f t="shared" si="59"/>
        <v>1300</v>
      </c>
      <c r="I78" s="15">
        <f>'[3]05'!J80</f>
        <v>300</v>
      </c>
      <c r="J78" s="16">
        <f>'[3]05'!K80</f>
        <v>0</v>
      </c>
      <c r="K78" s="16">
        <f>'[3]05'!L80</f>
        <v>0</v>
      </c>
      <c r="L78" s="16">
        <f>'[3]05'!M80</f>
        <v>0</v>
      </c>
      <c r="M78" s="16">
        <f>'[3]05'!N80</f>
        <v>150</v>
      </c>
      <c r="N78" s="16">
        <f>'[3]05'!O80</f>
        <v>0</v>
      </c>
      <c r="O78" s="17">
        <f t="shared" si="60"/>
        <v>450</v>
      </c>
      <c r="P78" s="18">
        <f>frq!C78</f>
        <v>1</v>
      </c>
      <c r="Q78" s="15">
        <f t="shared" si="33"/>
        <v>300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150</v>
      </c>
      <c r="V78" s="16">
        <f t="shared" si="32"/>
        <v>0</v>
      </c>
      <c r="W78" s="17">
        <f t="shared" si="61"/>
        <v>450</v>
      </c>
      <c r="X78" s="8">
        <f t="shared" si="36"/>
        <v>28.25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28.25</v>
      </c>
      <c r="AE78" s="8">
        <f t="shared" si="43"/>
        <v>28.25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28.25</v>
      </c>
      <c r="AL78" s="8">
        <f t="shared" si="35"/>
        <v>243.5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150</v>
      </c>
      <c r="AQ78" s="8">
        <f t="shared" si="34"/>
        <v>0</v>
      </c>
      <c r="AR78" s="8">
        <f t="shared" si="50"/>
        <v>393.5</v>
      </c>
      <c r="AT78" s="8">
        <v>22.03</v>
      </c>
      <c r="AU78" s="8">
        <v>22.03</v>
      </c>
      <c r="AW78" s="203">
        <v>28.25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28.25</v>
      </c>
      <c r="BD78" s="203">
        <v>28.25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28.25</v>
      </c>
      <c r="BL78" s="8">
        <f t="shared" si="53"/>
        <v>22.03</v>
      </c>
      <c r="BM78" s="8">
        <f t="shared" si="54"/>
        <v>22.03</v>
      </c>
      <c r="BN78" s="8">
        <f t="shared" si="55"/>
        <v>28.25</v>
      </c>
      <c r="BO78" s="8">
        <f t="shared" si="56"/>
        <v>28.25</v>
      </c>
      <c r="BP78" s="139">
        <f t="shared" si="57"/>
        <v>-6.2199999999999989</v>
      </c>
      <c r="BQ78" s="139">
        <f t="shared" si="58"/>
        <v>-6.2199999999999989</v>
      </c>
    </row>
    <row r="79" spans="1:69">
      <c r="A79" s="8" t="s">
        <v>121</v>
      </c>
      <c r="B79" s="15">
        <f>'[3]05'!B81</f>
        <v>320</v>
      </c>
      <c r="C79" s="16">
        <f>'[3]05'!C81</f>
        <v>0</v>
      </c>
      <c r="D79" s="16">
        <f>'[3]05'!D81</f>
        <v>0</v>
      </c>
      <c r="E79" s="16">
        <f>'[3]05'!E81</f>
        <v>0</v>
      </c>
      <c r="F79" s="16">
        <f>'[3]05'!F81</f>
        <v>980</v>
      </c>
      <c r="G79" s="16">
        <f>'[3]05'!G81</f>
        <v>0</v>
      </c>
      <c r="H79" s="17">
        <f t="shared" si="59"/>
        <v>1300</v>
      </c>
      <c r="I79" s="15">
        <f>'[3]05'!J81</f>
        <v>300</v>
      </c>
      <c r="J79" s="16">
        <f>'[3]05'!K81</f>
        <v>0</v>
      </c>
      <c r="K79" s="16">
        <f>'[3]05'!L81</f>
        <v>0</v>
      </c>
      <c r="L79" s="16">
        <f>'[3]05'!M81</f>
        <v>0</v>
      </c>
      <c r="M79" s="16">
        <f>'[3]05'!N81</f>
        <v>150</v>
      </c>
      <c r="N79" s="16">
        <f>'[3]05'!O81</f>
        <v>0</v>
      </c>
      <c r="O79" s="17">
        <f t="shared" si="60"/>
        <v>450</v>
      </c>
      <c r="P79" s="18">
        <f>frq!C79</f>
        <v>1</v>
      </c>
      <c r="Q79" s="15">
        <f t="shared" si="33"/>
        <v>300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150</v>
      </c>
      <c r="V79" s="16">
        <f t="shared" si="32"/>
        <v>0</v>
      </c>
      <c r="W79" s="17">
        <f t="shared" si="61"/>
        <v>450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27.29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27.29</v>
      </c>
      <c r="AL79" s="8">
        <f t="shared" si="35"/>
        <v>240.71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150</v>
      </c>
      <c r="AQ79" s="8">
        <f t="shared" si="34"/>
        <v>0</v>
      </c>
      <c r="AR79" s="8">
        <f t="shared" si="50"/>
        <v>390.71000000000004</v>
      </c>
      <c r="AT79" s="8">
        <v>30.95</v>
      </c>
      <c r="AU79" s="8">
        <v>26.39</v>
      </c>
      <c r="AW79" s="203">
        <v>32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32</v>
      </c>
      <c r="BD79" s="203">
        <v>27.29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27.29</v>
      </c>
      <c r="BL79" s="8">
        <f t="shared" si="53"/>
        <v>30.95</v>
      </c>
      <c r="BM79" s="8">
        <f t="shared" si="54"/>
        <v>26.39</v>
      </c>
      <c r="BN79" s="8">
        <f t="shared" si="55"/>
        <v>32</v>
      </c>
      <c r="BO79" s="8">
        <f t="shared" si="56"/>
        <v>27.29</v>
      </c>
      <c r="BP79" s="139">
        <f t="shared" si="57"/>
        <v>-1.0500000000000007</v>
      </c>
      <c r="BQ79" s="139">
        <f t="shared" si="58"/>
        <v>-0.89999999999999858</v>
      </c>
    </row>
    <row r="80" spans="1:69">
      <c r="A80" s="8" t="s">
        <v>122</v>
      </c>
      <c r="B80" s="15">
        <f>'[3]05'!B82</f>
        <v>320</v>
      </c>
      <c r="C80" s="16">
        <f>'[3]05'!C82</f>
        <v>0</v>
      </c>
      <c r="D80" s="16">
        <f>'[3]05'!D82</f>
        <v>0</v>
      </c>
      <c r="E80" s="16">
        <f>'[3]05'!E82</f>
        <v>0</v>
      </c>
      <c r="F80" s="16">
        <f>'[3]05'!F82</f>
        <v>980</v>
      </c>
      <c r="G80" s="16">
        <f>'[3]05'!G82</f>
        <v>0</v>
      </c>
      <c r="H80" s="17">
        <f t="shared" si="59"/>
        <v>1300</v>
      </c>
      <c r="I80" s="15">
        <f>'[3]05'!J82</f>
        <v>300</v>
      </c>
      <c r="J80" s="16">
        <f>'[3]05'!K82</f>
        <v>0</v>
      </c>
      <c r="K80" s="16">
        <f>'[3]05'!L82</f>
        <v>0</v>
      </c>
      <c r="L80" s="16">
        <f>'[3]05'!M82</f>
        <v>0</v>
      </c>
      <c r="M80" s="16">
        <f>'[3]05'!N82</f>
        <v>150</v>
      </c>
      <c r="N80" s="16">
        <f>'[3]05'!O82</f>
        <v>0</v>
      </c>
      <c r="O80" s="17">
        <f t="shared" si="60"/>
        <v>450</v>
      </c>
      <c r="P80" s="18">
        <f>frq!C80</f>
        <v>1</v>
      </c>
      <c r="Q80" s="15">
        <f t="shared" si="33"/>
        <v>300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150</v>
      </c>
      <c r="V80" s="16">
        <f t="shared" si="32"/>
        <v>0</v>
      </c>
      <c r="W80" s="17">
        <f t="shared" si="61"/>
        <v>450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27.29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27.29</v>
      </c>
      <c r="AL80" s="8">
        <f t="shared" si="35"/>
        <v>240.71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150</v>
      </c>
      <c r="AQ80" s="8">
        <f t="shared" si="34"/>
        <v>0</v>
      </c>
      <c r="AR80" s="8">
        <f t="shared" si="50"/>
        <v>390.71000000000004</v>
      </c>
      <c r="AT80" s="8">
        <v>30.95</v>
      </c>
      <c r="AU80" s="8">
        <v>26.39</v>
      </c>
      <c r="AW80" s="203">
        <v>32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32</v>
      </c>
      <c r="BD80" s="203">
        <v>27.29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27.29</v>
      </c>
      <c r="BL80" s="8">
        <f t="shared" si="53"/>
        <v>30.95</v>
      </c>
      <c r="BM80" s="8">
        <f t="shared" si="54"/>
        <v>26.39</v>
      </c>
      <c r="BN80" s="8">
        <f t="shared" si="55"/>
        <v>32</v>
      </c>
      <c r="BO80" s="8">
        <f t="shared" si="56"/>
        <v>27.29</v>
      </c>
      <c r="BP80" s="139">
        <f t="shared" si="57"/>
        <v>-1.0500000000000007</v>
      </c>
      <c r="BQ80" s="139">
        <f t="shared" si="58"/>
        <v>-0.89999999999999858</v>
      </c>
    </row>
    <row r="81" spans="1:69">
      <c r="A81" s="8" t="s">
        <v>123</v>
      </c>
      <c r="B81" s="15">
        <f>'[3]05'!B83</f>
        <v>320</v>
      </c>
      <c r="C81" s="16">
        <f>'[3]05'!C83</f>
        <v>0</v>
      </c>
      <c r="D81" s="16">
        <f>'[3]05'!D83</f>
        <v>0</v>
      </c>
      <c r="E81" s="16">
        <f>'[3]05'!E83</f>
        <v>0</v>
      </c>
      <c r="F81" s="16">
        <f>'[3]05'!F83</f>
        <v>980</v>
      </c>
      <c r="G81" s="16">
        <f>'[3]05'!G83</f>
        <v>0</v>
      </c>
      <c r="H81" s="17">
        <f t="shared" si="59"/>
        <v>1300</v>
      </c>
      <c r="I81" s="15">
        <f>'[3]05'!J83</f>
        <v>320</v>
      </c>
      <c r="J81" s="16">
        <f>'[3]05'!K83</f>
        <v>0</v>
      </c>
      <c r="K81" s="16">
        <f>'[3]05'!L83</f>
        <v>0</v>
      </c>
      <c r="L81" s="16">
        <f>'[3]05'!M83</f>
        <v>0</v>
      </c>
      <c r="M81" s="16">
        <f>'[3]05'!N83</f>
        <v>150</v>
      </c>
      <c r="N81" s="16">
        <f>'[3]05'!O83</f>
        <v>0</v>
      </c>
      <c r="O81" s="17">
        <f t="shared" si="60"/>
        <v>470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150</v>
      </c>
      <c r="V81" s="16">
        <f t="shared" si="32"/>
        <v>0</v>
      </c>
      <c r="W81" s="17">
        <f t="shared" si="61"/>
        <v>470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150</v>
      </c>
      <c r="AQ81" s="8">
        <f t="shared" si="34"/>
        <v>0</v>
      </c>
      <c r="AR81" s="8">
        <f t="shared" si="50"/>
        <v>406</v>
      </c>
      <c r="AT81" s="8">
        <v>30.95</v>
      </c>
      <c r="AU81" s="8">
        <v>17.36</v>
      </c>
      <c r="AW81" s="203">
        <v>32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32</v>
      </c>
      <c r="BD81" s="203">
        <v>32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32</v>
      </c>
      <c r="BL81" s="8">
        <f t="shared" si="53"/>
        <v>30.95</v>
      </c>
      <c r="BM81" s="8">
        <f t="shared" si="54"/>
        <v>17.36</v>
      </c>
      <c r="BN81" s="8">
        <f t="shared" si="55"/>
        <v>32</v>
      </c>
      <c r="BO81" s="8">
        <f t="shared" si="56"/>
        <v>32</v>
      </c>
      <c r="BP81" s="139">
        <f t="shared" si="57"/>
        <v>-1.0500000000000007</v>
      </c>
      <c r="BQ81" s="139">
        <f t="shared" si="58"/>
        <v>-14.64</v>
      </c>
    </row>
    <row r="82" spans="1:69">
      <c r="A82" s="8" t="s">
        <v>124</v>
      </c>
      <c r="B82" s="15">
        <f>'[3]05'!B84</f>
        <v>320</v>
      </c>
      <c r="C82" s="16">
        <f>'[3]05'!C84</f>
        <v>0</v>
      </c>
      <c r="D82" s="16">
        <f>'[3]05'!D84</f>
        <v>0</v>
      </c>
      <c r="E82" s="16">
        <f>'[3]05'!E84</f>
        <v>0</v>
      </c>
      <c r="F82" s="16">
        <f>'[3]05'!F84</f>
        <v>980</v>
      </c>
      <c r="G82" s="16">
        <f>'[3]05'!G84</f>
        <v>0</v>
      </c>
      <c r="H82" s="17">
        <f t="shared" si="59"/>
        <v>1300</v>
      </c>
      <c r="I82" s="15">
        <f>'[3]05'!J84</f>
        <v>320</v>
      </c>
      <c r="J82" s="16">
        <f>'[3]05'!K84</f>
        <v>0</v>
      </c>
      <c r="K82" s="16">
        <f>'[3]05'!L84</f>
        <v>0</v>
      </c>
      <c r="L82" s="16">
        <f>'[3]05'!M84</f>
        <v>0</v>
      </c>
      <c r="M82" s="16">
        <f>'[3]05'!N84</f>
        <v>150</v>
      </c>
      <c r="N82" s="16">
        <f>'[3]05'!O84</f>
        <v>0</v>
      </c>
      <c r="O82" s="17">
        <f t="shared" si="60"/>
        <v>470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150</v>
      </c>
      <c r="V82" s="16">
        <f t="shared" si="32"/>
        <v>0</v>
      </c>
      <c r="W82" s="17">
        <f t="shared" si="61"/>
        <v>470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150</v>
      </c>
      <c r="AQ82" s="8">
        <f t="shared" si="34"/>
        <v>0</v>
      </c>
      <c r="AR82" s="8">
        <f t="shared" si="50"/>
        <v>406</v>
      </c>
      <c r="AT82" s="8">
        <v>30.95</v>
      </c>
      <c r="AU82" s="8">
        <v>17.36</v>
      </c>
      <c r="AW82" s="203">
        <v>32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32</v>
      </c>
      <c r="BD82" s="203">
        <v>32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32</v>
      </c>
      <c r="BL82" s="8">
        <f t="shared" si="53"/>
        <v>30.95</v>
      </c>
      <c r="BM82" s="8">
        <f t="shared" si="54"/>
        <v>17.36</v>
      </c>
      <c r="BN82" s="8">
        <f t="shared" si="55"/>
        <v>32</v>
      </c>
      <c r="BO82" s="8">
        <f t="shared" si="56"/>
        <v>32</v>
      </c>
      <c r="BP82" s="139">
        <f t="shared" si="57"/>
        <v>-1.0500000000000007</v>
      </c>
      <c r="BQ82" s="139">
        <f t="shared" si="58"/>
        <v>-14.64</v>
      </c>
    </row>
    <row r="83" spans="1:69">
      <c r="A83" s="8" t="s">
        <v>125</v>
      </c>
      <c r="B83" s="15">
        <f>'[3]05'!B85</f>
        <v>320</v>
      </c>
      <c r="C83" s="16">
        <f>'[3]05'!C85</f>
        <v>0</v>
      </c>
      <c r="D83" s="16">
        <f>'[3]05'!D85</f>
        <v>0</v>
      </c>
      <c r="E83" s="16">
        <f>'[3]05'!E85</f>
        <v>0</v>
      </c>
      <c r="F83" s="16">
        <f>'[3]05'!F85</f>
        <v>980</v>
      </c>
      <c r="G83" s="16">
        <f>'[3]05'!G85</f>
        <v>0</v>
      </c>
      <c r="H83" s="17">
        <f t="shared" si="59"/>
        <v>1300</v>
      </c>
      <c r="I83" s="15">
        <f>'[3]05'!J85</f>
        <v>320</v>
      </c>
      <c r="J83" s="16">
        <f>'[3]05'!K85</f>
        <v>0</v>
      </c>
      <c r="K83" s="16">
        <f>'[3]05'!L85</f>
        <v>0</v>
      </c>
      <c r="L83" s="16">
        <f>'[3]05'!M85</f>
        <v>0</v>
      </c>
      <c r="M83" s="16">
        <f>'[3]05'!N85</f>
        <v>150</v>
      </c>
      <c r="N83" s="16">
        <f>'[3]05'!O85</f>
        <v>0</v>
      </c>
      <c r="O83" s="17">
        <f t="shared" si="60"/>
        <v>470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150</v>
      </c>
      <c r="V83" s="16">
        <f t="shared" si="32"/>
        <v>0</v>
      </c>
      <c r="W83" s="17">
        <f t="shared" si="61"/>
        <v>470</v>
      </c>
      <c r="X83" s="8">
        <f t="shared" si="36"/>
        <v>30.3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30.3</v>
      </c>
      <c r="AE83" s="8">
        <f t="shared" si="43"/>
        <v>17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17</v>
      </c>
      <c r="AL83" s="8">
        <f t="shared" si="35"/>
        <v>272.7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150</v>
      </c>
      <c r="AQ83" s="8">
        <f t="shared" si="34"/>
        <v>0</v>
      </c>
      <c r="AR83" s="8">
        <f t="shared" si="50"/>
        <v>422.7</v>
      </c>
      <c r="AT83" s="8">
        <v>30.95</v>
      </c>
      <c r="AU83" s="8">
        <v>17.36</v>
      </c>
      <c r="AW83" s="203">
        <v>30.3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30.3</v>
      </c>
      <c r="BD83" s="203">
        <v>17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17</v>
      </c>
      <c r="BL83" s="8">
        <f t="shared" si="53"/>
        <v>30.95</v>
      </c>
      <c r="BM83" s="8">
        <f t="shared" si="54"/>
        <v>17.36</v>
      </c>
      <c r="BN83" s="8">
        <f t="shared" si="55"/>
        <v>30.3</v>
      </c>
      <c r="BO83" s="8">
        <f t="shared" si="56"/>
        <v>17</v>
      </c>
      <c r="BP83" s="139">
        <f t="shared" si="57"/>
        <v>0.64999999999999858</v>
      </c>
      <c r="BQ83" s="139">
        <f t="shared" si="58"/>
        <v>0.35999999999999943</v>
      </c>
    </row>
    <row r="84" spans="1:69">
      <c r="A84" s="8" t="s">
        <v>126</v>
      </c>
      <c r="B84" s="15">
        <f>'[3]05'!B86</f>
        <v>320</v>
      </c>
      <c r="C84" s="16">
        <f>'[3]05'!C86</f>
        <v>0</v>
      </c>
      <c r="D84" s="16">
        <f>'[3]05'!D86</f>
        <v>0</v>
      </c>
      <c r="E84" s="16">
        <f>'[3]05'!E86</f>
        <v>0</v>
      </c>
      <c r="F84" s="16">
        <f>'[3]05'!F86</f>
        <v>980</v>
      </c>
      <c r="G84" s="16">
        <f>'[3]05'!G86</f>
        <v>0</v>
      </c>
      <c r="H84" s="17">
        <f t="shared" si="59"/>
        <v>1300</v>
      </c>
      <c r="I84" s="15">
        <f>'[3]05'!J86</f>
        <v>320</v>
      </c>
      <c r="J84" s="16">
        <f>'[3]05'!K86</f>
        <v>0</v>
      </c>
      <c r="K84" s="16">
        <f>'[3]05'!L86</f>
        <v>0</v>
      </c>
      <c r="L84" s="16">
        <f>'[3]05'!M86</f>
        <v>0</v>
      </c>
      <c r="M84" s="16">
        <f>'[3]05'!N86</f>
        <v>150</v>
      </c>
      <c r="N84" s="16">
        <f>'[3]05'!O86</f>
        <v>0</v>
      </c>
      <c r="O84" s="17">
        <f t="shared" si="60"/>
        <v>470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150</v>
      </c>
      <c r="V84" s="16">
        <f t="shared" si="32"/>
        <v>0</v>
      </c>
      <c r="W84" s="17">
        <f t="shared" si="61"/>
        <v>470</v>
      </c>
      <c r="X84" s="8">
        <f t="shared" si="36"/>
        <v>30.3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30.3</v>
      </c>
      <c r="AE84" s="8">
        <f t="shared" si="43"/>
        <v>17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17</v>
      </c>
      <c r="AL84" s="8">
        <f t="shared" si="35"/>
        <v>272.7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150</v>
      </c>
      <c r="AQ84" s="8">
        <f t="shared" si="34"/>
        <v>0</v>
      </c>
      <c r="AR84" s="8">
        <f t="shared" si="50"/>
        <v>422.7</v>
      </c>
      <c r="AT84" s="8">
        <v>30.95</v>
      </c>
      <c r="AU84" s="8">
        <v>17.36</v>
      </c>
      <c r="AW84" s="203">
        <v>30.3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30.3</v>
      </c>
      <c r="BD84" s="203">
        <v>17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17</v>
      </c>
      <c r="BL84" s="8">
        <f t="shared" si="53"/>
        <v>30.95</v>
      </c>
      <c r="BM84" s="8">
        <f t="shared" si="54"/>
        <v>17.36</v>
      </c>
      <c r="BN84" s="8">
        <f t="shared" si="55"/>
        <v>30.3</v>
      </c>
      <c r="BO84" s="8">
        <f t="shared" si="56"/>
        <v>17</v>
      </c>
      <c r="BP84" s="139">
        <f t="shared" si="57"/>
        <v>0.64999999999999858</v>
      </c>
      <c r="BQ84" s="139">
        <f t="shared" si="58"/>
        <v>0.35999999999999943</v>
      </c>
    </row>
    <row r="85" spans="1:69">
      <c r="A85" s="8" t="s">
        <v>127</v>
      </c>
      <c r="B85" s="15">
        <f>'[3]05'!B87</f>
        <v>320</v>
      </c>
      <c r="C85" s="16">
        <f>'[3]05'!C87</f>
        <v>0</v>
      </c>
      <c r="D85" s="16">
        <f>'[3]05'!D87</f>
        <v>0</v>
      </c>
      <c r="E85" s="16">
        <f>'[3]05'!E87</f>
        <v>0</v>
      </c>
      <c r="F85" s="16">
        <f>'[3]05'!F87</f>
        <v>980</v>
      </c>
      <c r="G85" s="16">
        <f>'[3]05'!G87</f>
        <v>0</v>
      </c>
      <c r="H85" s="17">
        <f t="shared" si="59"/>
        <v>1300</v>
      </c>
      <c r="I85" s="15">
        <f>'[3]05'!J87</f>
        <v>320</v>
      </c>
      <c r="J85" s="16">
        <f>'[3]05'!K87</f>
        <v>0</v>
      </c>
      <c r="K85" s="16">
        <f>'[3]05'!L87</f>
        <v>0</v>
      </c>
      <c r="L85" s="16">
        <f>'[3]05'!M87</f>
        <v>0</v>
      </c>
      <c r="M85" s="16">
        <f>'[3]05'!N87</f>
        <v>150</v>
      </c>
      <c r="N85" s="16">
        <f>'[3]05'!O87</f>
        <v>0</v>
      </c>
      <c r="O85" s="17">
        <f t="shared" si="60"/>
        <v>470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150</v>
      </c>
      <c r="V85" s="16">
        <f t="shared" si="32"/>
        <v>0</v>
      </c>
      <c r="W85" s="17">
        <f t="shared" si="61"/>
        <v>470</v>
      </c>
      <c r="X85" s="8">
        <f t="shared" si="36"/>
        <v>30.3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30.3</v>
      </c>
      <c r="AE85" s="8">
        <f t="shared" si="43"/>
        <v>17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17</v>
      </c>
      <c r="AL85" s="8">
        <f t="shared" si="35"/>
        <v>272.7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150</v>
      </c>
      <c r="AQ85" s="8">
        <f t="shared" si="34"/>
        <v>0</v>
      </c>
      <c r="AR85" s="8">
        <f t="shared" si="50"/>
        <v>422.7</v>
      </c>
      <c r="AT85" s="8">
        <v>29.3</v>
      </c>
      <c r="AU85" s="8">
        <v>16.440000000000001</v>
      </c>
      <c r="AW85" s="203">
        <v>30.3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30.3</v>
      </c>
      <c r="BD85" s="203">
        <v>17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17</v>
      </c>
      <c r="BL85" s="8">
        <f t="shared" si="53"/>
        <v>29.3</v>
      </c>
      <c r="BM85" s="8">
        <f t="shared" si="54"/>
        <v>16.440000000000001</v>
      </c>
      <c r="BN85" s="8">
        <f t="shared" si="55"/>
        <v>30.3</v>
      </c>
      <c r="BO85" s="8">
        <f t="shared" si="56"/>
        <v>17</v>
      </c>
      <c r="BP85" s="139">
        <f t="shared" si="57"/>
        <v>-1</v>
      </c>
      <c r="BQ85" s="139">
        <f t="shared" si="58"/>
        <v>-0.55999999999999872</v>
      </c>
    </row>
    <row r="86" spans="1:69">
      <c r="A86" s="8" t="s">
        <v>128</v>
      </c>
      <c r="B86" s="15">
        <f>'[3]05'!B88</f>
        <v>320</v>
      </c>
      <c r="C86" s="16">
        <f>'[3]05'!C88</f>
        <v>0</v>
      </c>
      <c r="D86" s="16">
        <f>'[3]05'!D88</f>
        <v>0</v>
      </c>
      <c r="E86" s="16">
        <f>'[3]05'!E88</f>
        <v>0</v>
      </c>
      <c r="F86" s="16">
        <f>'[3]05'!F88</f>
        <v>980</v>
      </c>
      <c r="G86" s="16">
        <f>'[3]05'!G88</f>
        <v>0</v>
      </c>
      <c r="H86" s="17">
        <f t="shared" si="59"/>
        <v>1300</v>
      </c>
      <c r="I86" s="15">
        <f>'[3]05'!J88</f>
        <v>320</v>
      </c>
      <c r="J86" s="16">
        <f>'[3]05'!K88</f>
        <v>0</v>
      </c>
      <c r="K86" s="16">
        <f>'[3]05'!L88</f>
        <v>0</v>
      </c>
      <c r="L86" s="16">
        <f>'[3]05'!M88</f>
        <v>0</v>
      </c>
      <c r="M86" s="16">
        <f>'[3]05'!N88</f>
        <v>150</v>
      </c>
      <c r="N86" s="16">
        <f>'[3]05'!O88</f>
        <v>0</v>
      </c>
      <c r="O86" s="17">
        <f t="shared" si="60"/>
        <v>470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150</v>
      </c>
      <c r="V86" s="16">
        <f t="shared" si="32"/>
        <v>0</v>
      </c>
      <c r="W86" s="17">
        <f t="shared" si="61"/>
        <v>470</v>
      </c>
      <c r="X86" s="8">
        <f t="shared" si="36"/>
        <v>30.3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30.3</v>
      </c>
      <c r="AE86" s="8">
        <f t="shared" si="43"/>
        <v>17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17</v>
      </c>
      <c r="AL86" s="8">
        <f t="shared" si="35"/>
        <v>272.7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150</v>
      </c>
      <c r="AQ86" s="8">
        <f t="shared" si="34"/>
        <v>0</v>
      </c>
      <c r="AR86" s="8">
        <f t="shared" si="50"/>
        <v>422.7</v>
      </c>
      <c r="AT86" s="8">
        <v>29.3</v>
      </c>
      <c r="AU86" s="8">
        <v>16.440000000000001</v>
      </c>
      <c r="AW86" s="203">
        <v>30.3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30.3</v>
      </c>
      <c r="BD86" s="203">
        <v>17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17</v>
      </c>
      <c r="BL86" s="8">
        <f t="shared" si="53"/>
        <v>29.3</v>
      </c>
      <c r="BM86" s="8">
        <f t="shared" si="54"/>
        <v>16.440000000000001</v>
      </c>
      <c r="BN86" s="8">
        <f t="shared" si="55"/>
        <v>30.3</v>
      </c>
      <c r="BO86" s="8">
        <f t="shared" si="56"/>
        <v>17</v>
      </c>
      <c r="BP86" s="139">
        <f t="shared" si="57"/>
        <v>-1</v>
      </c>
      <c r="BQ86" s="139">
        <f t="shared" si="58"/>
        <v>-0.55999999999999872</v>
      </c>
    </row>
    <row r="87" spans="1:69">
      <c r="A87" s="8" t="s">
        <v>129</v>
      </c>
      <c r="B87" s="15">
        <f>'[3]05'!B89</f>
        <v>320</v>
      </c>
      <c r="C87" s="16">
        <f>'[3]05'!C89</f>
        <v>0</v>
      </c>
      <c r="D87" s="16">
        <f>'[3]05'!D89</f>
        <v>0</v>
      </c>
      <c r="E87" s="16">
        <f>'[3]05'!E89</f>
        <v>0</v>
      </c>
      <c r="F87" s="16">
        <f>'[3]05'!F89</f>
        <v>980</v>
      </c>
      <c r="G87" s="16">
        <f>'[3]05'!G89</f>
        <v>0</v>
      </c>
      <c r="H87" s="17">
        <f t="shared" si="59"/>
        <v>1300</v>
      </c>
      <c r="I87" s="15">
        <f>'[3]05'!J89</f>
        <v>320</v>
      </c>
      <c r="J87" s="16">
        <f>'[3]05'!K89</f>
        <v>0</v>
      </c>
      <c r="K87" s="16">
        <f>'[3]05'!L89</f>
        <v>0</v>
      </c>
      <c r="L87" s="16">
        <f>'[3]05'!M89</f>
        <v>0</v>
      </c>
      <c r="M87" s="16">
        <f>'[3]05'!N89</f>
        <v>170</v>
      </c>
      <c r="N87" s="16">
        <f>'[3]05'!O89</f>
        <v>0</v>
      </c>
      <c r="O87" s="17">
        <f t="shared" si="60"/>
        <v>490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170</v>
      </c>
      <c r="V87" s="16">
        <f t="shared" si="32"/>
        <v>0</v>
      </c>
      <c r="W87" s="17">
        <f t="shared" si="61"/>
        <v>490</v>
      </c>
      <c r="X87" s="8">
        <f t="shared" si="36"/>
        <v>30.3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30.3</v>
      </c>
      <c r="AE87" s="8">
        <f t="shared" si="43"/>
        <v>17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17</v>
      </c>
      <c r="AL87" s="8">
        <f t="shared" si="35"/>
        <v>272.7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170</v>
      </c>
      <c r="AQ87" s="8">
        <f t="shared" si="34"/>
        <v>0</v>
      </c>
      <c r="AR87" s="8">
        <f t="shared" si="50"/>
        <v>442.7</v>
      </c>
      <c r="AT87" s="8">
        <v>29.3</v>
      </c>
      <c r="AU87" s="8">
        <v>16.440000000000001</v>
      </c>
      <c r="AW87" s="203">
        <v>30.3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30.3</v>
      </c>
      <c r="BD87" s="203">
        <v>17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17</v>
      </c>
      <c r="BL87" s="8">
        <f t="shared" si="53"/>
        <v>29.3</v>
      </c>
      <c r="BM87" s="8">
        <f t="shared" si="54"/>
        <v>16.440000000000001</v>
      </c>
      <c r="BN87" s="8">
        <f t="shared" si="55"/>
        <v>30.3</v>
      </c>
      <c r="BO87" s="8">
        <f t="shared" si="56"/>
        <v>17</v>
      </c>
      <c r="BP87" s="139">
        <f t="shared" si="57"/>
        <v>-1</v>
      </c>
      <c r="BQ87" s="139">
        <f t="shared" si="58"/>
        <v>-0.55999999999999872</v>
      </c>
    </row>
    <row r="88" spans="1:69">
      <c r="A88" s="8" t="s">
        <v>130</v>
      </c>
      <c r="B88" s="15">
        <f>'[3]05'!B90</f>
        <v>320</v>
      </c>
      <c r="C88" s="16">
        <f>'[3]05'!C90</f>
        <v>0</v>
      </c>
      <c r="D88" s="16">
        <f>'[3]05'!D90</f>
        <v>0</v>
      </c>
      <c r="E88" s="16">
        <f>'[3]05'!E90</f>
        <v>0</v>
      </c>
      <c r="F88" s="16">
        <f>'[3]05'!F90</f>
        <v>980</v>
      </c>
      <c r="G88" s="16">
        <f>'[3]05'!G90</f>
        <v>0</v>
      </c>
      <c r="H88" s="17">
        <f t="shared" si="59"/>
        <v>1300</v>
      </c>
      <c r="I88" s="15">
        <f>'[3]05'!J90</f>
        <v>320</v>
      </c>
      <c r="J88" s="16">
        <f>'[3]05'!K90</f>
        <v>0</v>
      </c>
      <c r="K88" s="16">
        <f>'[3]05'!L90</f>
        <v>0</v>
      </c>
      <c r="L88" s="16">
        <f>'[3]05'!M90</f>
        <v>0</v>
      </c>
      <c r="M88" s="16">
        <f>'[3]05'!N90</f>
        <v>170</v>
      </c>
      <c r="N88" s="16">
        <f>'[3]05'!O90</f>
        <v>0</v>
      </c>
      <c r="O88" s="17">
        <f t="shared" si="60"/>
        <v>490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170</v>
      </c>
      <c r="V88" s="16">
        <f t="shared" si="32"/>
        <v>0</v>
      </c>
      <c r="W88" s="17">
        <f t="shared" si="61"/>
        <v>490</v>
      </c>
      <c r="X88" s="8">
        <f t="shared" si="36"/>
        <v>30.3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30.3</v>
      </c>
      <c r="AE88" s="8">
        <f t="shared" si="43"/>
        <v>17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17</v>
      </c>
      <c r="AL88" s="8">
        <f t="shared" si="35"/>
        <v>272.7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170</v>
      </c>
      <c r="AQ88" s="8">
        <f t="shared" si="34"/>
        <v>0</v>
      </c>
      <c r="AR88" s="8">
        <f t="shared" si="50"/>
        <v>442.7</v>
      </c>
      <c r="AT88" s="8">
        <v>29.3</v>
      </c>
      <c r="AU88" s="8">
        <v>16.440000000000001</v>
      </c>
      <c r="AW88" s="203">
        <v>30.3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30.3</v>
      </c>
      <c r="BD88" s="203">
        <v>17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17</v>
      </c>
      <c r="BL88" s="8">
        <f t="shared" si="53"/>
        <v>29.3</v>
      </c>
      <c r="BM88" s="8">
        <f t="shared" si="54"/>
        <v>16.440000000000001</v>
      </c>
      <c r="BN88" s="8">
        <f t="shared" si="55"/>
        <v>30.3</v>
      </c>
      <c r="BO88" s="8">
        <f t="shared" si="56"/>
        <v>17</v>
      </c>
      <c r="BP88" s="139">
        <f t="shared" si="57"/>
        <v>-1</v>
      </c>
      <c r="BQ88" s="139">
        <f t="shared" si="58"/>
        <v>-0.55999999999999872</v>
      </c>
    </row>
    <row r="89" spans="1:69">
      <c r="A89" s="8" t="s">
        <v>131</v>
      </c>
      <c r="B89" s="15">
        <f>'[3]05'!B91</f>
        <v>320</v>
      </c>
      <c r="C89" s="16">
        <f>'[3]05'!C91</f>
        <v>0</v>
      </c>
      <c r="D89" s="16">
        <f>'[3]05'!D91</f>
        <v>0</v>
      </c>
      <c r="E89" s="16">
        <f>'[3]05'!E91</f>
        <v>0</v>
      </c>
      <c r="F89" s="16">
        <f>'[3]05'!F91</f>
        <v>980</v>
      </c>
      <c r="G89" s="16">
        <f>'[3]05'!G91</f>
        <v>0</v>
      </c>
      <c r="H89" s="17">
        <f t="shared" si="59"/>
        <v>1300</v>
      </c>
      <c r="I89" s="15">
        <f>'[3]05'!J91</f>
        <v>320</v>
      </c>
      <c r="J89" s="16">
        <f>'[3]05'!K91</f>
        <v>0</v>
      </c>
      <c r="K89" s="16">
        <f>'[3]05'!L91</f>
        <v>0</v>
      </c>
      <c r="L89" s="16">
        <f>'[3]05'!M91</f>
        <v>0</v>
      </c>
      <c r="M89" s="16">
        <f>'[3]05'!N91</f>
        <v>240</v>
      </c>
      <c r="N89" s="16">
        <f>'[3]05'!O91</f>
        <v>0</v>
      </c>
      <c r="O89" s="17">
        <f t="shared" si="60"/>
        <v>560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240</v>
      </c>
      <c r="V89" s="16">
        <f t="shared" si="32"/>
        <v>0</v>
      </c>
      <c r="W89" s="17">
        <f t="shared" si="61"/>
        <v>560</v>
      </c>
      <c r="X89" s="8">
        <f t="shared" si="36"/>
        <v>30.3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30.3</v>
      </c>
      <c r="AE89" s="8">
        <f t="shared" si="43"/>
        <v>30.3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30.3</v>
      </c>
      <c r="AL89" s="8">
        <f t="shared" si="35"/>
        <v>259.39999999999998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240</v>
      </c>
      <c r="AQ89" s="8">
        <f t="shared" si="34"/>
        <v>0</v>
      </c>
      <c r="AR89" s="8">
        <f t="shared" si="50"/>
        <v>499.4</v>
      </c>
      <c r="AT89" s="8">
        <v>29.3</v>
      </c>
      <c r="AU89" s="8">
        <v>29.3</v>
      </c>
      <c r="AW89" s="203">
        <v>30.3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30.3</v>
      </c>
      <c r="BD89" s="203">
        <v>30.3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30.3</v>
      </c>
      <c r="BL89" s="8">
        <f t="shared" si="53"/>
        <v>29.3</v>
      </c>
      <c r="BM89" s="8">
        <f t="shared" si="54"/>
        <v>29.3</v>
      </c>
      <c r="BN89" s="8">
        <f t="shared" si="55"/>
        <v>30.3</v>
      </c>
      <c r="BO89" s="8">
        <f t="shared" si="56"/>
        <v>30.3</v>
      </c>
      <c r="BP89" s="139">
        <f t="shared" si="57"/>
        <v>-1</v>
      </c>
      <c r="BQ89" s="139">
        <f t="shared" si="58"/>
        <v>-1</v>
      </c>
    </row>
    <row r="90" spans="1:69">
      <c r="A90" s="8" t="s">
        <v>132</v>
      </c>
      <c r="B90" s="15">
        <f>'[3]05'!B92</f>
        <v>320</v>
      </c>
      <c r="C90" s="16">
        <f>'[3]05'!C92</f>
        <v>0</v>
      </c>
      <c r="D90" s="16">
        <f>'[3]05'!D92</f>
        <v>0</v>
      </c>
      <c r="E90" s="16">
        <f>'[3]05'!E92</f>
        <v>0</v>
      </c>
      <c r="F90" s="16">
        <f>'[3]05'!F92</f>
        <v>980</v>
      </c>
      <c r="G90" s="16">
        <f>'[3]05'!G92</f>
        <v>0</v>
      </c>
      <c r="H90" s="17">
        <f t="shared" si="59"/>
        <v>1300</v>
      </c>
      <c r="I90" s="15">
        <f>'[3]05'!J92</f>
        <v>320</v>
      </c>
      <c r="J90" s="16">
        <f>'[3]05'!K92</f>
        <v>0</v>
      </c>
      <c r="K90" s="16">
        <f>'[3]05'!L92</f>
        <v>0</v>
      </c>
      <c r="L90" s="16">
        <f>'[3]05'!M92</f>
        <v>0</v>
      </c>
      <c r="M90" s="16">
        <f>'[3]05'!N92</f>
        <v>260</v>
      </c>
      <c r="N90" s="16">
        <f>'[3]05'!O92</f>
        <v>0</v>
      </c>
      <c r="O90" s="17">
        <f t="shared" si="60"/>
        <v>580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260</v>
      </c>
      <c r="V90" s="16">
        <f t="shared" si="32"/>
        <v>0</v>
      </c>
      <c r="W90" s="17">
        <f t="shared" si="61"/>
        <v>580</v>
      </c>
      <c r="X90" s="8">
        <f t="shared" si="36"/>
        <v>30.3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30.3</v>
      </c>
      <c r="AE90" s="8">
        <f t="shared" si="43"/>
        <v>30.3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30.3</v>
      </c>
      <c r="AL90" s="8">
        <f t="shared" si="35"/>
        <v>259.39999999999998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260</v>
      </c>
      <c r="AQ90" s="8">
        <f t="shared" si="34"/>
        <v>0</v>
      </c>
      <c r="AR90" s="8">
        <f t="shared" si="50"/>
        <v>519.4</v>
      </c>
      <c r="AT90" s="8">
        <v>29.3</v>
      </c>
      <c r="AU90" s="8">
        <v>29.3</v>
      </c>
      <c r="AW90" s="203">
        <v>30.3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30.3</v>
      </c>
      <c r="BD90" s="203">
        <v>30.3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30.3</v>
      </c>
      <c r="BL90" s="8">
        <f t="shared" si="53"/>
        <v>29.3</v>
      </c>
      <c r="BM90" s="8">
        <f t="shared" si="54"/>
        <v>29.3</v>
      </c>
      <c r="BN90" s="8">
        <f t="shared" si="55"/>
        <v>30.3</v>
      </c>
      <c r="BO90" s="8">
        <f t="shared" si="56"/>
        <v>30.3</v>
      </c>
      <c r="BP90" s="139">
        <f t="shared" si="57"/>
        <v>-1</v>
      </c>
      <c r="BQ90" s="139">
        <f t="shared" si="58"/>
        <v>-1</v>
      </c>
    </row>
    <row r="91" spans="1:69">
      <c r="A91" s="8" t="s">
        <v>133</v>
      </c>
      <c r="B91" s="15">
        <f>'[3]05'!B93</f>
        <v>320</v>
      </c>
      <c r="C91" s="16">
        <f>'[3]05'!C93</f>
        <v>0</v>
      </c>
      <c r="D91" s="16">
        <f>'[3]05'!D93</f>
        <v>0</v>
      </c>
      <c r="E91" s="16">
        <f>'[3]05'!E93</f>
        <v>0</v>
      </c>
      <c r="F91" s="16">
        <f>'[3]05'!F93</f>
        <v>980</v>
      </c>
      <c r="G91" s="16">
        <f>'[3]05'!G93</f>
        <v>0</v>
      </c>
      <c r="H91" s="17">
        <f t="shared" si="59"/>
        <v>1300</v>
      </c>
      <c r="I91" s="15">
        <f>'[3]05'!J93</f>
        <v>320</v>
      </c>
      <c r="J91" s="16">
        <f>'[3]05'!K93</f>
        <v>0</v>
      </c>
      <c r="K91" s="16">
        <f>'[3]05'!L93</f>
        <v>0</v>
      </c>
      <c r="L91" s="16">
        <f>'[3]05'!M93</f>
        <v>0</v>
      </c>
      <c r="M91" s="16">
        <f>'[3]05'!N93</f>
        <v>220</v>
      </c>
      <c r="N91" s="16">
        <f>'[3]05'!O93</f>
        <v>0</v>
      </c>
      <c r="O91" s="17">
        <f t="shared" si="60"/>
        <v>540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220</v>
      </c>
      <c r="V91" s="16">
        <f t="shared" si="32"/>
        <v>0</v>
      </c>
      <c r="W91" s="17">
        <f t="shared" si="61"/>
        <v>540</v>
      </c>
      <c r="X91" s="8">
        <f t="shared" si="36"/>
        <v>30.6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30.6</v>
      </c>
      <c r="AE91" s="8">
        <f t="shared" si="43"/>
        <v>30.6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30.6</v>
      </c>
      <c r="AL91" s="8">
        <f t="shared" si="35"/>
        <v>258.79999999999995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220</v>
      </c>
      <c r="AQ91" s="8">
        <f t="shared" si="34"/>
        <v>0</v>
      </c>
      <c r="AR91" s="8">
        <f t="shared" si="50"/>
        <v>478.79999999999995</v>
      </c>
      <c r="AT91" s="8">
        <v>29.59</v>
      </c>
      <c r="AU91" s="8">
        <v>29.59</v>
      </c>
      <c r="AW91" s="203">
        <v>30.6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30.6</v>
      </c>
      <c r="BD91" s="203">
        <v>30.6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30.6</v>
      </c>
      <c r="BL91" s="8">
        <f t="shared" si="53"/>
        <v>29.59</v>
      </c>
      <c r="BM91" s="8">
        <f t="shared" si="54"/>
        <v>29.59</v>
      </c>
      <c r="BN91" s="8">
        <f t="shared" si="55"/>
        <v>30.6</v>
      </c>
      <c r="BO91" s="8">
        <f t="shared" si="56"/>
        <v>30.6</v>
      </c>
      <c r="BP91" s="139">
        <f t="shared" si="57"/>
        <v>-1.0100000000000016</v>
      </c>
      <c r="BQ91" s="139">
        <f t="shared" si="58"/>
        <v>-1.0100000000000016</v>
      </c>
    </row>
    <row r="92" spans="1:69">
      <c r="A92" s="8" t="s">
        <v>134</v>
      </c>
      <c r="B92" s="15">
        <f>'[3]05'!B94</f>
        <v>320</v>
      </c>
      <c r="C92" s="16">
        <f>'[3]05'!C94</f>
        <v>0</v>
      </c>
      <c r="D92" s="16">
        <f>'[3]05'!D94</f>
        <v>0</v>
      </c>
      <c r="E92" s="16">
        <f>'[3]05'!E94</f>
        <v>0</v>
      </c>
      <c r="F92" s="16">
        <f>'[3]05'!F94</f>
        <v>980</v>
      </c>
      <c r="G92" s="16">
        <f>'[3]05'!G94</f>
        <v>0</v>
      </c>
      <c r="H92" s="17">
        <f t="shared" si="59"/>
        <v>1300</v>
      </c>
      <c r="I92" s="15">
        <f>'[3]05'!J94</f>
        <v>320</v>
      </c>
      <c r="J92" s="16">
        <f>'[3]05'!K94</f>
        <v>0</v>
      </c>
      <c r="K92" s="16">
        <f>'[3]05'!L94</f>
        <v>0</v>
      </c>
      <c r="L92" s="16">
        <f>'[3]05'!M94</f>
        <v>0</v>
      </c>
      <c r="M92" s="16">
        <f>'[3]05'!N94</f>
        <v>220</v>
      </c>
      <c r="N92" s="16">
        <f>'[3]05'!O94</f>
        <v>0</v>
      </c>
      <c r="O92" s="17">
        <f t="shared" si="60"/>
        <v>540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220</v>
      </c>
      <c r="V92" s="16">
        <f t="shared" si="32"/>
        <v>0</v>
      </c>
      <c r="W92" s="17">
        <f t="shared" si="61"/>
        <v>540</v>
      </c>
      <c r="X92" s="8">
        <f t="shared" si="36"/>
        <v>30.6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30.6</v>
      </c>
      <c r="AE92" s="8">
        <f t="shared" si="43"/>
        <v>30.6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30.6</v>
      </c>
      <c r="AL92" s="8">
        <f t="shared" si="35"/>
        <v>258.79999999999995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220</v>
      </c>
      <c r="AQ92" s="8">
        <f t="shared" si="34"/>
        <v>0</v>
      </c>
      <c r="AR92" s="8">
        <f t="shared" si="50"/>
        <v>478.79999999999995</v>
      </c>
      <c r="AT92" s="8">
        <v>29.59</v>
      </c>
      <c r="AU92" s="8">
        <v>29.59</v>
      </c>
      <c r="AW92" s="203">
        <v>30.6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30.6</v>
      </c>
      <c r="BD92" s="203">
        <v>30.6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30.6</v>
      </c>
      <c r="BL92" s="8">
        <f t="shared" si="53"/>
        <v>29.59</v>
      </c>
      <c r="BM92" s="8">
        <f t="shared" si="54"/>
        <v>29.59</v>
      </c>
      <c r="BN92" s="8">
        <f t="shared" si="55"/>
        <v>30.6</v>
      </c>
      <c r="BO92" s="8">
        <f t="shared" si="56"/>
        <v>30.6</v>
      </c>
      <c r="BP92" s="139">
        <f t="shared" si="57"/>
        <v>-1.0100000000000016</v>
      </c>
      <c r="BQ92" s="139">
        <f t="shared" si="58"/>
        <v>-1.0100000000000016</v>
      </c>
    </row>
    <row r="93" spans="1:69">
      <c r="A93" s="8" t="s">
        <v>135</v>
      </c>
      <c r="B93" s="15">
        <f>'[3]05'!B95</f>
        <v>320</v>
      </c>
      <c r="C93" s="16">
        <f>'[3]05'!C95</f>
        <v>0</v>
      </c>
      <c r="D93" s="16">
        <f>'[3]05'!D95</f>
        <v>0</v>
      </c>
      <c r="E93" s="16">
        <f>'[3]05'!E95</f>
        <v>0</v>
      </c>
      <c r="F93" s="16">
        <f>'[3]05'!F95</f>
        <v>980</v>
      </c>
      <c r="G93" s="16">
        <f>'[3]05'!G95</f>
        <v>0</v>
      </c>
      <c r="H93" s="17">
        <f t="shared" si="59"/>
        <v>1300</v>
      </c>
      <c r="I93" s="15">
        <f>'[3]05'!J95</f>
        <v>320</v>
      </c>
      <c r="J93" s="16">
        <f>'[3]05'!K95</f>
        <v>0</v>
      </c>
      <c r="K93" s="16">
        <f>'[3]05'!L95</f>
        <v>0</v>
      </c>
      <c r="L93" s="16">
        <f>'[3]05'!M95</f>
        <v>0</v>
      </c>
      <c r="M93" s="16">
        <f>'[3]05'!N95</f>
        <v>220</v>
      </c>
      <c r="N93" s="16">
        <f>'[3]05'!O95</f>
        <v>0</v>
      </c>
      <c r="O93" s="17">
        <f t="shared" si="60"/>
        <v>540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220</v>
      </c>
      <c r="V93" s="16">
        <f t="shared" si="32"/>
        <v>0</v>
      </c>
      <c r="W93" s="17">
        <f t="shared" si="61"/>
        <v>540</v>
      </c>
      <c r="X93" s="8">
        <f t="shared" si="36"/>
        <v>30.6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30.6</v>
      </c>
      <c r="AE93" s="8">
        <f t="shared" si="43"/>
        <v>30.6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30.6</v>
      </c>
      <c r="AL93" s="8">
        <f t="shared" si="35"/>
        <v>258.79999999999995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220</v>
      </c>
      <c r="AQ93" s="8">
        <f t="shared" si="34"/>
        <v>0</v>
      </c>
      <c r="AR93" s="8">
        <f t="shared" si="50"/>
        <v>478.79999999999995</v>
      </c>
      <c r="AT93" s="8">
        <v>29.59</v>
      </c>
      <c r="AU93" s="8">
        <v>29.59</v>
      </c>
      <c r="AW93" s="203">
        <v>30.6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30.6</v>
      </c>
      <c r="BD93" s="203">
        <v>30.6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30.6</v>
      </c>
      <c r="BL93" s="8">
        <f t="shared" si="53"/>
        <v>29.59</v>
      </c>
      <c r="BM93" s="8">
        <f t="shared" si="54"/>
        <v>29.59</v>
      </c>
      <c r="BN93" s="8">
        <f t="shared" si="55"/>
        <v>30.6</v>
      </c>
      <c r="BO93" s="8">
        <f t="shared" si="56"/>
        <v>30.6</v>
      </c>
      <c r="BP93" s="139">
        <f t="shared" si="57"/>
        <v>-1.0100000000000016</v>
      </c>
      <c r="BQ93" s="139">
        <f t="shared" si="58"/>
        <v>-1.0100000000000016</v>
      </c>
    </row>
    <row r="94" spans="1:69">
      <c r="A94" s="8" t="s">
        <v>136</v>
      </c>
      <c r="B94" s="15">
        <f>'[3]05'!B96</f>
        <v>320</v>
      </c>
      <c r="C94" s="16">
        <f>'[3]05'!C96</f>
        <v>0</v>
      </c>
      <c r="D94" s="16">
        <f>'[3]05'!D96</f>
        <v>0</v>
      </c>
      <c r="E94" s="16">
        <f>'[3]05'!E96</f>
        <v>0</v>
      </c>
      <c r="F94" s="16">
        <f>'[3]05'!F96</f>
        <v>980</v>
      </c>
      <c r="G94" s="16">
        <f>'[3]05'!G96</f>
        <v>0</v>
      </c>
      <c r="H94" s="17">
        <f t="shared" si="59"/>
        <v>1300</v>
      </c>
      <c r="I94" s="15">
        <f>'[3]05'!J96</f>
        <v>320</v>
      </c>
      <c r="J94" s="16">
        <f>'[3]05'!K96</f>
        <v>0</v>
      </c>
      <c r="K94" s="16">
        <f>'[3]05'!L96</f>
        <v>0</v>
      </c>
      <c r="L94" s="16">
        <f>'[3]05'!M96</f>
        <v>0</v>
      </c>
      <c r="M94" s="16">
        <f>'[3]05'!N96</f>
        <v>220</v>
      </c>
      <c r="N94" s="16">
        <f>'[3]05'!O96</f>
        <v>0</v>
      </c>
      <c r="O94" s="17">
        <f t="shared" si="60"/>
        <v>540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220</v>
      </c>
      <c r="V94" s="16">
        <f t="shared" si="32"/>
        <v>0</v>
      </c>
      <c r="W94" s="17">
        <f t="shared" si="61"/>
        <v>540</v>
      </c>
      <c r="X94" s="8">
        <f t="shared" si="36"/>
        <v>30.6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30.6</v>
      </c>
      <c r="AE94" s="8">
        <f t="shared" si="43"/>
        <v>30.6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30.6</v>
      </c>
      <c r="AL94" s="8">
        <f t="shared" si="35"/>
        <v>258.79999999999995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220</v>
      </c>
      <c r="AQ94" s="8">
        <f t="shared" si="34"/>
        <v>0</v>
      </c>
      <c r="AR94" s="8">
        <f t="shared" si="50"/>
        <v>478.79999999999995</v>
      </c>
      <c r="AT94" s="8">
        <v>29.59</v>
      </c>
      <c r="AU94" s="8">
        <v>29.59</v>
      </c>
      <c r="AW94" s="203">
        <v>30.6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30.6</v>
      </c>
      <c r="BD94" s="203">
        <v>30.6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30.6</v>
      </c>
      <c r="BL94" s="8">
        <f t="shared" si="53"/>
        <v>29.59</v>
      </c>
      <c r="BM94" s="8">
        <f t="shared" si="54"/>
        <v>29.59</v>
      </c>
      <c r="BN94" s="8">
        <f t="shared" si="55"/>
        <v>30.6</v>
      </c>
      <c r="BO94" s="8">
        <f t="shared" si="56"/>
        <v>30.6</v>
      </c>
      <c r="BP94" s="139">
        <f t="shared" si="57"/>
        <v>-1.0100000000000016</v>
      </c>
      <c r="BQ94" s="139">
        <f t="shared" si="58"/>
        <v>-1.0100000000000016</v>
      </c>
    </row>
    <row r="95" spans="1:69">
      <c r="A95" s="8" t="s">
        <v>137</v>
      </c>
      <c r="B95" s="15">
        <f>'[3]05'!B97</f>
        <v>320</v>
      </c>
      <c r="C95" s="16">
        <f>'[3]05'!C97</f>
        <v>0</v>
      </c>
      <c r="D95" s="16">
        <f>'[3]05'!D97</f>
        <v>0</v>
      </c>
      <c r="E95" s="16">
        <f>'[3]05'!E97</f>
        <v>0</v>
      </c>
      <c r="F95" s="16">
        <f>'[3]05'!F97</f>
        <v>980</v>
      </c>
      <c r="G95" s="16">
        <f>'[3]05'!G97</f>
        <v>0</v>
      </c>
      <c r="H95" s="17">
        <f t="shared" si="59"/>
        <v>1300</v>
      </c>
      <c r="I95" s="15">
        <f>'[3]05'!J97</f>
        <v>320</v>
      </c>
      <c r="J95" s="16">
        <f>'[3]05'!K97</f>
        <v>0</v>
      </c>
      <c r="K95" s="16">
        <f>'[3]05'!L97</f>
        <v>0</v>
      </c>
      <c r="L95" s="16">
        <f>'[3]05'!M97</f>
        <v>0</v>
      </c>
      <c r="M95" s="16">
        <f>'[3]05'!N97</f>
        <v>250</v>
      </c>
      <c r="N95" s="16">
        <f>'[3]05'!O97</f>
        <v>0</v>
      </c>
      <c r="O95" s="17">
        <f t="shared" si="60"/>
        <v>570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250</v>
      </c>
      <c r="V95" s="16">
        <f t="shared" si="32"/>
        <v>0</v>
      </c>
      <c r="W95" s="17">
        <f t="shared" si="61"/>
        <v>570</v>
      </c>
      <c r="X95" s="8">
        <f t="shared" si="36"/>
        <v>30.6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30.6</v>
      </c>
      <c r="AE95" s="8">
        <f t="shared" si="43"/>
        <v>30.6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30.6</v>
      </c>
      <c r="AL95" s="8">
        <f t="shared" si="35"/>
        <v>258.79999999999995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250</v>
      </c>
      <c r="AQ95" s="8">
        <f t="shared" si="34"/>
        <v>0</v>
      </c>
      <c r="AR95" s="8">
        <f t="shared" si="50"/>
        <v>508.79999999999995</v>
      </c>
      <c r="AT95" s="8">
        <v>29.59</v>
      </c>
      <c r="AU95" s="8">
        <v>29.59</v>
      </c>
      <c r="AW95" s="203">
        <v>30.6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30.6</v>
      </c>
      <c r="BD95" s="203">
        <v>30.6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30.6</v>
      </c>
      <c r="BL95" s="8">
        <f t="shared" si="53"/>
        <v>29.59</v>
      </c>
      <c r="BM95" s="8">
        <f t="shared" si="54"/>
        <v>29.59</v>
      </c>
      <c r="BN95" s="8">
        <f t="shared" si="55"/>
        <v>30.6</v>
      </c>
      <c r="BO95" s="8">
        <f t="shared" si="56"/>
        <v>30.6</v>
      </c>
      <c r="BP95" s="139">
        <f t="shared" si="57"/>
        <v>-1.0100000000000016</v>
      </c>
      <c r="BQ95" s="139">
        <f t="shared" si="58"/>
        <v>-1.0100000000000016</v>
      </c>
    </row>
    <row r="96" spans="1:69">
      <c r="A96" s="8" t="s">
        <v>138</v>
      </c>
      <c r="B96" s="15">
        <f>'[3]05'!B98</f>
        <v>320</v>
      </c>
      <c r="C96" s="16">
        <f>'[3]05'!C98</f>
        <v>0</v>
      </c>
      <c r="D96" s="16">
        <f>'[3]05'!D98</f>
        <v>0</v>
      </c>
      <c r="E96" s="16">
        <f>'[3]05'!E98</f>
        <v>0</v>
      </c>
      <c r="F96" s="16">
        <f>'[3]05'!F98</f>
        <v>980</v>
      </c>
      <c r="G96" s="16">
        <f>'[3]05'!G98</f>
        <v>0</v>
      </c>
      <c r="H96" s="17">
        <f t="shared" si="59"/>
        <v>1300</v>
      </c>
      <c r="I96" s="15">
        <f>'[3]05'!J98</f>
        <v>320</v>
      </c>
      <c r="J96" s="16">
        <f>'[3]05'!K98</f>
        <v>0</v>
      </c>
      <c r="K96" s="16">
        <f>'[3]05'!L98</f>
        <v>0</v>
      </c>
      <c r="L96" s="16">
        <f>'[3]05'!M98</f>
        <v>0</v>
      </c>
      <c r="M96" s="16">
        <f>'[3]05'!N98</f>
        <v>250</v>
      </c>
      <c r="N96" s="16">
        <f>'[3]05'!O98</f>
        <v>0</v>
      </c>
      <c r="O96" s="17">
        <f t="shared" si="60"/>
        <v>570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250</v>
      </c>
      <c r="V96" s="16">
        <f t="shared" si="32"/>
        <v>0</v>
      </c>
      <c r="W96" s="17">
        <f t="shared" si="61"/>
        <v>570</v>
      </c>
      <c r="X96" s="8">
        <f t="shared" si="36"/>
        <v>30.6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30.6</v>
      </c>
      <c r="AE96" s="8">
        <f t="shared" si="43"/>
        <v>30.6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30.6</v>
      </c>
      <c r="AL96" s="8">
        <f t="shared" si="35"/>
        <v>258.79999999999995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250</v>
      </c>
      <c r="AQ96" s="8">
        <f t="shared" si="34"/>
        <v>0</v>
      </c>
      <c r="AR96" s="8">
        <f t="shared" si="50"/>
        <v>508.79999999999995</v>
      </c>
      <c r="AT96" s="8">
        <v>29.59</v>
      </c>
      <c r="AU96" s="8">
        <v>29.59</v>
      </c>
      <c r="AW96" s="203">
        <v>30.6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30.6</v>
      </c>
      <c r="BD96" s="203">
        <v>30.6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30.6</v>
      </c>
      <c r="BL96" s="8">
        <f t="shared" si="53"/>
        <v>29.59</v>
      </c>
      <c r="BM96" s="8">
        <f t="shared" si="54"/>
        <v>29.59</v>
      </c>
      <c r="BN96" s="8">
        <f t="shared" si="55"/>
        <v>30.6</v>
      </c>
      <c r="BO96" s="8">
        <f t="shared" si="56"/>
        <v>30.6</v>
      </c>
      <c r="BP96" s="139">
        <f t="shared" si="57"/>
        <v>-1.0100000000000016</v>
      </c>
      <c r="BQ96" s="139">
        <f t="shared" si="58"/>
        <v>-1.0100000000000016</v>
      </c>
    </row>
    <row r="97" spans="1:69">
      <c r="A97" s="8" t="s">
        <v>139</v>
      </c>
      <c r="B97" s="15">
        <f>'[3]05'!B99</f>
        <v>320</v>
      </c>
      <c r="C97" s="16">
        <f>'[3]05'!C99</f>
        <v>0</v>
      </c>
      <c r="D97" s="16">
        <f>'[3]05'!D99</f>
        <v>0</v>
      </c>
      <c r="E97" s="16">
        <f>'[3]05'!E99</f>
        <v>0</v>
      </c>
      <c r="F97" s="16">
        <f>'[3]05'!F99</f>
        <v>980</v>
      </c>
      <c r="G97" s="16">
        <f>'[3]05'!G99</f>
        <v>0</v>
      </c>
      <c r="H97" s="17">
        <f t="shared" si="59"/>
        <v>1300</v>
      </c>
      <c r="I97" s="15">
        <f>'[3]05'!J99</f>
        <v>320</v>
      </c>
      <c r="J97" s="16">
        <f>'[3]05'!K99</f>
        <v>0</v>
      </c>
      <c r="K97" s="16">
        <f>'[3]05'!L99</f>
        <v>0</v>
      </c>
      <c r="L97" s="16">
        <f>'[3]05'!M99</f>
        <v>0</v>
      </c>
      <c r="M97" s="16">
        <f>'[3]05'!N99</f>
        <v>300</v>
      </c>
      <c r="N97" s="16">
        <f>'[3]05'!O99</f>
        <v>0</v>
      </c>
      <c r="O97" s="17">
        <f t="shared" si="60"/>
        <v>620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300</v>
      </c>
      <c r="V97" s="16">
        <f t="shared" si="32"/>
        <v>0</v>
      </c>
      <c r="W97" s="17">
        <f t="shared" si="61"/>
        <v>620</v>
      </c>
      <c r="X97" s="8">
        <f t="shared" si="36"/>
        <v>30.6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30.6</v>
      </c>
      <c r="AE97" s="8">
        <f t="shared" si="43"/>
        <v>30.6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30.6</v>
      </c>
      <c r="AL97" s="8">
        <f t="shared" si="35"/>
        <v>258.79999999999995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300</v>
      </c>
      <c r="AQ97" s="8">
        <f t="shared" si="34"/>
        <v>0</v>
      </c>
      <c r="AR97" s="8">
        <f t="shared" si="50"/>
        <v>558.79999999999995</v>
      </c>
      <c r="AT97" s="8">
        <v>29.59</v>
      </c>
      <c r="AU97" s="8">
        <v>29.59</v>
      </c>
      <c r="AW97" s="203">
        <v>30.6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30.6</v>
      </c>
      <c r="BD97" s="203">
        <v>30.6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30.6</v>
      </c>
      <c r="BL97" s="8">
        <f t="shared" si="53"/>
        <v>29.59</v>
      </c>
      <c r="BM97" s="8">
        <f t="shared" si="54"/>
        <v>29.59</v>
      </c>
      <c r="BN97" s="8">
        <f t="shared" si="55"/>
        <v>30.6</v>
      </c>
      <c r="BO97" s="8">
        <f t="shared" si="56"/>
        <v>30.6</v>
      </c>
      <c r="BP97" s="139">
        <f t="shared" si="57"/>
        <v>-1.0100000000000016</v>
      </c>
      <c r="BQ97" s="139">
        <f t="shared" si="58"/>
        <v>-1.0100000000000016</v>
      </c>
    </row>
    <row r="98" spans="1:69">
      <c r="A98" s="8" t="s">
        <v>140</v>
      </c>
      <c r="B98" s="15">
        <f>'[3]05'!B100</f>
        <v>320</v>
      </c>
      <c r="C98" s="16">
        <f>'[3]05'!C100</f>
        <v>0</v>
      </c>
      <c r="D98" s="16">
        <f>'[3]05'!D100</f>
        <v>0</v>
      </c>
      <c r="E98" s="16">
        <f>'[3]05'!E100</f>
        <v>0</v>
      </c>
      <c r="F98" s="16">
        <f>'[3]05'!F100</f>
        <v>980</v>
      </c>
      <c r="G98" s="16">
        <f>'[3]05'!G100</f>
        <v>0</v>
      </c>
      <c r="H98" s="17">
        <f t="shared" si="59"/>
        <v>1300</v>
      </c>
      <c r="I98" s="15">
        <f>'[3]05'!J100</f>
        <v>320</v>
      </c>
      <c r="J98" s="16">
        <f>'[3]05'!K100</f>
        <v>0</v>
      </c>
      <c r="K98" s="16">
        <f>'[3]05'!L100</f>
        <v>0</v>
      </c>
      <c r="L98" s="16">
        <f>'[3]05'!M100</f>
        <v>0</v>
      </c>
      <c r="M98" s="16">
        <f>'[3]05'!N100</f>
        <v>300</v>
      </c>
      <c r="N98" s="16">
        <f>'[3]05'!O100</f>
        <v>0</v>
      </c>
      <c r="O98" s="17">
        <f t="shared" si="60"/>
        <v>620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300</v>
      </c>
      <c r="V98" s="16">
        <f t="shared" si="32"/>
        <v>0</v>
      </c>
      <c r="W98" s="17">
        <f t="shared" si="61"/>
        <v>620</v>
      </c>
      <c r="X98" s="8">
        <f t="shared" si="36"/>
        <v>30.6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30.6</v>
      </c>
      <c r="AE98" s="8">
        <f t="shared" si="43"/>
        <v>30.6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30.6</v>
      </c>
      <c r="AL98" s="8">
        <f t="shared" si="35"/>
        <v>258.79999999999995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300</v>
      </c>
      <c r="AQ98" s="8">
        <f t="shared" si="34"/>
        <v>0</v>
      </c>
      <c r="AR98" s="8">
        <f t="shared" si="50"/>
        <v>558.79999999999995</v>
      </c>
      <c r="AT98" s="8">
        <v>29.59</v>
      </c>
      <c r="AU98" s="8">
        <v>29.59</v>
      </c>
      <c r="AW98" s="203">
        <v>30.6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30.6</v>
      </c>
      <c r="BD98" s="203">
        <v>30.6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30.6</v>
      </c>
      <c r="BL98" s="8">
        <f t="shared" si="53"/>
        <v>29.59</v>
      </c>
      <c r="BM98" s="8">
        <f t="shared" si="54"/>
        <v>29.59</v>
      </c>
      <c r="BN98" s="8">
        <f t="shared" si="55"/>
        <v>30.6</v>
      </c>
      <c r="BO98" s="8">
        <f t="shared" si="56"/>
        <v>30.6</v>
      </c>
      <c r="BP98" s="139">
        <f t="shared" si="57"/>
        <v>-1.0100000000000016</v>
      </c>
      <c r="BQ98" s="139">
        <f t="shared" si="58"/>
        <v>-1.0100000000000016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21.66</v>
      </c>
      <c r="G99" s="15">
        <f t="shared" si="62"/>
        <v>0.15</v>
      </c>
      <c r="H99" s="15">
        <f t="shared" si="62"/>
        <v>29.49</v>
      </c>
      <c r="I99" s="15">
        <f t="shared" si="62"/>
        <v>7.0027032499999997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1.1375</v>
      </c>
      <c r="N99" s="15">
        <f t="shared" si="62"/>
        <v>0.15</v>
      </c>
      <c r="O99" s="15">
        <f t="shared" si="62"/>
        <v>8.2902032499999994</v>
      </c>
      <c r="P99" s="15">
        <f t="shared" si="62"/>
        <v>2.4E-2</v>
      </c>
      <c r="Q99" s="15">
        <f t="shared" si="62"/>
        <v>7.0027032499999997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1.1375</v>
      </c>
      <c r="V99" s="15">
        <f t="shared" si="62"/>
        <v>0.15</v>
      </c>
      <c r="W99" s="15">
        <f t="shared" si="62"/>
        <v>8.2902032499999994</v>
      </c>
      <c r="X99" s="15">
        <f t="shared" si="62"/>
        <v>0.68625499999999928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5.7499999999999999E-3</v>
      </c>
      <c r="AC99" s="15">
        <f t="shared" si="62"/>
        <v>1.4999999999999999E-2</v>
      </c>
      <c r="AD99" s="15">
        <f t="shared" si="62"/>
        <v>0.70700499999999944</v>
      </c>
      <c r="AE99" s="15">
        <f t="shared" si="62"/>
        <v>0.66801999999999895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5.7499999999999999E-3</v>
      </c>
      <c r="AJ99" s="15">
        <f t="shared" si="62"/>
        <v>1.4999999999999999E-2</v>
      </c>
      <c r="AK99" s="15">
        <f t="shared" si="62"/>
        <v>0.68876999999999911</v>
      </c>
      <c r="AL99" s="15">
        <f t="shared" si="62"/>
        <v>5.6484282500000011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1.1259999999999999</v>
      </c>
      <c r="AQ99" s="15">
        <f t="shared" si="62"/>
        <v>0.12</v>
      </c>
      <c r="AR99" s="15">
        <f t="shared" si="62"/>
        <v>6.8944282499999998</v>
      </c>
      <c r="AS99" s="15">
        <f t="shared" si="62"/>
        <v>0</v>
      </c>
      <c r="AT99" s="15">
        <f t="shared" si="62"/>
        <v>0.67495000000000083</v>
      </c>
      <c r="AU99" s="15">
        <f t="shared" si="62"/>
        <v>0.65015500000000115</v>
      </c>
      <c r="AV99" s="15">
        <f t="shared" si="62"/>
        <v>0</v>
      </c>
      <c r="AW99" s="15">
        <f t="shared" si="62"/>
        <v>0.68625499999999928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5.7499999999999999E-3</v>
      </c>
      <c r="BB99" s="15">
        <f t="shared" si="62"/>
        <v>1.4999999999999999E-2</v>
      </c>
      <c r="BC99" s="15">
        <f t="shared" si="62"/>
        <v>0.70700499999999944</v>
      </c>
      <c r="BD99" s="15">
        <f t="shared" si="62"/>
        <v>0.66801999999999895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5.7499999999999999E-3</v>
      </c>
      <c r="BI99" s="15">
        <f t="shared" si="62"/>
        <v>1.4999999999999999E-2</v>
      </c>
      <c r="BJ99" s="15">
        <f t="shared" ref="BJ99:BQ99" si="63">SUM(BJ3:BJ98)/4000</f>
        <v>0.68876999999999911</v>
      </c>
      <c r="BK99" s="15"/>
      <c r="BL99" s="15">
        <f t="shared" si="63"/>
        <v>0.67495000000000083</v>
      </c>
      <c r="BM99" s="15">
        <f t="shared" si="63"/>
        <v>0.65015500000000115</v>
      </c>
      <c r="BN99" s="15">
        <f t="shared" si="63"/>
        <v>0.70700499999999944</v>
      </c>
      <c r="BO99" s="15">
        <f t="shared" si="63"/>
        <v>0.68876999999999911</v>
      </c>
      <c r="BP99" s="15">
        <f t="shared" si="63"/>
        <v>-3.2055000000000035E-2</v>
      </c>
      <c r="BQ99" s="15">
        <f t="shared" si="63"/>
        <v>-3.861500000000001E-2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45417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45417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47.619047619047613</v>
      </c>
      <c r="C5" s="134">
        <v>0</v>
      </c>
      <c r="D5" s="134">
        <v>0</v>
      </c>
      <c r="E5" s="134">
        <v>52.380952380952372</v>
      </c>
      <c r="F5" s="134">
        <v>0</v>
      </c>
      <c r="G5" s="134">
        <v>0</v>
      </c>
      <c r="H5">
        <f t="shared" si="0"/>
        <v>99.999999999999986</v>
      </c>
      <c r="J5" s="24">
        <v>4</v>
      </c>
      <c r="L5" s="112" t="s">
        <v>530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487</v>
      </c>
      <c r="M9" s="148"/>
      <c r="N9" t="s">
        <v>490</v>
      </c>
    </row>
    <row r="10" spans="1:15">
      <c r="J10" s="24"/>
      <c r="L10" s="148" t="s">
        <v>488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45417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150</v>
      </c>
      <c r="E3">
        <f>PPCL!N3</f>
        <v>0</v>
      </c>
      <c r="F3">
        <f>B3+C3</f>
        <v>270</v>
      </c>
      <c r="G3">
        <f>D3+E3</f>
        <v>150</v>
      </c>
      <c r="H3" s="112"/>
      <c r="I3">
        <f>BRPL_EOD!AE3+BRPL_EOD!AF3</f>
        <v>45</v>
      </c>
      <c r="J3">
        <f>BYPL_EOD!AE3+BYPL_EOD!AF3</f>
        <v>30</v>
      </c>
      <c r="K3">
        <f>MES_EOD!AE3+MES_EOD!AF3</f>
        <v>2</v>
      </c>
      <c r="L3">
        <f>NDMC_EOD!AE3+NDMC_EOD!AF3</f>
        <v>44</v>
      </c>
      <c r="M3">
        <f>TPDDL_EOD!AE3+TPDDL_EOD!AF3</f>
        <v>29</v>
      </c>
      <c r="N3">
        <f t="shared" ref="N3:N66" si="0">SUM(I3:M3)</f>
        <v>150</v>
      </c>
      <c r="O3" s="112">
        <f t="shared" ref="O3:O66" si="1">G3-N3</f>
        <v>0</v>
      </c>
      <c r="P3">
        <v>45</v>
      </c>
      <c r="Q3">
        <v>30</v>
      </c>
      <c r="R3">
        <v>2</v>
      </c>
      <c r="S3">
        <v>44</v>
      </c>
      <c r="T3">
        <v>29</v>
      </c>
      <c r="U3" s="114">
        <f t="shared" ref="U3:U66" si="2">SUM(P3:T3)</f>
        <v>150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150</v>
      </c>
      <c r="E4">
        <f>PPCL!N4</f>
        <v>0</v>
      </c>
      <c r="F4">
        <f t="shared" ref="F4:F67" si="4">B4+C4</f>
        <v>270</v>
      </c>
      <c r="G4">
        <f t="shared" ref="G4:G67" si="5">D4+E4</f>
        <v>150</v>
      </c>
      <c r="H4" s="112"/>
      <c r="I4">
        <f>BRPL_EOD!AE4+BRPL_EOD!AF4</f>
        <v>45</v>
      </c>
      <c r="J4">
        <f>BYPL_EOD!AE4+BYPL_EOD!AF4</f>
        <v>30</v>
      </c>
      <c r="K4">
        <f>MES_EOD!AE4+MES_EOD!AF4</f>
        <v>2</v>
      </c>
      <c r="L4">
        <f>NDMC_EOD!AE4+NDMC_EOD!AF4</f>
        <v>44</v>
      </c>
      <c r="M4">
        <f>TPDDL_EOD!AE4+TPDDL_EOD!AF4</f>
        <v>29</v>
      </c>
      <c r="N4">
        <f t="shared" si="0"/>
        <v>150</v>
      </c>
      <c r="O4" s="112">
        <f t="shared" si="1"/>
        <v>0</v>
      </c>
      <c r="P4">
        <v>45</v>
      </c>
      <c r="Q4">
        <v>30</v>
      </c>
      <c r="R4">
        <v>2</v>
      </c>
      <c r="S4">
        <v>44</v>
      </c>
      <c r="T4">
        <v>29</v>
      </c>
      <c r="U4" s="114">
        <f t="shared" si="2"/>
        <v>150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150</v>
      </c>
      <c r="E5">
        <f>PPCL!N5</f>
        <v>0</v>
      </c>
      <c r="F5">
        <f t="shared" si="4"/>
        <v>270</v>
      </c>
      <c r="G5">
        <f t="shared" si="5"/>
        <v>150</v>
      </c>
      <c r="H5" s="112"/>
      <c r="I5">
        <f>BRPL_EOD!AE5+BRPL_EOD!AF5</f>
        <v>45</v>
      </c>
      <c r="J5">
        <f>BYPL_EOD!AE5+BYPL_EOD!AF5</f>
        <v>30</v>
      </c>
      <c r="K5">
        <f>MES_EOD!AE5+MES_EOD!AF5</f>
        <v>2</v>
      </c>
      <c r="L5">
        <f>NDMC_EOD!AE5+NDMC_EOD!AF5</f>
        <v>44</v>
      </c>
      <c r="M5">
        <f>TPDDL_EOD!AE5+TPDDL_EOD!AF5</f>
        <v>29</v>
      </c>
      <c r="N5">
        <f t="shared" si="0"/>
        <v>150</v>
      </c>
      <c r="O5" s="112">
        <f t="shared" si="1"/>
        <v>0</v>
      </c>
      <c r="P5">
        <v>45</v>
      </c>
      <c r="Q5">
        <v>30</v>
      </c>
      <c r="R5">
        <v>2</v>
      </c>
      <c r="S5">
        <v>44</v>
      </c>
      <c r="T5">
        <v>29</v>
      </c>
      <c r="U5" s="114">
        <f t="shared" si="2"/>
        <v>150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150</v>
      </c>
      <c r="E6">
        <f>PPCL!N6</f>
        <v>0</v>
      </c>
      <c r="F6">
        <f t="shared" si="4"/>
        <v>270</v>
      </c>
      <c r="G6">
        <f t="shared" si="5"/>
        <v>150</v>
      </c>
      <c r="H6" s="112"/>
      <c r="I6">
        <f>BRPL_EOD!AE6+BRPL_EOD!AF6</f>
        <v>45</v>
      </c>
      <c r="J6">
        <f>BYPL_EOD!AE6+BYPL_EOD!AF6</f>
        <v>30</v>
      </c>
      <c r="K6">
        <f>MES_EOD!AE6+MES_EOD!AF6</f>
        <v>2</v>
      </c>
      <c r="L6">
        <f>NDMC_EOD!AE6+NDMC_EOD!AF6</f>
        <v>44</v>
      </c>
      <c r="M6">
        <f>TPDDL_EOD!AE6+TPDDL_EOD!AF6</f>
        <v>29</v>
      </c>
      <c r="N6">
        <f t="shared" si="0"/>
        <v>150</v>
      </c>
      <c r="O6" s="112">
        <f t="shared" si="1"/>
        <v>0</v>
      </c>
      <c r="P6">
        <v>45</v>
      </c>
      <c r="Q6">
        <v>30</v>
      </c>
      <c r="R6">
        <v>2</v>
      </c>
      <c r="S6">
        <v>44</v>
      </c>
      <c r="T6">
        <v>29</v>
      </c>
      <c r="U6" s="114">
        <f t="shared" si="2"/>
        <v>150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150</v>
      </c>
      <c r="E7">
        <f>PPCL!N7</f>
        <v>0</v>
      </c>
      <c r="F7">
        <f t="shared" si="4"/>
        <v>270</v>
      </c>
      <c r="G7">
        <f t="shared" si="5"/>
        <v>150</v>
      </c>
      <c r="H7" s="112"/>
      <c r="I7">
        <f>BRPL_EOD!AE7+BRPL_EOD!AF7</f>
        <v>45</v>
      </c>
      <c r="J7">
        <f>BYPL_EOD!AE7+BYPL_EOD!AF7</f>
        <v>30</v>
      </c>
      <c r="K7">
        <f>MES_EOD!AE7+MES_EOD!AF7</f>
        <v>2</v>
      </c>
      <c r="L7">
        <f>NDMC_EOD!AE7+NDMC_EOD!AF7</f>
        <v>44</v>
      </c>
      <c r="M7">
        <f>TPDDL_EOD!AE7+TPDDL_EOD!AF7</f>
        <v>29</v>
      </c>
      <c r="N7">
        <f t="shared" si="0"/>
        <v>150</v>
      </c>
      <c r="O7" s="112">
        <f t="shared" si="1"/>
        <v>0</v>
      </c>
      <c r="P7">
        <v>45</v>
      </c>
      <c r="Q7">
        <v>30</v>
      </c>
      <c r="R7">
        <v>2</v>
      </c>
      <c r="S7">
        <v>44</v>
      </c>
      <c r="T7">
        <v>29</v>
      </c>
      <c r="U7" s="114">
        <f t="shared" si="2"/>
        <v>150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150</v>
      </c>
      <c r="E8">
        <f>PPCL!N8</f>
        <v>0</v>
      </c>
      <c r="F8">
        <f t="shared" si="4"/>
        <v>270</v>
      </c>
      <c r="G8">
        <f t="shared" si="5"/>
        <v>150</v>
      </c>
      <c r="H8" s="112"/>
      <c r="I8">
        <f>BRPL_EOD!AE8+BRPL_EOD!AF8</f>
        <v>45</v>
      </c>
      <c r="J8">
        <f>BYPL_EOD!AE8+BYPL_EOD!AF8</f>
        <v>30</v>
      </c>
      <c r="K8">
        <f>MES_EOD!AE8+MES_EOD!AF8</f>
        <v>2</v>
      </c>
      <c r="L8">
        <f>NDMC_EOD!AE8+NDMC_EOD!AF8</f>
        <v>44</v>
      </c>
      <c r="M8">
        <f>TPDDL_EOD!AE8+TPDDL_EOD!AF8</f>
        <v>29</v>
      </c>
      <c r="N8">
        <f t="shared" si="0"/>
        <v>150</v>
      </c>
      <c r="O8" s="112">
        <f t="shared" si="1"/>
        <v>0</v>
      </c>
      <c r="P8">
        <v>45</v>
      </c>
      <c r="Q8">
        <v>30</v>
      </c>
      <c r="R8">
        <v>2</v>
      </c>
      <c r="S8">
        <v>44</v>
      </c>
      <c r="T8">
        <v>29</v>
      </c>
      <c r="U8" s="114">
        <f t="shared" si="2"/>
        <v>150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150</v>
      </c>
      <c r="E9">
        <f>PPCL!N9</f>
        <v>0</v>
      </c>
      <c r="F9">
        <f t="shared" si="4"/>
        <v>270</v>
      </c>
      <c r="G9">
        <f t="shared" si="5"/>
        <v>150</v>
      </c>
      <c r="H9" s="112"/>
      <c r="I9">
        <f>BRPL_EOD!AE9+BRPL_EOD!AF9</f>
        <v>45</v>
      </c>
      <c r="J9">
        <f>BYPL_EOD!AE9+BYPL_EOD!AF9</f>
        <v>30</v>
      </c>
      <c r="K9">
        <f>MES_EOD!AE9+MES_EOD!AF9</f>
        <v>2</v>
      </c>
      <c r="L9">
        <f>NDMC_EOD!AE9+NDMC_EOD!AF9</f>
        <v>44</v>
      </c>
      <c r="M9">
        <f>TPDDL_EOD!AE9+TPDDL_EOD!AF9</f>
        <v>29</v>
      </c>
      <c r="N9">
        <f t="shared" si="0"/>
        <v>150</v>
      </c>
      <c r="O9" s="112">
        <f t="shared" si="1"/>
        <v>0</v>
      </c>
      <c r="P9">
        <v>45</v>
      </c>
      <c r="Q9">
        <v>30</v>
      </c>
      <c r="R9">
        <v>2</v>
      </c>
      <c r="S9">
        <v>44</v>
      </c>
      <c r="T9">
        <v>29</v>
      </c>
      <c r="U9" s="114">
        <f t="shared" si="2"/>
        <v>150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150</v>
      </c>
      <c r="E10">
        <f>PPCL!N10</f>
        <v>0</v>
      </c>
      <c r="F10">
        <f t="shared" si="4"/>
        <v>270</v>
      </c>
      <c r="G10">
        <f t="shared" si="5"/>
        <v>150</v>
      </c>
      <c r="H10" s="112"/>
      <c r="I10">
        <f>BRPL_EOD!AE10+BRPL_EOD!AF10</f>
        <v>45</v>
      </c>
      <c r="J10">
        <f>BYPL_EOD!AE10+BYPL_EOD!AF10</f>
        <v>30</v>
      </c>
      <c r="K10">
        <f>MES_EOD!AE10+MES_EOD!AF10</f>
        <v>2</v>
      </c>
      <c r="L10">
        <f>NDMC_EOD!AE10+NDMC_EOD!AF10</f>
        <v>44</v>
      </c>
      <c r="M10">
        <f>TPDDL_EOD!AE10+TPDDL_EOD!AF10</f>
        <v>29</v>
      </c>
      <c r="N10">
        <f t="shared" si="0"/>
        <v>150</v>
      </c>
      <c r="O10" s="112">
        <f t="shared" si="1"/>
        <v>0</v>
      </c>
      <c r="P10">
        <v>45</v>
      </c>
      <c r="Q10">
        <v>30</v>
      </c>
      <c r="R10">
        <v>2</v>
      </c>
      <c r="S10">
        <v>44</v>
      </c>
      <c r="T10">
        <v>29</v>
      </c>
      <c r="U10" s="114">
        <f t="shared" si="2"/>
        <v>150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150</v>
      </c>
      <c r="E11">
        <f>PPCL!N11</f>
        <v>0</v>
      </c>
      <c r="F11">
        <f t="shared" si="4"/>
        <v>270</v>
      </c>
      <c r="G11">
        <f t="shared" si="5"/>
        <v>150</v>
      </c>
      <c r="H11" s="112"/>
      <c r="I11">
        <f>BRPL_EOD!AE11+BRPL_EOD!AF11</f>
        <v>45</v>
      </c>
      <c r="J11">
        <f>BYPL_EOD!AE11+BYPL_EOD!AF11</f>
        <v>30</v>
      </c>
      <c r="K11">
        <f>MES_EOD!AE11+MES_EOD!AF11</f>
        <v>2</v>
      </c>
      <c r="L11">
        <f>NDMC_EOD!AE11+NDMC_EOD!AF11</f>
        <v>44</v>
      </c>
      <c r="M11">
        <f>TPDDL_EOD!AE11+TPDDL_EOD!AF11</f>
        <v>29</v>
      </c>
      <c r="N11">
        <f t="shared" si="0"/>
        <v>150</v>
      </c>
      <c r="O11" s="112">
        <f t="shared" si="1"/>
        <v>0</v>
      </c>
      <c r="P11">
        <v>45</v>
      </c>
      <c r="Q11">
        <v>30</v>
      </c>
      <c r="R11">
        <v>2</v>
      </c>
      <c r="S11">
        <v>44</v>
      </c>
      <c r="T11">
        <v>29</v>
      </c>
      <c r="U11" s="114">
        <f t="shared" si="2"/>
        <v>150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150</v>
      </c>
      <c r="E12">
        <f>PPCL!N12</f>
        <v>0</v>
      </c>
      <c r="F12">
        <f t="shared" si="4"/>
        <v>270</v>
      </c>
      <c r="G12">
        <f t="shared" si="5"/>
        <v>150</v>
      </c>
      <c r="H12" s="112"/>
      <c r="I12">
        <f>BRPL_EOD!AE12+BRPL_EOD!AF12</f>
        <v>45</v>
      </c>
      <c r="J12">
        <f>BYPL_EOD!AE12+BYPL_EOD!AF12</f>
        <v>30</v>
      </c>
      <c r="K12">
        <f>MES_EOD!AE12+MES_EOD!AF12</f>
        <v>2</v>
      </c>
      <c r="L12">
        <f>NDMC_EOD!AE12+NDMC_EOD!AF12</f>
        <v>44</v>
      </c>
      <c r="M12">
        <f>TPDDL_EOD!AE12+TPDDL_EOD!AF12</f>
        <v>29</v>
      </c>
      <c r="N12">
        <f t="shared" si="0"/>
        <v>150</v>
      </c>
      <c r="O12" s="112">
        <f t="shared" si="1"/>
        <v>0</v>
      </c>
      <c r="P12">
        <v>45</v>
      </c>
      <c r="Q12">
        <v>30</v>
      </c>
      <c r="R12">
        <v>2</v>
      </c>
      <c r="S12">
        <v>44</v>
      </c>
      <c r="T12">
        <v>29</v>
      </c>
      <c r="U12" s="114">
        <f t="shared" si="2"/>
        <v>150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150</v>
      </c>
      <c r="E13">
        <f>PPCL!N13</f>
        <v>0</v>
      </c>
      <c r="F13">
        <f t="shared" si="4"/>
        <v>270</v>
      </c>
      <c r="G13">
        <f t="shared" si="5"/>
        <v>150</v>
      </c>
      <c r="H13" s="112"/>
      <c r="I13">
        <f>BRPL_EOD!AE13+BRPL_EOD!AF13</f>
        <v>45</v>
      </c>
      <c r="J13">
        <f>BYPL_EOD!AE13+BYPL_EOD!AF13</f>
        <v>30</v>
      </c>
      <c r="K13">
        <f>MES_EOD!AE13+MES_EOD!AF13</f>
        <v>2</v>
      </c>
      <c r="L13">
        <f>NDMC_EOD!AE13+NDMC_EOD!AF13</f>
        <v>44</v>
      </c>
      <c r="M13">
        <f>TPDDL_EOD!AE13+TPDDL_EOD!AF13</f>
        <v>29</v>
      </c>
      <c r="N13">
        <f t="shared" si="0"/>
        <v>150</v>
      </c>
      <c r="O13" s="112">
        <f t="shared" si="1"/>
        <v>0</v>
      </c>
      <c r="P13">
        <v>45</v>
      </c>
      <c r="Q13">
        <v>30</v>
      </c>
      <c r="R13">
        <v>2</v>
      </c>
      <c r="S13">
        <v>44</v>
      </c>
      <c r="T13">
        <v>29</v>
      </c>
      <c r="U13" s="114">
        <f t="shared" si="2"/>
        <v>150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150</v>
      </c>
      <c r="E14">
        <f>PPCL!N14</f>
        <v>0</v>
      </c>
      <c r="F14">
        <f t="shared" si="4"/>
        <v>270</v>
      </c>
      <c r="G14">
        <f t="shared" si="5"/>
        <v>150</v>
      </c>
      <c r="H14" s="112"/>
      <c r="I14">
        <f>BRPL_EOD!AE14+BRPL_EOD!AF14</f>
        <v>45</v>
      </c>
      <c r="J14">
        <f>BYPL_EOD!AE14+BYPL_EOD!AF14</f>
        <v>30</v>
      </c>
      <c r="K14">
        <f>MES_EOD!AE14+MES_EOD!AF14</f>
        <v>2</v>
      </c>
      <c r="L14">
        <f>NDMC_EOD!AE14+NDMC_EOD!AF14</f>
        <v>44</v>
      </c>
      <c r="M14">
        <f>TPDDL_EOD!AE14+TPDDL_EOD!AF14</f>
        <v>29</v>
      </c>
      <c r="N14">
        <f t="shared" si="0"/>
        <v>150</v>
      </c>
      <c r="O14" s="112">
        <f t="shared" si="1"/>
        <v>0</v>
      </c>
      <c r="P14">
        <v>45</v>
      </c>
      <c r="Q14">
        <v>30</v>
      </c>
      <c r="R14">
        <v>2</v>
      </c>
      <c r="S14">
        <v>44</v>
      </c>
      <c r="T14">
        <v>29</v>
      </c>
      <c r="U14" s="114">
        <f t="shared" si="2"/>
        <v>150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150</v>
      </c>
      <c r="E15">
        <f>PPCL!N15</f>
        <v>0</v>
      </c>
      <c r="F15">
        <f t="shared" si="4"/>
        <v>270</v>
      </c>
      <c r="G15">
        <f t="shared" si="5"/>
        <v>150</v>
      </c>
      <c r="H15" s="112"/>
      <c r="I15">
        <f>BRPL_EOD!AE15+BRPL_EOD!AF15</f>
        <v>45</v>
      </c>
      <c r="J15">
        <f>BYPL_EOD!AE15+BYPL_EOD!AF15</f>
        <v>30</v>
      </c>
      <c r="K15">
        <f>MES_EOD!AE15+MES_EOD!AF15</f>
        <v>2</v>
      </c>
      <c r="L15">
        <f>NDMC_EOD!AE15+NDMC_EOD!AF15</f>
        <v>44</v>
      </c>
      <c r="M15">
        <f>TPDDL_EOD!AE15+TPDDL_EOD!AF15</f>
        <v>29</v>
      </c>
      <c r="N15">
        <f t="shared" si="0"/>
        <v>150</v>
      </c>
      <c r="O15" s="112">
        <f t="shared" si="1"/>
        <v>0</v>
      </c>
      <c r="P15">
        <v>45</v>
      </c>
      <c r="Q15">
        <v>30</v>
      </c>
      <c r="R15">
        <v>2</v>
      </c>
      <c r="S15">
        <v>44</v>
      </c>
      <c r="T15">
        <v>29</v>
      </c>
      <c r="U15" s="114">
        <f t="shared" si="2"/>
        <v>150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150</v>
      </c>
      <c r="E16">
        <f>PPCL!N16</f>
        <v>0</v>
      </c>
      <c r="F16">
        <f t="shared" si="4"/>
        <v>270</v>
      </c>
      <c r="G16">
        <f t="shared" si="5"/>
        <v>150</v>
      </c>
      <c r="H16" s="112"/>
      <c r="I16">
        <f>BRPL_EOD!AE16+BRPL_EOD!AF16</f>
        <v>45</v>
      </c>
      <c r="J16">
        <f>BYPL_EOD!AE16+BYPL_EOD!AF16</f>
        <v>30</v>
      </c>
      <c r="K16">
        <f>MES_EOD!AE16+MES_EOD!AF16</f>
        <v>2</v>
      </c>
      <c r="L16">
        <f>NDMC_EOD!AE16+NDMC_EOD!AF16</f>
        <v>44</v>
      </c>
      <c r="M16">
        <f>TPDDL_EOD!AE16+TPDDL_EOD!AF16</f>
        <v>29</v>
      </c>
      <c r="N16">
        <f t="shared" si="0"/>
        <v>150</v>
      </c>
      <c r="O16" s="112">
        <f t="shared" si="1"/>
        <v>0</v>
      </c>
      <c r="P16">
        <v>45</v>
      </c>
      <c r="Q16">
        <v>30</v>
      </c>
      <c r="R16">
        <v>2</v>
      </c>
      <c r="S16">
        <v>44</v>
      </c>
      <c r="T16">
        <v>29</v>
      </c>
      <c r="U16" s="114">
        <f t="shared" si="2"/>
        <v>150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150</v>
      </c>
      <c r="E17">
        <f>PPCL!N17</f>
        <v>0</v>
      </c>
      <c r="F17">
        <f t="shared" si="4"/>
        <v>270</v>
      </c>
      <c r="G17">
        <f t="shared" si="5"/>
        <v>150</v>
      </c>
      <c r="H17" s="112"/>
      <c r="I17">
        <f>BRPL_EOD!AE17+BRPL_EOD!AF17</f>
        <v>45</v>
      </c>
      <c r="J17">
        <f>BYPL_EOD!AE17+BYPL_EOD!AF17</f>
        <v>30</v>
      </c>
      <c r="K17">
        <f>MES_EOD!AE17+MES_EOD!AF17</f>
        <v>2</v>
      </c>
      <c r="L17">
        <f>NDMC_EOD!AE17+NDMC_EOD!AF17</f>
        <v>44</v>
      </c>
      <c r="M17">
        <f>TPDDL_EOD!AE17+TPDDL_EOD!AF17</f>
        <v>29</v>
      </c>
      <c r="N17">
        <f t="shared" si="0"/>
        <v>150</v>
      </c>
      <c r="O17" s="112">
        <f t="shared" si="1"/>
        <v>0</v>
      </c>
      <c r="P17">
        <v>45</v>
      </c>
      <c r="Q17">
        <v>30</v>
      </c>
      <c r="R17">
        <v>2</v>
      </c>
      <c r="S17">
        <v>44</v>
      </c>
      <c r="T17">
        <v>29</v>
      </c>
      <c r="U17" s="114">
        <f t="shared" si="2"/>
        <v>150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150</v>
      </c>
      <c r="E18">
        <f>PPCL!N18</f>
        <v>0</v>
      </c>
      <c r="F18">
        <f t="shared" si="4"/>
        <v>270</v>
      </c>
      <c r="G18">
        <f t="shared" si="5"/>
        <v>150</v>
      </c>
      <c r="H18" s="112"/>
      <c r="I18">
        <f>BRPL_EOD!AE18+BRPL_EOD!AF18</f>
        <v>45</v>
      </c>
      <c r="J18">
        <f>BYPL_EOD!AE18+BYPL_EOD!AF18</f>
        <v>30</v>
      </c>
      <c r="K18">
        <f>MES_EOD!AE18+MES_EOD!AF18</f>
        <v>2</v>
      </c>
      <c r="L18">
        <f>NDMC_EOD!AE18+NDMC_EOD!AF18</f>
        <v>44</v>
      </c>
      <c r="M18">
        <f>TPDDL_EOD!AE18+TPDDL_EOD!AF18</f>
        <v>29</v>
      </c>
      <c r="N18">
        <f t="shared" si="0"/>
        <v>150</v>
      </c>
      <c r="O18" s="112">
        <f t="shared" si="1"/>
        <v>0</v>
      </c>
      <c r="P18">
        <v>45</v>
      </c>
      <c r="Q18">
        <v>30</v>
      </c>
      <c r="R18">
        <v>2</v>
      </c>
      <c r="S18">
        <v>44</v>
      </c>
      <c r="T18">
        <v>29</v>
      </c>
      <c r="U18" s="114">
        <f t="shared" si="2"/>
        <v>150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150</v>
      </c>
      <c r="E19">
        <f>PPCL!N19</f>
        <v>0</v>
      </c>
      <c r="F19">
        <f t="shared" si="4"/>
        <v>270</v>
      </c>
      <c r="G19">
        <f t="shared" si="5"/>
        <v>150</v>
      </c>
      <c r="H19" s="112"/>
      <c r="I19">
        <f>BRPL_EOD!AE19+BRPL_EOD!AF19</f>
        <v>45</v>
      </c>
      <c r="J19">
        <f>BYPL_EOD!AE19+BYPL_EOD!AF19</f>
        <v>24</v>
      </c>
      <c r="K19">
        <f>MES_EOD!AE19+MES_EOD!AF19</f>
        <v>8</v>
      </c>
      <c r="L19">
        <f>NDMC_EOD!AE19+NDMC_EOD!AF19</f>
        <v>44</v>
      </c>
      <c r="M19">
        <f>TPDDL_EOD!AE19+TPDDL_EOD!AF19</f>
        <v>29</v>
      </c>
      <c r="N19">
        <f t="shared" si="0"/>
        <v>150</v>
      </c>
      <c r="O19" s="112">
        <f t="shared" si="1"/>
        <v>0</v>
      </c>
      <c r="P19">
        <v>45</v>
      </c>
      <c r="Q19">
        <v>24</v>
      </c>
      <c r="R19">
        <v>8</v>
      </c>
      <c r="S19">
        <v>44</v>
      </c>
      <c r="T19">
        <v>29</v>
      </c>
      <c r="U19" s="114">
        <f t="shared" si="2"/>
        <v>150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150</v>
      </c>
      <c r="E20">
        <f>PPCL!N20</f>
        <v>0</v>
      </c>
      <c r="F20">
        <f t="shared" si="4"/>
        <v>270</v>
      </c>
      <c r="G20">
        <f t="shared" si="5"/>
        <v>150</v>
      </c>
      <c r="H20" s="112"/>
      <c r="I20">
        <f>BRPL_EOD!AE20+BRPL_EOD!AF20</f>
        <v>45</v>
      </c>
      <c r="J20">
        <f>BYPL_EOD!AE20+BYPL_EOD!AF20</f>
        <v>24</v>
      </c>
      <c r="K20">
        <f>MES_EOD!AE20+MES_EOD!AF20</f>
        <v>8</v>
      </c>
      <c r="L20">
        <f>NDMC_EOD!AE20+NDMC_EOD!AF20</f>
        <v>44</v>
      </c>
      <c r="M20">
        <f>TPDDL_EOD!AE20+TPDDL_EOD!AF20</f>
        <v>29</v>
      </c>
      <c r="N20">
        <f t="shared" si="0"/>
        <v>150</v>
      </c>
      <c r="O20" s="112">
        <f t="shared" si="1"/>
        <v>0</v>
      </c>
      <c r="P20">
        <v>45</v>
      </c>
      <c r="Q20">
        <v>24</v>
      </c>
      <c r="R20">
        <v>8</v>
      </c>
      <c r="S20">
        <v>44</v>
      </c>
      <c r="T20">
        <v>29</v>
      </c>
      <c r="U20" s="114">
        <f t="shared" si="2"/>
        <v>150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150</v>
      </c>
      <c r="E21">
        <f>PPCL!N21</f>
        <v>0</v>
      </c>
      <c r="F21">
        <f t="shared" si="4"/>
        <v>270</v>
      </c>
      <c r="G21">
        <f t="shared" si="5"/>
        <v>150</v>
      </c>
      <c r="H21" s="112"/>
      <c r="I21">
        <f>BRPL_EOD!AE21+BRPL_EOD!AF21</f>
        <v>45</v>
      </c>
      <c r="J21">
        <f>BYPL_EOD!AE21+BYPL_EOD!AF21</f>
        <v>24</v>
      </c>
      <c r="K21">
        <f>MES_EOD!AE21+MES_EOD!AF21</f>
        <v>8</v>
      </c>
      <c r="L21">
        <f>NDMC_EOD!AE21+NDMC_EOD!AF21</f>
        <v>44</v>
      </c>
      <c r="M21">
        <f>TPDDL_EOD!AE21+TPDDL_EOD!AF21</f>
        <v>29</v>
      </c>
      <c r="N21">
        <f t="shared" si="0"/>
        <v>150</v>
      </c>
      <c r="O21" s="112">
        <f t="shared" si="1"/>
        <v>0</v>
      </c>
      <c r="P21">
        <v>45</v>
      </c>
      <c r="Q21">
        <v>24</v>
      </c>
      <c r="R21">
        <v>8</v>
      </c>
      <c r="S21">
        <v>44</v>
      </c>
      <c r="T21">
        <v>29</v>
      </c>
      <c r="U21" s="114">
        <f t="shared" si="2"/>
        <v>150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150</v>
      </c>
      <c r="E22">
        <f>PPCL!N22</f>
        <v>0</v>
      </c>
      <c r="F22">
        <f t="shared" si="4"/>
        <v>270</v>
      </c>
      <c r="G22">
        <f t="shared" si="5"/>
        <v>150</v>
      </c>
      <c r="H22" s="112"/>
      <c r="I22">
        <f>BRPL_EOD!AE22+BRPL_EOD!AF22</f>
        <v>45</v>
      </c>
      <c r="J22">
        <f>BYPL_EOD!AE22+BYPL_EOD!AF22</f>
        <v>24</v>
      </c>
      <c r="K22">
        <f>MES_EOD!AE22+MES_EOD!AF22</f>
        <v>8</v>
      </c>
      <c r="L22">
        <f>NDMC_EOD!AE22+NDMC_EOD!AF22</f>
        <v>44</v>
      </c>
      <c r="M22">
        <f>TPDDL_EOD!AE22+TPDDL_EOD!AF22</f>
        <v>29</v>
      </c>
      <c r="N22">
        <f t="shared" si="0"/>
        <v>150</v>
      </c>
      <c r="O22" s="112">
        <f t="shared" si="1"/>
        <v>0</v>
      </c>
      <c r="P22">
        <v>45</v>
      </c>
      <c r="Q22">
        <v>24</v>
      </c>
      <c r="R22">
        <v>8</v>
      </c>
      <c r="S22">
        <v>44</v>
      </c>
      <c r="T22">
        <v>29</v>
      </c>
      <c r="U22" s="114">
        <f t="shared" si="2"/>
        <v>150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150</v>
      </c>
      <c r="E23">
        <f>PPCL!N23</f>
        <v>0</v>
      </c>
      <c r="F23">
        <f t="shared" si="4"/>
        <v>270</v>
      </c>
      <c r="G23">
        <f t="shared" si="5"/>
        <v>150</v>
      </c>
      <c r="H23" s="112"/>
      <c r="I23">
        <f>BRPL_EOD!AE23+BRPL_EOD!AF23</f>
        <v>45</v>
      </c>
      <c r="J23">
        <f>BYPL_EOD!AE23+BYPL_EOD!AF23</f>
        <v>24</v>
      </c>
      <c r="K23">
        <f>MES_EOD!AE23+MES_EOD!AF23</f>
        <v>8</v>
      </c>
      <c r="L23">
        <f>NDMC_EOD!AE23+NDMC_EOD!AF23</f>
        <v>44</v>
      </c>
      <c r="M23">
        <f>TPDDL_EOD!AE23+TPDDL_EOD!AF23</f>
        <v>29</v>
      </c>
      <c r="N23">
        <f t="shared" si="0"/>
        <v>150</v>
      </c>
      <c r="O23" s="112">
        <f t="shared" si="1"/>
        <v>0</v>
      </c>
      <c r="P23">
        <v>45</v>
      </c>
      <c r="Q23">
        <v>24</v>
      </c>
      <c r="R23">
        <v>8</v>
      </c>
      <c r="S23">
        <v>44</v>
      </c>
      <c r="T23">
        <v>29</v>
      </c>
      <c r="U23" s="114">
        <f t="shared" si="2"/>
        <v>150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150</v>
      </c>
      <c r="E24">
        <f>PPCL!N24</f>
        <v>0</v>
      </c>
      <c r="F24">
        <f t="shared" si="4"/>
        <v>270</v>
      </c>
      <c r="G24">
        <f t="shared" si="5"/>
        <v>150</v>
      </c>
      <c r="H24" s="112"/>
      <c r="I24">
        <f>BRPL_EOD!AE24+BRPL_EOD!AF24</f>
        <v>45</v>
      </c>
      <c r="J24">
        <f>BYPL_EOD!AE24+BYPL_EOD!AF24</f>
        <v>24</v>
      </c>
      <c r="K24">
        <f>MES_EOD!AE24+MES_EOD!AF24</f>
        <v>8</v>
      </c>
      <c r="L24">
        <f>NDMC_EOD!AE24+NDMC_EOD!AF24</f>
        <v>44</v>
      </c>
      <c r="M24">
        <f>TPDDL_EOD!AE24+TPDDL_EOD!AF24</f>
        <v>29</v>
      </c>
      <c r="N24">
        <f t="shared" si="0"/>
        <v>150</v>
      </c>
      <c r="O24" s="112">
        <f t="shared" si="1"/>
        <v>0</v>
      </c>
      <c r="P24">
        <v>45</v>
      </c>
      <c r="Q24">
        <v>24</v>
      </c>
      <c r="R24">
        <v>8</v>
      </c>
      <c r="S24">
        <v>44</v>
      </c>
      <c r="T24">
        <v>29</v>
      </c>
      <c r="U24" s="114">
        <f t="shared" si="2"/>
        <v>150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150</v>
      </c>
      <c r="E25">
        <f>PPCL!N25</f>
        <v>0</v>
      </c>
      <c r="F25">
        <f t="shared" si="4"/>
        <v>270</v>
      </c>
      <c r="G25">
        <f t="shared" si="5"/>
        <v>150</v>
      </c>
      <c r="H25" s="112"/>
      <c r="I25">
        <f>BRPL_EOD!AE25+BRPL_EOD!AF25</f>
        <v>45</v>
      </c>
      <c r="J25">
        <f>BYPL_EOD!AE25+BYPL_EOD!AF25</f>
        <v>24</v>
      </c>
      <c r="K25">
        <f>MES_EOD!AE25+MES_EOD!AF25</f>
        <v>8</v>
      </c>
      <c r="L25">
        <f>NDMC_EOD!AE25+NDMC_EOD!AF25</f>
        <v>44</v>
      </c>
      <c r="M25">
        <f>TPDDL_EOD!AE25+TPDDL_EOD!AF25</f>
        <v>29</v>
      </c>
      <c r="N25">
        <f t="shared" si="0"/>
        <v>150</v>
      </c>
      <c r="O25" s="112">
        <f t="shared" si="1"/>
        <v>0</v>
      </c>
      <c r="P25">
        <v>45</v>
      </c>
      <c r="Q25">
        <v>24</v>
      </c>
      <c r="R25">
        <v>8</v>
      </c>
      <c r="S25">
        <v>44</v>
      </c>
      <c r="T25">
        <v>29</v>
      </c>
      <c r="U25" s="114">
        <f t="shared" si="2"/>
        <v>150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150</v>
      </c>
      <c r="E26">
        <f>PPCL!N26</f>
        <v>0</v>
      </c>
      <c r="F26">
        <f t="shared" si="4"/>
        <v>270</v>
      </c>
      <c r="G26">
        <f t="shared" si="5"/>
        <v>150</v>
      </c>
      <c r="H26" s="112"/>
      <c r="I26">
        <f>BRPL_EOD!AE26+BRPL_EOD!AF26</f>
        <v>45</v>
      </c>
      <c r="J26">
        <f>BYPL_EOD!AE26+BYPL_EOD!AF26</f>
        <v>24</v>
      </c>
      <c r="K26">
        <f>MES_EOD!AE26+MES_EOD!AF26</f>
        <v>8</v>
      </c>
      <c r="L26">
        <f>NDMC_EOD!AE26+NDMC_EOD!AF26</f>
        <v>44</v>
      </c>
      <c r="M26">
        <f>TPDDL_EOD!AE26+TPDDL_EOD!AF26</f>
        <v>29</v>
      </c>
      <c r="N26">
        <f t="shared" si="0"/>
        <v>150</v>
      </c>
      <c r="O26" s="112">
        <f t="shared" si="1"/>
        <v>0</v>
      </c>
      <c r="P26">
        <v>45</v>
      </c>
      <c r="Q26">
        <v>24</v>
      </c>
      <c r="R26">
        <v>8</v>
      </c>
      <c r="S26">
        <v>44</v>
      </c>
      <c r="T26">
        <v>29</v>
      </c>
      <c r="U26" s="114">
        <f t="shared" si="2"/>
        <v>150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150</v>
      </c>
      <c r="E27">
        <f>PPCL!N27</f>
        <v>0</v>
      </c>
      <c r="F27">
        <f t="shared" si="4"/>
        <v>270</v>
      </c>
      <c r="G27">
        <f t="shared" si="5"/>
        <v>150</v>
      </c>
      <c r="H27" s="112"/>
      <c r="I27">
        <f>BRPL_EOD!AE27+BRPL_EOD!AF27</f>
        <v>45</v>
      </c>
      <c r="J27">
        <f>BYPL_EOD!AE27+BYPL_EOD!AF27</f>
        <v>24</v>
      </c>
      <c r="K27">
        <f>MES_EOD!AE27+MES_EOD!AF27</f>
        <v>8</v>
      </c>
      <c r="L27">
        <f>NDMC_EOD!AE27+NDMC_EOD!AF27</f>
        <v>44</v>
      </c>
      <c r="M27">
        <f>TPDDL_EOD!AE27+TPDDL_EOD!AF27</f>
        <v>29</v>
      </c>
      <c r="N27">
        <f t="shared" si="0"/>
        <v>150</v>
      </c>
      <c r="O27" s="112">
        <f t="shared" si="1"/>
        <v>0</v>
      </c>
      <c r="P27">
        <v>45</v>
      </c>
      <c r="Q27">
        <v>24</v>
      </c>
      <c r="R27">
        <v>8</v>
      </c>
      <c r="S27">
        <v>44</v>
      </c>
      <c r="T27">
        <v>29</v>
      </c>
      <c r="U27" s="114">
        <f t="shared" si="2"/>
        <v>150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150</v>
      </c>
      <c r="E28">
        <f>PPCL!N28</f>
        <v>0</v>
      </c>
      <c r="F28">
        <f t="shared" si="4"/>
        <v>270</v>
      </c>
      <c r="G28">
        <f t="shared" si="5"/>
        <v>150</v>
      </c>
      <c r="H28" s="112"/>
      <c r="I28">
        <f>BRPL_EOD!AE28+BRPL_EOD!AF28</f>
        <v>45</v>
      </c>
      <c r="J28">
        <f>BYPL_EOD!AE28+BYPL_EOD!AF28</f>
        <v>24</v>
      </c>
      <c r="K28">
        <f>MES_EOD!AE28+MES_EOD!AF28</f>
        <v>8</v>
      </c>
      <c r="L28">
        <f>NDMC_EOD!AE28+NDMC_EOD!AF28</f>
        <v>44</v>
      </c>
      <c r="M28">
        <f>TPDDL_EOD!AE28+TPDDL_EOD!AF28</f>
        <v>29</v>
      </c>
      <c r="N28">
        <f t="shared" si="0"/>
        <v>150</v>
      </c>
      <c r="O28" s="112">
        <f t="shared" si="1"/>
        <v>0</v>
      </c>
      <c r="P28">
        <v>45</v>
      </c>
      <c r="Q28">
        <v>24</v>
      </c>
      <c r="R28">
        <v>8</v>
      </c>
      <c r="S28">
        <v>44</v>
      </c>
      <c r="T28">
        <v>29</v>
      </c>
      <c r="U28" s="114">
        <f t="shared" si="2"/>
        <v>150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150</v>
      </c>
      <c r="E29">
        <f>PPCL!N29</f>
        <v>0</v>
      </c>
      <c r="F29">
        <f t="shared" si="4"/>
        <v>270</v>
      </c>
      <c r="G29">
        <f t="shared" si="5"/>
        <v>150</v>
      </c>
      <c r="H29" s="112"/>
      <c r="I29">
        <f>BRPL_EOD!AE29+BRPL_EOD!AF29</f>
        <v>45</v>
      </c>
      <c r="J29">
        <f>BYPL_EOD!AE29+BYPL_EOD!AF29</f>
        <v>24.03</v>
      </c>
      <c r="K29">
        <f>MES_EOD!AE29+MES_EOD!AF29</f>
        <v>7.97</v>
      </c>
      <c r="L29">
        <f>NDMC_EOD!AE29+NDMC_EOD!AF29</f>
        <v>44</v>
      </c>
      <c r="M29">
        <f>TPDDL_EOD!AE29+TPDDL_EOD!AF29</f>
        <v>29</v>
      </c>
      <c r="N29">
        <f t="shared" si="0"/>
        <v>150</v>
      </c>
      <c r="O29" s="112">
        <f t="shared" si="1"/>
        <v>0</v>
      </c>
      <c r="P29">
        <v>45</v>
      </c>
      <c r="Q29">
        <v>24.03</v>
      </c>
      <c r="R29">
        <v>7.97</v>
      </c>
      <c r="S29">
        <v>44</v>
      </c>
      <c r="T29">
        <v>29</v>
      </c>
      <c r="U29" s="114">
        <f t="shared" si="2"/>
        <v>150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150</v>
      </c>
      <c r="E30">
        <f>PPCL!N30</f>
        <v>0</v>
      </c>
      <c r="F30">
        <f t="shared" si="4"/>
        <v>270</v>
      </c>
      <c r="G30">
        <f t="shared" si="5"/>
        <v>150</v>
      </c>
      <c r="H30" s="112"/>
      <c r="I30">
        <f>BRPL_EOD!AE30+BRPL_EOD!AF30</f>
        <v>45</v>
      </c>
      <c r="J30">
        <f>BYPL_EOD!AE30+BYPL_EOD!AF30</f>
        <v>24.03</v>
      </c>
      <c r="K30">
        <f>MES_EOD!AE30+MES_EOD!AF30</f>
        <v>7.97</v>
      </c>
      <c r="L30">
        <f>NDMC_EOD!AE30+NDMC_EOD!AF30</f>
        <v>44</v>
      </c>
      <c r="M30">
        <f>TPDDL_EOD!AE30+TPDDL_EOD!AF30</f>
        <v>29</v>
      </c>
      <c r="N30">
        <f t="shared" si="0"/>
        <v>150</v>
      </c>
      <c r="O30" s="112">
        <f t="shared" si="1"/>
        <v>0</v>
      </c>
      <c r="P30">
        <v>45</v>
      </c>
      <c r="Q30">
        <v>24.03</v>
      </c>
      <c r="R30">
        <v>7.97</v>
      </c>
      <c r="S30">
        <v>44</v>
      </c>
      <c r="T30">
        <v>29</v>
      </c>
      <c r="U30" s="114">
        <f t="shared" si="2"/>
        <v>150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148</v>
      </c>
      <c r="E31">
        <f>PPCL!N31</f>
        <v>0</v>
      </c>
      <c r="F31">
        <f t="shared" si="4"/>
        <v>270</v>
      </c>
      <c r="G31">
        <f t="shared" si="5"/>
        <v>148</v>
      </c>
      <c r="H31" s="112"/>
      <c r="I31">
        <f>BRPL_EOD!AE31+BRPL_EOD!AF31</f>
        <v>45</v>
      </c>
      <c r="J31">
        <f>BYPL_EOD!AE31+BYPL_EOD!AF31</f>
        <v>24.03</v>
      </c>
      <c r="K31">
        <f>MES_EOD!AE31+MES_EOD!AF31</f>
        <v>5.97</v>
      </c>
      <c r="L31">
        <f>NDMC_EOD!AE31+NDMC_EOD!AF31</f>
        <v>44</v>
      </c>
      <c r="M31">
        <f>TPDDL_EOD!AE31+TPDDL_EOD!AF31</f>
        <v>29</v>
      </c>
      <c r="N31">
        <f t="shared" si="0"/>
        <v>148</v>
      </c>
      <c r="O31" s="112">
        <f t="shared" si="1"/>
        <v>0</v>
      </c>
      <c r="P31">
        <v>45</v>
      </c>
      <c r="Q31">
        <v>24.03</v>
      </c>
      <c r="R31">
        <v>5.97</v>
      </c>
      <c r="S31">
        <v>44</v>
      </c>
      <c r="T31">
        <v>29</v>
      </c>
      <c r="U31" s="114">
        <f t="shared" si="2"/>
        <v>148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148</v>
      </c>
      <c r="E32">
        <f>PPCL!N32</f>
        <v>0</v>
      </c>
      <c r="F32">
        <f t="shared" si="4"/>
        <v>270</v>
      </c>
      <c r="G32">
        <f t="shared" si="5"/>
        <v>148</v>
      </c>
      <c r="H32" s="112"/>
      <c r="I32">
        <f>BRPL_EOD!AE32+BRPL_EOD!AF32</f>
        <v>45</v>
      </c>
      <c r="J32">
        <f>BYPL_EOD!AE32+BYPL_EOD!AF32</f>
        <v>24.03</v>
      </c>
      <c r="K32">
        <f>MES_EOD!AE32+MES_EOD!AF32</f>
        <v>5.97</v>
      </c>
      <c r="L32">
        <f>NDMC_EOD!AE32+NDMC_EOD!AF32</f>
        <v>44</v>
      </c>
      <c r="M32">
        <f>TPDDL_EOD!AE32+TPDDL_EOD!AF32</f>
        <v>29</v>
      </c>
      <c r="N32">
        <f t="shared" si="0"/>
        <v>148</v>
      </c>
      <c r="O32" s="112">
        <f t="shared" si="1"/>
        <v>0</v>
      </c>
      <c r="P32">
        <v>45</v>
      </c>
      <c r="Q32">
        <v>24.03</v>
      </c>
      <c r="R32">
        <v>5.97</v>
      </c>
      <c r="S32">
        <v>44</v>
      </c>
      <c r="T32">
        <v>29</v>
      </c>
      <c r="U32" s="114">
        <f t="shared" si="2"/>
        <v>148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148</v>
      </c>
      <c r="E33">
        <f>PPCL!N33</f>
        <v>0</v>
      </c>
      <c r="F33">
        <f t="shared" si="4"/>
        <v>270</v>
      </c>
      <c r="G33">
        <f t="shared" si="5"/>
        <v>148</v>
      </c>
      <c r="H33" s="112"/>
      <c r="I33">
        <f>BRPL_EOD!AE33+BRPL_EOD!AF33</f>
        <v>45</v>
      </c>
      <c r="J33">
        <f>BYPL_EOD!AE33+BYPL_EOD!AF33</f>
        <v>24.03</v>
      </c>
      <c r="K33">
        <f>MES_EOD!AE33+MES_EOD!AF33</f>
        <v>5.97</v>
      </c>
      <c r="L33">
        <f>NDMC_EOD!AE33+NDMC_EOD!AF33</f>
        <v>44</v>
      </c>
      <c r="M33">
        <f>TPDDL_EOD!AE33+TPDDL_EOD!AF33</f>
        <v>29</v>
      </c>
      <c r="N33">
        <f t="shared" si="0"/>
        <v>148</v>
      </c>
      <c r="O33" s="112">
        <f t="shared" si="1"/>
        <v>0</v>
      </c>
      <c r="P33">
        <v>45</v>
      </c>
      <c r="Q33">
        <v>24.03</v>
      </c>
      <c r="R33">
        <v>5.97</v>
      </c>
      <c r="S33">
        <v>44</v>
      </c>
      <c r="T33">
        <v>29</v>
      </c>
      <c r="U33" s="114">
        <f t="shared" si="2"/>
        <v>148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148</v>
      </c>
      <c r="E34">
        <f>PPCL!N34</f>
        <v>0</v>
      </c>
      <c r="F34">
        <f t="shared" si="4"/>
        <v>270</v>
      </c>
      <c r="G34">
        <f t="shared" si="5"/>
        <v>148</v>
      </c>
      <c r="H34" s="112"/>
      <c r="I34">
        <f>BRPL_EOD!AE34+BRPL_EOD!AF34</f>
        <v>45</v>
      </c>
      <c r="J34">
        <f>BYPL_EOD!AE34+BYPL_EOD!AF34</f>
        <v>24.03</v>
      </c>
      <c r="K34">
        <f>MES_EOD!AE34+MES_EOD!AF34</f>
        <v>5.97</v>
      </c>
      <c r="L34">
        <f>NDMC_EOD!AE34+NDMC_EOD!AF34</f>
        <v>44</v>
      </c>
      <c r="M34">
        <f>TPDDL_EOD!AE34+TPDDL_EOD!AF34</f>
        <v>29</v>
      </c>
      <c r="N34">
        <f t="shared" si="0"/>
        <v>148</v>
      </c>
      <c r="O34" s="112">
        <f t="shared" si="1"/>
        <v>0</v>
      </c>
      <c r="P34">
        <v>45</v>
      </c>
      <c r="Q34">
        <v>24.03</v>
      </c>
      <c r="R34">
        <v>5.97</v>
      </c>
      <c r="S34">
        <v>44</v>
      </c>
      <c r="T34">
        <v>29</v>
      </c>
      <c r="U34" s="114">
        <f t="shared" si="2"/>
        <v>148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148</v>
      </c>
      <c r="E35">
        <f>PPCL!N35</f>
        <v>0</v>
      </c>
      <c r="F35">
        <f t="shared" si="4"/>
        <v>270</v>
      </c>
      <c r="G35">
        <f t="shared" si="5"/>
        <v>148</v>
      </c>
      <c r="H35" s="112"/>
      <c r="I35">
        <f>BRPL_EOD!AE35+BRPL_EOD!AF35</f>
        <v>45</v>
      </c>
      <c r="J35">
        <f>BYPL_EOD!AE35+BYPL_EOD!AF35</f>
        <v>24.03</v>
      </c>
      <c r="K35">
        <f>MES_EOD!AE35+MES_EOD!AF35</f>
        <v>5.97</v>
      </c>
      <c r="L35">
        <f>NDMC_EOD!AE35+NDMC_EOD!AF35</f>
        <v>44</v>
      </c>
      <c r="M35">
        <f>TPDDL_EOD!AE35+TPDDL_EOD!AF35</f>
        <v>29</v>
      </c>
      <c r="N35">
        <f t="shared" si="0"/>
        <v>148</v>
      </c>
      <c r="O35" s="112">
        <f t="shared" si="1"/>
        <v>0</v>
      </c>
      <c r="P35">
        <v>45</v>
      </c>
      <c r="Q35">
        <v>24.03</v>
      </c>
      <c r="R35">
        <v>5.97</v>
      </c>
      <c r="S35">
        <v>44</v>
      </c>
      <c r="T35">
        <v>29</v>
      </c>
      <c r="U35" s="114">
        <f t="shared" si="2"/>
        <v>148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148</v>
      </c>
      <c r="E36">
        <f>PPCL!N36</f>
        <v>0</v>
      </c>
      <c r="F36">
        <f t="shared" si="4"/>
        <v>270</v>
      </c>
      <c r="G36">
        <f t="shared" si="5"/>
        <v>148</v>
      </c>
      <c r="H36" s="112"/>
      <c r="I36">
        <f>BRPL_EOD!AE36+BRPL_EOD!AF36</f>
        <v>45</v>
      </c>
      <c r="J36">
        <f>BYPL_EOD!AE36+BYPL_EOD!AF36</f>
        <v>24.03</v>
      </c>
      <c r="K36">
        <f>MES_EOD!AE36+MES_EOD!AF36</f>
        <v>5.97</v>
      </c>
      <c r="L36">
        <f>NDMC_EOD!AE36+NDMC_EOD!AF36</f>
        <v>44</v>
      </c>
      <c r="M36">
        <f>TPDDL_EOD!AE36+TPDDL_EOD!AF36</f>
        <v>29</v>
      </c>
      <c r="N36">
        <f t="shared" si="0"/>
        <v>148</v>
      </c>
      <c r="O36" s="112">
        <f t="shared" si="1"/>
        <v>0</v>
      </c>
      <c r="P36">
        <v>45</v>
      </c>
      <c r="Q36">
        <v>24.03</v>
      </c>
      <c r="R36">
        <v>5.97</v>
      </c>
      <c r="S36">
        <v>44</v>
      </c>
      <c r="T36">
        <v>29</v>
      </c>
      <c r="U36" s="114">
        <f t="shared" si="2"/>
        <v>148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148</v>
      </c>
      <c r="E37">
        <f>PPCL!N37</f>
        <v>0</v>
      </c>
      <c r="F37">
        <f t="shared" si="4"/>
        <v>270</v>
      </c>
      <c r="G37">
        <f t="shared" si="5"/>
        <v>148</v>
      </c>
      <c r="H37" s="112"/>
      <c r="I37">
        <f>BRPL_EOD!AE37+BRPL_EOD!AF37</f>
        <v>45</v>
      </c>
      <c r="J37">
        <f>BYPL_EOD!AE37+BYPL_EOD!AF37</f>
        <v>24.03</v>
      </c>
      <c r="K37">
        <f>MES_EOD!AE37+MES_EOD!AF37</f>
        <v>5.97</v>
      </c>
      <c r="L37">
        <f>NDMC_EOD!AE37+NDMC_EOD!AF37</f>
        <v>44</v>
      </c>
      <c r="M37">
        <f>TPDDL_EOD!AE37+TPDDL_EOD!AF37</f>
        <v>29</v>
      </c>
      <c r="N37">
        <f t="shared" si="0"/>
        <v>148</v>
      </c>
      <c r="O37" s="112">
        <f t="shared" si="1"/>
        <v>0</v>
      </c>
      <c r="P37">
        <v>45</v>
      </c>
      <c r="Q37">
        <v>24.03</v>
      </c>
      <c r="R37">
        <v>5.97</v>
      </c>
      <c r="S37">
        <v>44</v>
      </c>
      <c r="T37">
        <v>29</v>
      </c>
      <c r="U37" s="114">
        <f t="shared" si="2"/>
        <v>148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148</v>
      </c>
      <c r="E38">
        <f>PPCL!N38</f>
        <v>0</v>
      </c>
      <c r="F38">
        <f t="shared" si="4"/>
        <v>270</v>
      </c>
      <c r="G38">
        <f t="shared" si="5"/>
        <v>148</v>
      </c>
      <c r="H38" s="112"/>
      <c r="I38">
        <f>BRPL_EOD!AE38+BRPL_EOD!AF38</f>
        <v>45</v>
      </c>
      <c r="J38">
        <f>BYPL_EOD!AE38+BYPL_EOD!AF38</f>
        <v>24.03</v>
      </c>
      <c r="K38">
        <f>MES_EOD!AE38+MES_EOD!AF38</f>
        <v>5.97</v>
      </c>
      <c r="L38">
        <f>NDMC_EOD!AE38+NDMC_EOD!AF38</f>
        <v>44</v>
      </c>
      <c r="M38">
        <f>TPDDL_EOD!AE38+TPDDL_EOD!AF38</f>
        <v>29</v>
      </c>
      <c r="N38">
        <f t="shared" si="0"/>
        <v>148</v>
      </c>
      <c r="O38" s="112">
        <f t="shared" si="1"/>
        <v>0</v>
      </c>
      <c r="P38">
        <v>45</v>
      </c>
      <c r="Q38">
        <v>24.03</v>
      </c>
      <c r="R38">
        <v>5.97</v>
      </c>
      <c r="S38">
        <v>44</v>
      </c>
      <c r="T38">
        <v>29</v>
      </c>
      <c r="U38" s="114">
        <f t="shared" si="2"/>
        <v>148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148</v>
      </c>
      <c r="E39">
        <f>PPCL!N39</f>
        <v>0</v>
      </c>
      <c r="F39">
        <f t="shared" si="4"/>
        <v>270</v>
      </c>
      <c r="G39">
        <f t="shared" si="5"/>
        <v>148</v>
      </c>
      <c r="H39" s="112"/>
      <c r="I39">
        <f>BRPL_EOD!AE39+BRPL_EOD!AF39</f>
        <v>45</v>
      </c>
      <c r="J39">
        <f>BYPL_EOD!AE39+BYPL_EOD!AF39</f>
        <v>24.03</v>
      </c>
      <c r="K39">
        <f>MES_EOD!AE39+MES_EOD!AF39</f>
        <v>5.97</v>
      </c>
      <c r="L39">
        <f>NDMC_EOD!AE39+NDMC_EOD!AF39</f>
        <v>44</v>
      </c>
      <c r="M39">
        <f>TPDDL_EOD!AE39+TPDDL_EOD!AF39</f>
        <v>29</v>
      </c>
      <c r="N39">
        <f t="shared" si="0"/>
        <v>148</v>
      </c>
      <c r="O39" s="112">
        <f t="shared" si="1"/>
        <v>0</v>
      </c>
      <c r="P39">
        <v>45</v>
      </c>
      <c r="Q39">
        <v>24.03</v>
      </c>
      <c r="R39">
        <v>5.97</v>
      </c>
      <c r="S39">
        <v>44</v>
      </c>
      <c r="T39">
        <v>29</v>
      </c>
      <c r="U39" s="114">
        <f t="shared" si="2"/>
        <v>148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148</v>
      </c>
      <c r="E40">
        <f>PPCL!N40</f>
        <v>0</v>
      </c>
      <c r="F40">
        <f t="shared" si="4"/>
        <v>270</v>
      </c>
      <c r="G40">
        <f t="shared" si="5"/>
        <v>148</v>
      </c>
      <c r="H40" s="112"/>
      <c r="I40">
        <f>BRPL_EOD!AE40+BRPL_EOD!AF40</f>
        <v>45</v>
      </c>
      <c r="J40">
        <f>BYPL_EOD!AE40+BYPL_EOD!AF40</f>
        <v>24.03</v>
      </c>
      <c r="K40">
        <f>MES_EOD!AE40+MES_EOD!AF40</f>
        <v>5.97</v>
      </c>
      <c r="L40">
        <f>NDMC_EOD!AE40+NDMC_EOD!AF40</f>
        <v>44</v>
      </c>
      <c r="M40">
        <f>TPDDL_EOD!AE40+TPDDL_EOD!AF40</f>
        <v>29</v>
      </c>
      <c r="N40">
        <f t="shared" si="0"/>
        <v>148</v>
      </c>
      <c r="O40" s="112">
        <f t="shared" si="1"/>
        <v>0</v>
      </c>
      <c r="P40">
        <v>45</v>
      </c>
      <c r="Q40">
        <v>24.03</v>
      </c>
      <c r="R40">
        <v>5.97</v>
      </c>
      <c r="S40">
        <v>44</v>
      </c>
      <c r="T40">
        <v>29</v>
      </c>
      <c r="U40" s="114">
        <f t="shared" si="2"/>
        <v>148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148</v>
      </c>
      <c r="E41">
        <f>PPCL!N41</f>
        <v>0</v>
      </c>
      <c r="F41">
        <f t="shared" si="4"/>
        <v>270</v>
      </c>
      <c r="G41">
        <f t="shared" si="5"/>
        <v>148</v>
      </c>
      <c r="H41" s="112"/>
      <c r="I41">
        <f>BRPL_EOD!AE41+BRPL_EOD!AF41</f>
        <v>41.73</v>
      </c>
      <c r="J41">
        <f>BYPL_EOD!AE41+BYPL_EOD!AF41</f>
        <v>24.03</v>
      </c>
      <c r="K41">
        <f>MES_EOD!AE41+MES_EOD!AF41</f>
        <v>8.94</v>
      </c>
      <c r="L41">
        <f>NDMC_EOD!AE41+NDMC_EOD!AF41</f>
        <v>44.3</v>
      </c>
      <c r="M41">
        <f>TPDDL_EOD!AE41+TPDDL_EOD!AF41</f>
        <v>29</v>
      </c>
      <c r="N41">
        <f t="shared" si="0"/>
        <v>148</v>
      </c>
      <c r="O41" s="112">
        <f t="shared" si="1"/>
        <v>0</v>
      </c>
      <c r="P41">
        <v>41.73</v>
      </c>
      <c r="Q41">
        <v>24.03</v>
      </c>
      <c r="R41">
        <v>8.94</v>
      </c>
      <c r="S41">
        <v>44.3</v>
      </c>
      <c r="T41">
        <v>29</v>
      </c>
      <c r="U41" s="114">
        <f t="shared" si="2"/>
        <v>148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148</v>
      </c>
      <c r="E42">
        <f>PPCL!N42</f>
        <v>0</v>
      </c>
      <c r="F42">
        <f t="shared" si="4"/>
        <v>270</v>
      </c>
      <c r="G42">
        <f t="shared" si="5"/>
        <v>148</v>
      </c>
      <c r="H42" s="112"/>
      <c r="I42">
        <f>BRPL_EOD!AE42+BRPL_EOD!AF42</f>
        <v>41.73</v>
      </c>
      <c r="J42">
        <f>BYPL_EOD!AE42+BYPL_EOD!AF42</f>
        <v>24.03</v>
      </c>
      <c r="K42">
        <f>MES_EOD!AE42+MES_EOD!AF42</f>
        <v>8.94</v>
      </c>
      <c r="L42">
        <f>NDMC_EOD!AE42+NDMC_EOD!AF42</f>
        <v>44.3</v>
      </c>
      <c r="M42">
        <f>TPDDL_EOD!AE42+TPDDL_EOD!AF42</f>
        <v>29</v>
      </c>
      <c r="N42">
        <f t="shared" si="0"/>
        <v>148</v>
      </c>
      <c r="O42" s="112">
        <f t="shared" si="1"/>
        <v>0</v>
      </c>
      <c r="P42">
        <v>41.73</v>
      </c>
      <c r="Q42">
        <v>24.03</v>
      </c>
      <c r="R42">
        <v>8.94</v>
      </c>
      <c r="S42">
        <v>44.3</v>
      </c>
      <c r="T42">
        <v>29</v>
      </c>
      <c r="U42" s="114">
        <f t="shared" si="2"/>
        <v>148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144</v>
      </c>
      <c r="E43">
        <f>PPCL!N43</f>
        <v>0</v>
      </c>
      <c r="F43">
        <f t="shared" si="4"/>
        <v>270</v>
      </c>
      <c r="G43">
        <f t="shared" si="5"/>
        <v>144</v>
      </c>
      <c r="H43" s="112"/>
      <c r="I43">
        <f>BRPL_EOD!AE43+BRPL_EOD!AF43</f>
        <v>41</v>
      </c>
      <c r="J43">
        <f>BYPL_EOD!AE43+BYPL_EOD!AF43</f>
        <v>24.03</v>
      </c>
      <c r="K43">
        <f>MES_EOD!AE43+MES_EOD!AF43</f>
        <v>5.97</v>
      </c>
      <c r="L43">
        <f>NDMC_EOD!AE43+NDMC_EOD!AF43</f>
        <v>44</v>
      </c>
      <c r="M43">
        <f>TPDDL_EOD!AE43+TPDDL_EOD!AF43</f>
        <v>29</v>
      </c>
      <c r="N43">
        <f t="shared" si="0"/>
        <v>144</v>
      </c>
      <c r="O43" s="112">
        <f t="shared" si="1"/>
        <v>0</v>
      </c>
      <c r="P43">
        <v>41</v>
      </c>
      <c r="Q43">
        <v>24.03</v>
      </c>
      <c r="R43">
        <v>5.97</v>
      </c>
      <c r="S43">
        <v>44</v>
      </c>
      <c r="T43">
        <v>29</v>
      </c>
      <c r="U43" s="114">
        <f t="shared" si="2"/>
        <v>144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144</v>
      </c>
      <c r="E44">
        <f>PPCL!N44</f>
        <v>0</v>
      </c>
      <c r="F44">
        <f t="shared" si="4"/>
        <v>270</v>
      </c>
      <c r="G44">
        <f t="shared" si="5"/>
        <v>144</v>
      </c>
      <c r="H44" s="112"/>
      <c r="I44">
        <f>BRPL_EOD!AE44+BRPL_EOD!AF44</f>
        <v>41</v>
      </c>
      <c r="J44">
        <f>BYPL_EOD!AE44+BYPL_EOD!AF44</f>
        <v>24.03</v>
      </c>
      <c r="K44">
        <f>MES_EOD!AE44+MES_EOD!AF44</f>
        <v>5.97</v>
      </c>
      <c r="L44">
        <f>NDMC_EOD!AE44+NDMC_EOD!AF44</f>
        <v>44</v>
      </c>
      <c r="M44">
        <f>TPDDL_EOD!AE44+TPDDL_EOD!AF44</f>
        <v>29</v>
      </c>
      <c r="N44">
        <f t="shared" si="0"/>
        <v>144</v>
      </c>
      <c r="O44" s="112">
        <f t="shared" si="1"/>
        <v>0</v>
      </c>
      <c r="P44">
        <v>41</v>
      </c>
      <c r="Q44">
        <v>24.03</v>
      </c>
      <c r="R44">
        <v>5.97</v>
      </c>
      <c r="S44">
        <v>44</v>
      </c>
      <c r="T44">
        <v>29</v>
      </c>
      <c r="U44" s="114">
        <f t="shared" si="2"/>
        <v>144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144</v>
      </c>
      <c r="E45">
        <f>PPCL!N45</f>
        <v>0</v>
      </c>
      <c r="F45">
        <f t="shared" si="4"/>
        <v>270</v>
      </c>
      <c r="G45">
        <f t="shared" si="5"/>
        <v>144</v>
      </c>
      <c r="H45" s="112"/>
      <c r="I45">
        <f>BRPL_EOD!AE45+BRPL_EOD!AF45</f>
        <v>41</v>
      </c>
      <c r="J45">
        <f>BYPL_EOD!AE45+BYPL_EOD!AF45</f>
        <v>24.03</v>
      </c>
      <c r="K45">
        <f>MES_EOD!AE45+MES_EOD!AF45</f>
        <v>5.97</v>
      </c>
      <c r="L45">
        <f>NDMC_EOD!AE45+NDMC_EOD!AF45</f>
        <v>44</v>
      </c>
      <c r="M45">
        <f>TPDDL_EOD!AE45+TPDDL_EOD!AF45</f>
        <v>29</v>
      </c>
      <c r="N45">
        <f t="shared" si="0"/>
        <v>144</v>
      </c>
      <c r="O45" s="112">
        <f t="shared" si="1"/>
        <v>0</v>
      </c>
      <c r="P45">
        <v>41</v>
      </c>
      <c r="Q45">
        <v>24.03</v>
      </c>
      <c r="R45">
        <v>5.97</v>
      </c>
      <c r="S45">
        <v>44</v>
      </c>
      <c r="T45">
        <v>29</v>
      </c>
      <c r="U45" s="114">
        <f t="shared" si="2"/>
        <v>144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144</v>
      </c>
      <c r="E46">
        <f>PPCL!N46</f>
        <v>0</v>
      </c>
      <c r="F46">
        <f t="shared" si="4"/>
        <v>270</v>
      </c>
      <c r="G46">
        <f t="shared" si="5"/>
        <v>144</v>
      </c>
      <c r="H46" s="112"/>
      <c r="I46">
        <f>BRPL_EOD!AE46+BRPL_EOD!AF46</f>
        <v>41</v>
      </c>
      <c r="J46">
        <f>BYPL_EOD!AE46+BYPL_EOD!AF46</f>
        <v>24.03</v>
      </c>
      <c r="K46">
        <f>MES_EOD!AE46+MES_EOD!AF46</f>
        <v>5.97</v>
      </c>
      <c r="L46">
        <f>NDMC_EOD!AE46+NDMC_EOD!AF46</f>
        <v>44</v>
      </c>
      <c r="M46">
        <f>TPDDL_EOD!AE46+TPDDL_EOD!AF46</f>
        <v>29</v>
      </c>
      <c r="N46">
        <f t="shared" si="0"/>
        <v>144</v>
      </c>
      <c r="O46" s="112">
        <f t="shared" si="1"/>
        <v>0</v>
      </c>
      <c r="P46">
        <v>41</v>
      </c>
      <c r="Q46">
        <v>24.03</v>
      </c>
      <c r="R46">
        <v>5.97</v>
      </c>
      <c r="S46">
        <v>44</v>
      </c>
      <c r="T46">
        <v>29</v>
      </c>
      <c r="U46" s="114">
        <f t="shared" si="2"/>
        <v>144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144</v>
      </c>
      <c r="E47">
        <f>PPCL!N47</f>
        <v>0</v>
      </c>
      <c r="F47">
        <f t="shared" si="4"/>
        <v>270</v>
      </c>
      <c r="G47">
        <f t="shared" si="5"/>
        <v>144</v>
      </c>
      <c r="H47" s="112"/>
      <c r="I47">
        <f>BRPL_EOD!AE47+BRPL_EOD!AF47</f>
        <v>41</v>
      </c>
      <c r="J47">
        <f>BYPL_EOD!AE47+BYPL_EOD!AF47</f>
        <v>24.03</v>
      </c>
      <c r="K47">
        <f>MES_EOD!AE47+MES_EOD!AF47</f>
        <v>5.97</v>
      </c>
      <c r="L47">
        <f>NDMC_EOD!AE47+NDMC_EOD!AF47</f>
        <v>44</v>
      </c>
      <c r="M47">
        <f>TPDDL_EOD!AE47+TPDDL_EOD!AF47</f>
        <v>29</v>
      </c>
      <c r="N47">
        <f t="shared" si="0"/>
        <v>144</v>
      </c>
      <c r="O47" s="112">
        <f t="shared" si="1"/>
        <v>0</v>
      </c>
      <c r="P47">
        <v>41</v>
      </c>
      <c r="Q47">
        <v>24.03</v>
      </c>
      <c r="R47">
        <v>5.97</v>
      </c>
      <c r="S47">
        <v>44</v>
      </c>
      <c r="T47">
        <v>29</v>
      </c>
      <c r="U47" s="114">
        <f t="shared" si="2"/>
        <v>144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144</v>
      </c>
      <c r="E48">
        <f>PPCL!N48</f>
        <v>0</v>
      </c>
      <c r="F48">
        <f t="shared" si="4"/>
        <v>270</v>
      </c>
      <c r="G48">
        <f t="shared" si="5"/>
        <v>144</v>
      </c>
      <c r="H48" s="112"/>
      <c r="I48">
        <f>BRPL_EOD!AE48+BRPL_EOD!AF48</f>
        <v>41</v>
      </c>
      <c r="J48">
        <f>BYPL_EOD!AE48+BYPL_EOD!AF48</f>
        <v>24.03</v>
      </c>
      <c r="K48">
        <f>MES_EOD!AE48+MES_EOD!AF48</f>
        <v>5.97</v>
      </c>
      <c r="L48">
        <f>NDMC_EOD!AE48+NDMC_EOD!AF48</f>
        <v>44</v>
      </c>
      <c r="M48">
        <f>TPDDL_EOD!AE48+TPDDL_EOD!AF48</f>
        <v>29</v>
      </c>
      <c r="N48">
        <f t="shared" si="0"/>
        <v>144</v>
      </c>
      <c r="O48" s="112">
        <f t="shared" si="1"/>
        <v>0</v>
      </c>
      <c r="P48">
        <v>41</v>
      </c>
      <c r="Q48">
        <v>24.03</v>
      </c>
      <c r="R48">
        <v>5.97</v>
      </c>
      <c r="S48">
        <v>44</v>
      </c>
      <c r="T48">
        <v>29</v>
      </c>
      <c r="U48" s="114">
        <f t="shared" si="2"/>
        <v>144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144</v>
      </c>
      <c r="E49">
        <f>PPCL!N49</f>
        <v>0</v>
      </c>
      <c r="F49">
        <f t="shared" si="4"/>
        <v>270</v>
      </c>
      <c r="G49">
        <f t="shared" si="5"/>
        <v>144</v>
      </c>
      <c r="H49" s="112"/>
      <c r="I49">
        <f>BRPL_EOD!AE49+BRPL_EOD!AF49</f>
        <v>41</v>
      </c>
      <c r="J49">
        <f>BYPL_EOD!AE49+BYPL_EOD!AF49</f>
        <v>24.03</v>
      </c>
      <c r="K49">
        <f>MES_EOD!AE49+MES_EOD!AF49</f>
        <v>5.97</v>
      </c>
      <c r="L49">
        <f>NDMC_EOD!AE49+NDMC_EOD!AF49</f>
        <v>44</v>
      </c>
      <c r="M49">
        <f>TPDDL_EOD!AE49+TPDDL_EOD!AF49</f>
        <v>29</v>
      </c>
      <c r="N49">
        <f t="shared" si="0"/>
        <v>144</v>
      </c>
      <c r="O49" s="112">
        <f t="shared" si="1"/>
        <v>0</v>
      </c>
      <c r="P49">
        <v>41</v>
      </c>
      <c r="Q49">
        <v>24.03</v>
      </c>
      <c r="R49">
        <v>5.97</v>
      </c>
      <c r="S49">
        <v>44</v>
      </c>
      <c r="T49">
        <v>29</v>
      </c>
      <c r="U49" s="114">
        <f t="shared" si="2"/>
        <v>144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144</v>
      </c>
      <c r="E50">
        <f>PPCL!N50</f>
        <v>0</v>
      </c>
      <c r="F50">
        <f t="shared" si="4"/>
        <v>270</v>
      </c>
      <c r="G50">
        <f t="shared" si="5"/>
        <v>144</v>
      </c>
      <c r="H50" s="112"/>
      <c r="I50">
        <f>BRPL_EOD!AE50+BRPL_EOD!AF50</f>
        <v>41</v>
      </c>
      <c r="J50">
        <f>BYPL_EOD!AE50+BYPL_EOD!AF50</f>
        <v>24.03</v>
      </c>
      <c r="K50">
        <f>MES_EOD!AE50+MES_EOD!AF50</f>
        <v>5.97</v>
      </c>
      <c r="L50">
        <f>NDMC_EOD!AE50+NDMC_EOD!AF50</f>
        <v>44</v>
      </c>
      <c r="M50">
        <f>TPDDL_EOD!AE50+TPDDL_EOD!AF50</f>
        <v>29</v>
      </c>
      <c r="N50">
        <f t="shared" si="0"/>
        <v>144</v>
      </c>
      <c r="O50" s="112">
        <f t="shared" si="1"/>
        <v>0</v>
      </c>
      <c r="P50">
        <v>41</v>
      </c>
      <c r="Q50">
        <v>24.03</v>
      </c>
      <c r="R50">
        <v>5.97</v>
      </c>
      <c r="S50">
        <v>44</v>
      </c>
      <c r="T50">
        <v>29</v>
      </c>
      <c r="U50" s="114">
        <f t="shared" si="2"/>
        <v>144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140</v>
      </c>
      <c r="E51">
        <f>PPCL!N51</f>
        <v>0</v>
      </c>
      <c r="F51">
        <f t="shared" si="4"/>
        <v>270</v>
      </c>
      <c r="G51">
        <f t="shared" si="5"/>
        <v>140</v>
      </c>
      <c r="H51" s="112"/>
      <c r="I51">
        <f>BRPL_EOD!AE51+BRPL_EOD!AF51</f>
        <v>41</v>
      </c>
      <c r="J51">
        <f>BYPL_EOD!AE51+BYPL_EOD!AF51</f>
        <v>24.03</v>
      </c>
      <c r="K51">
        <f>MES_EOD!AE51+MES_EOD!AF51</f>
        <v>1.97</v>
      </c>
      <c r="L51">
        <f>NDMC_EOD!AE51+NDMC_EOD!AF51</f>
        <v>44</v>
      </c>
      <c r="M51">
        <f>TPDDL_EOD!AE51+TPDDL_EOD!AF51</f>
        <v>29</v>
      </c>
      <c r="N51">
        <f t="shared" si="0"/>
        <v>140</v>
      </c>
      <c r="O51" s="112">
        <f t="shared" si="1"/>
        <v>0</v>
      </c>
      <c r="P51">
        <v>41</v>
      </c>
      <c r="Q51">
        <v>24.03</v>
      </c>
      <c r="R51">
        <v>1.97</v>
      </c>
      <c r="S51">
        <v>44</v>
      </c>
      <c r="T51">
        <v>29</v>
      </c>
      <c r="U51" s="114">
        <f t="shared" si="2"/>
        <v>140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140</v>
      </c>
      <c r="E52">
        <f>PPCL!N52</f>
        <v>0</v>
      </c>
      <c r="F52">
        <f t="shared" si="4"/>
        <v>270</v>
      </c>
      <c r="G52">
        <f t="shared" si="5"/>
        <v>140</v>
      </c>
      <c r="H52" s="112"/>
      <c r="I52">
        <f>BRPL_EOD!AE52+BRPL_EOD!AF52</f>
        <v>41</v>
      </c>
      <c r="J52">
        <f>BYPL_EOD!AE52+BYPL_EOD!AF52</f>
        <v>24.03</v>
      </c>
      <c r="K52">
        <f>MES_EOD!AE52+MES_EOD!AF52</f>
        <v>1.97</v>
      </c>
      <c r="L52">
        <f>NDMC_EOD!AE52+NDMC_EOD!AF52</f>
        <v>44</v>
      </c>
      <c r="M52">
        <f>TPDDL_EOD!AE52+TPDDL_EOD!AF52</f>
        <v>29</v>
      </c>
      <c r="N52">
        <f t="shared" si="0"/>
        <v>140</v>
      </c>
      <c r="O52" s="112">
        <f t="shared" si="1"/>
        <v>0</v>
      </c>
      <c r="P52">
        <v>41</v>
      </c>
      <c r="Q52">
        <v>24.03</v>
      </c>
      <c r="R52">
        <v>1.97</v>
      </c>
      <c r="S52">
        <v>44</v>
      </c>
      <c r="T52">
        <v>29</v>
      </c>
      <c r="U52" s="114">
        <f t="shared" si="2"/>
        <v>140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140</v>
      </c>
      <c r="E53">
        <f>PPCL!N53</f>
        <v>0</v>
      </c>
      <c r="F53">
        <f t="shared" si="4"/>
        <v>270</v>
      </c>
      <c r="G53">
        <f t="shared" si="5"/>
        <v>140</v>
      </c>
      <c r="H53" s="112"/>
      <c r="I53">
        <f>BRPL_EOD!AE53+BRPL_EOD!AF53</f>
        <v>41</v>
      </c>
      <c r="J53">
        <f>BYPL_EOD!AE53+BYPL_EOD!AF53</f>
        <v>24.03</v>
      </c>
      <c r="K53">
        <f>MES_EOD!AE53+MES_EOD!AF53</f>
        <v>1.97</v>
      </c>
      <c r="L53">
        <f>NDMC_EOD!AE53+NDMC_EOD!AF53</f>
        <v>44</v>
      </c>
      <c r="M53">
        <f>TPDDL_EOD!AE53+TPDDL_EOD!AF53</f>
        <v>29</v>
      </c>
      <c r="N53">
        <f t="shared" si="0"/>
        <v>140</v>
      </c>
      <c r="O53" s="112">
        <f t="shared" si="1"/>
        <v>0</v>
      </c>
      <c r="P53">
        <v>41</v>
      </c>
      <c r="Q53">
        <v>24.03</v>
      </c>
      <c r="R53">
        <v>1.97</v>
      </c>
      <c r="S53">
        <v>44</v>
      </c>
      <c r="T53">
        <v>29</v>
      </c>
      <c r="U53" s="114">
        <f t="shared" si="2"/>
        <v>140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140</v>
      </c>
      <c r="E54">
        <f>PPCL!N54</f>
        <v>0</v>
      </c>
      <c r="F54">
        <f t="shared" si="4"/>
        <v>270</v>
      </c>
      <c r="G54">
        <f t="shared" si="5"/>
        <v>140</v>
      </c>
      <c r="H54" s="112"/>
      <c r="I54">
        <f>BRPL_EOD!AE54+BRPL_EOD!AF54</f>
        <v>41</v>
      </c>
      <c r="J54">
        <f>BYPL_EOD!AE54+BYPL_EOD!AF54</f>
        <v>24.03</v>
      </c>
      <c r="K54">
        <f>MES_EOD!AE54+MES_EOD!AF54</f>
        <v>1.97</v>
      </c>
      <c r="L54">
        <f>NDMC_EOD!AE54+NDMC_EOD!AF54</f>
        <v>44</v>
      </c>
      <c r="M54">
        <f>TPDDL_EOD!AE54+TPDDL_EOD!AF54</f>
        <v>29</v>
      </c>
      <c r="N54">
        <f t="shared" si="0"/>
        <v>140</v>
      </c>
      <c r="O54" s="112">
        <f t="shared" si="1"/>
        <v>0</v>
      </c>
      <c r="P54">
        <v>41</v>
      </c>
      <c r="Q54">
        <v>24.03</v>
      </c>
      <c r="R54">
        <v>1.97</v>
      </c>
      <c r="S54">
        <v>44</v>
      </c>
      <c r="T54">
        <v>29</v>
      </c>
      <c r="U54" s="114">
        <f t="shared" si="2"/>
        <v>140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140</v>
      </c>
      <c r="E55">
        <f>PPCL!N55</f>
        <v>0</v>
      </c>
      <c r="F55">
        <f t="shared" si="4"/>
        <v>270</v>
      </c>
      <c r="G55">
        <f t="shared" si="5"/>
        <v>140</v>
      </c>
      <c r="H55" s="112"/>
      <c r="I55">
        <f>BRPL_EOD!AE55+BRPL_EOD!AF55</f>
        <v>41</v>
      </c>
      <c r="J55">
        <f>BYPL_EOD!AE55+BYPL_EOD!AF55</f>
        <v>24.03</v>
      </c>
      <c r="K55">
        <f>MES_EOD!AE55+MES_EOD!AF55</f>
        <v>1.97</v>
      </c>
      <c r="L55">
        <f>NDMC_EOD!AE55+NDMC_EOD!AF55</f>
        <v>44</v>
      </c>
      <c r="M55">
        <f>TPDDL_EOD!AE55+TPDDL_EOD!AF55</f>
        <v>29</v>
      </c>
      <c r="N55">
        <f t="shared" si="0"/>
        <v>140</v>
      </c>
      <c r="O55" s="112">
        <f t="shared" si="1"/>
        <v>0</v>
      </c>
      <c r="P55">
        <v>41</v>
      </c>
      <c r="Q55">
        <v>24.03</v>
      </c>
      <c r="R55">
        <v>1.97</v>
      </c>
      <c r="S55">
        <v>44</v>
      </c>
      <c r="T55">
        <v>29</v>
      </c>
      <c r="U55" s="114">
        <f t="shared" si="2"/>
        <v>140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140</v>
      </c>
      <c r="E56">
        <f>PPCL!N56</f>
        <v>0</v>
      </c>
      <c r="F56">
        <f t="shared" si="4"/>
        <v>270</v>
      </c>
      <c r="G56">
        <f t="shared" si="5"/>
        <v>140</v>
      </c>
      <c r="H56" s="112"/>
      <c r="I56">
        <f>BRPL_EOD!AE56+BRPL_EOD!AF56</f>
        <v>41</v>
      </c>
      <c r="J56">
        <f>BYPL_EOD!AE56+BYPL_EOD!AF56</f>
        <v>24.03</v>
      </c>
      <c r="K56">
        <f>MES_EOD!AE56+MES_EOD!AF56</f>
        <v>1.97</v>
      </c>
      <c r="L56">
        <f>NDMC_EOD!AE56+NDMC_EOD!AF56</f>
        <v>44</v>
      </c>
      <c r="M56">
        <f>TPDDL_EOD!AE56+TPDDL_EOD!AF56</f>
        <v>29</v>
      </c>
      <c r="N56">
        <f t="shared" si="0"/>
        <v>140</v>
      </c>
      <c r="O56" s="112">
        <f t="shared" si="1"/>
        <v>0</v>
      </c>
      <c r="P56">
        <v>41</v>
      </c>
      <c r="Q56">
        <v>24.03</v>
      </c>
      <c r="R56">
        <v>1.97</v>
      </c>
      <c r="S56">
        <v>44</v>
      </c>
      <c r="T56">
        <v>29</v>
      </c>
      <c r="U56" s="114">
        <f t="shared" si="2"/>
        <v>140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140</v>
      </c>
      <c r="E57">
        <f>PPCL!N57</f>
        <v>0</v>
      </c>
      <c r="F57">
        <f t="shared" si="4"/>
        <v>270</v>
      </c>
      <c r="G57">
        <f t="shared" si="5"/>
        <v>140</v>
      </c>
      <c r="H57" s="112"/>
      <c r="I57">
        <f>BRPL_EOD!AE57+BRPL_EOD!AF57</f>
        <v>41</v>
      </c>
      <c r="J57">
        <f>BYPL_EOD!AE57+BYPL_EOD!AF57</f>
        <v>24.03</v>
      </c>
      <c r="K57">
        <f>MES_EOD!AE57+MES_EOD!AF57</f>
        <v>1.97</v>
      </c>
      <c r="L57">
        <f>NDMC_EOD!AE57+NDMC_EOD!AF57</f>
        <v>44</v>
      </c>
      <c r="M57">
        <f>TPDDL_EOD!AE57+TPDDL_EOD!AF57</f>
        <v>29</v>
      </c>
      <c r="N57">
        <f t="shared" si="0"/>
        <v>140</v>
      </c>
      <c r="O57" s="112">
        <f t="shared" si="1"/>
        <v>0</v>
      </c>
      <c r="P57">
        <v>41</v>
      </c>
      <c r="Q57">
        <v>24.03</v>
      </c>
      <c r="R57">
        <v>1.97</v>
      </c>
      <c r="S57">
        <v>44</v>
      </c>
      <c r="T57">
        <v>29</v>
      </c>
      <c r="U57" s="114">
        <f t="shared" si="2"/>
        <v>140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140</v>
      </c>
      <c r="E58">
        <f>PPCL!N58</f>
        <v>0</v>
      </c>
      <c r="F58">
        <f t="shared" si="4"/>
        <v>270</v>
      </c>
      <c r="G58">
        <f t="shared" si="5"/>
        <v>140</v>
      </c>
      <c r="H58" s="112"/>
      <c r="I58">
        <f>BRPL_EOD!AE58+BRPL_EOD!AF58</f>
        <v>41</v>
      </c>
      <c r="J58">
        <f>BYPL_EOD!AE58+BYPL_EOD!AF58</f>
        <v>24.03</v>
      </c>
      <c r="K58">
        <f>MES_EOD!AE58+MES_EOD!AF58</f>
        <v>1.97</v>
      </c>
      <c r="L58">
        <f>NDMC_EOD!AE58+NDMC_EOD!AF58</f>
        <v>44</v>
      </c>
      <c r="M58">
        <f>TPDDL_EOD!AE58+TPDDL_EOD!AF58</f>
        <v>29</v>
      </c>
      <c r="N58">
        <f t="shared" si="0"/>
        <v>140</v>
      </c>
      <c r="O58" s="112">
        <f t="shared" si="1"/>
        <v>0</v>
      </c>
      <c r="P58">
        <v>41</v>
      </c>
      <c r="Q58">
        <v>24.03</v>
      </c>
      <c r="R58">
        <v>1.97</v>
      </c>
      <c r="S58">
        <v>44</v>
      </c>
      <c r="T58">
        <v>29</v>
      </c>
      <c r="U58" s="114">
        <f t="shared" si="2"/>
        <v>140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138</v>
      </c>
      <c r="E59">
        <f>PPCL!N59</f>
        <v>0</v>
      </c>
      <c r="F59">
        <f t="shared" si="4"/>
        <v>270</v>
      </c>
      <c r="G59">
        <f t="shared" si="5"/>
        <v>138</v>
      </c>
      <c r="H59" s="112"/>
      <c r="I59">
        <f>BRPL_EOD!AE59+BRPL_EOD!AF59</f>
        <v>40.99</v>
      </c>
      <c r="J59">
        <f>BYPL_EOD!AE59+BYPL_EOD!AF59</f>
        <v>24.02</v>
      </c>
      <c r="K59">
        <f>MES_EOD!AE59+MES_EOD!AF59</f>
        <v>0</v>
      </c>
      <c r="L59">
        <f>NDMC_EOD!AE59+NDMC_EOD!AF59</f>
        <v>43.99</v>
      </c>
      <c r="M59">
        <f>TPDDL_EOD!AE59+TPDDL_EOD!AF59</f>
        <v>28.99</v>
      </c>
      <c r="N59">
        <f t="shared" si="0"/>
        <v>137.99</v>
      </c>
      <c r="O59" s="112">
        <f t="shared" si="1"/>
        <v>9.9999999999909051E-3</v>
      </c>
      <c r="P59">
        <v>40.992970505109064</v>
      </c>
      <c r="Q59">
        <v>24.021740705848249</v>
      </c>
      <c r="R59">
        <v>0</v>
      </c>
      <c r="S59">
        <v>43.993187912167549</v>
      </c>
      <c r="T59">
        <v>28.992100876875131</v>
      </c>
      <c r="U59" s="114">
        <f t="shared" si="2"/>
        <v>138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138</v>
      </c>
      <c r="E60">
        <f>PPCL!N60</f>
        <v>0</v>
      </c>
      <c r="F60">
        <f t="shared" si="4"/>
        <v>270</v>
      </c>
      <c r="G60">
        <f t="shared" si="5"/>
        <v>138</v>
      </c>
      <c r="H60" s="112"/>
      <c r="I60">
        <f>BRPL_EOD!AE60+BRPL_EOD!AF60</f>
        <v>40.99</v>
      </c>
      <c r="J60">
        <f>BYPL_EOD!AE60+BYPL_EOD!AF60</f>
        <v>24.02</v>
      </c>
      <c r="K60">
        <f>MES_EOD!AE60+MES_EOD!AF60</f>
        <v>0</v>
      </c>
      <c r="L60">
        <f>NDMC_EOD!AE60+NDMC_EOD!AF60</f>
        <v>43.99</v>
      </c>
      <c r="M60">
        <f>TPDDL_EOD!AE60+TPDDL_EOD!AF60</f>
        <v>28.99</v>
      </c>
      <c r="N60">
        <f t="shared" si="0"/>
        <v>137.99</v>
      </c>
      <c r="O60" s="112">
        <f t="shared" si="1"/>
        <v>9.9999999999909051E-3</v>
      </c>
      <c r="P60">
        <v>40.992970505109064</v>
      </c>
      <c r="Q60">
        <v>24.021740705848249</v>
      </c>
      <c r="R60">
        <v>0</v>
      </c>
      <c r="S60">
        <v>43.993187912167549</v>
      </c>
      <c r="T60">
        <v>28.992100876875131</v>
      </c>
      <c r="U60" s="114">
        <f t="shared" si="2"/>
        <v>138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138</v>
      </c>
      <c r="E61">
        <f>PPCL!N61</f>
        <v>0</v>
      </c>
      <c r="F61">
        <f t="shared" si="4"/>
        <v>270</v>
      </c>
      <c r="G61">
        <f t="shared" si="5"/>
        <v>138</v>
      </c>
      <c r="H61" s="112"/>
      <c r="I61">
        <f>BRPL_EOD!AE61+BRPL_EOD!AF61</f>
        <v>40.99</v>
      </c>
      <c r="J61">
        <f>BYPL_EOD!AE61+BYPL_EOD!AF61</f>
        <v>24.02</v>
      </c>
      <c r="K61">
        <f>MES_EOD!AE61+MES_EOD!AF61</f>
        <v>0</v>
      </c>
      <c r="L61">
        <f>NDMC_EOD!AE61+NDMC_EOD!AF61</f>
        <v>43.99</v>
      </c>
      <c r="M61">
        <f>TPDDL_EOD!AE61+TPDDL_EOD!AF61</f>
        <v>28.99</v>
      </c>
      <c r="N61">
        <f t="shared" si="0"/>
        <v>137.99</v>
      </c>
      <c r="O61" s="112">
        <f t="shared" si="1"/>
        <v>9.9999999999909051E-3</v>
      </c>
      <c r="P61">
        <v>40.992970505109064</v>
      </c>
      <c r="Q61">
        <v>24.021740705848249</v>
      </c>
      <c r="R61">
        <v>0</v>
      </c>
      <c r="S61">
        <v>43.993187912167549</v>
      </c>
      <c r="T61">
        <v>28.992100876875131</v>
      </c>
      <c r="U61" s="114">
        <f t="shared" si="2"/>
        <v>138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138</v>
      </c>
      <c r="E62">
        <f>PPCL!N62</f>
        <v>0</v>
      </c>
      <c r="F62">
        <f t="shared" si="4"/>
        <v>270</v>
      </c>
      <c r="G62">
        <f t="shared" si="5"/>
        <v>138</v>
      </c>
      <c r="H62" s="112"/>
      <c r="I62">
        <f>BRPL_EOD!AE62+BRPL_EOD!AF62</f>
        <v>40.99</v>
      </c>
      <c r="J62">
        <f>BYPL_EOD!AE62+BYPL_EOD!AF62</f>
        <v>24.02</v>
      </c>
      <c r="K62">
        <f>MES_EOD!AE62+MES_EOD!AF62</f>
        <v>0</v>
      </c>
      <c r="L62">
        <f>NDMC_EOD!AE62+NDMC_EOD!AF62</f>
        <v>43.99</v>
      </c>
      <c r="M62">
        <f>TPDDL_EOD!AE62+TPDDL_EOD!AF62</f>
        <v>28.99</v>
      </c>
      <c r="N62">
        <f t="shared" si="0"/>
        <v>137.99</v>
      </c>
      <c r="O62" s="112">
        <f t="shared" si="1"/>
        <v>9.9999999999909051E-3</v>
      </c>
      <c r="P62">
        <v>40.992970505109064</v>
      </c>
      <c r="Q62">
        <v>24.021740705848249</v>
      </c>
      <c r="R62">
        <v>0</v>
      </c>
      <c r="S62">
        <v>43.993187912167549</v>
      </c>
      <c r="T62">
        <v>28.992100876875131</v>
      </c>
      <c r="U62" s="114">
        <f t="shared" si="2"/>
        <v>138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138</v>
      </c>
      <c r="E63">
        <f>PPCL!N63</f>
        <v>0</v>
      </c>
      <c r="F63">
        <f t="shared" si="4"/>
        <v>270</v>
      </c>
      <c r="G63">
        <f t="shared" si="5"/>
        <v>138</v>
      </c>
      <c r="H63" s="112"/>
      <c r="I63">
        <f>BRPL_EOD!AE63+BRPL_EOD!AF63</f>
        <v>40.99</v>
      </c>
      <c r="J63">
        <f>BYPL_EOD!AE63+BYPL_EOD!AF63</f>
        <v>24.02</v>
      </c>
      <c r="K63">
        <f>MES_EOD!AE63+MES_EOD!AF63</f>
        <v>0</v>
      </c>
      <c r="L63">
        <f>NDMC_EOD!AE63+NDMC_EOD!AF63</f>
        <v>43.99</v>
      </c>
      <c r="M63">
        <f>TPDDL_EOD!AE63+TPDDL_EOD!AF63</f>
        <v>28.99</v>
      </c>
      <c r="N63">
        <f t="shared" si="0"/>
        <v>137.99</v>
      </c>
      <c r="O63" s="112">
        <f t="shared" si="1"/>
        <v>9.9999999999909051E-3</v>
      </c>
      <c r="P63">
        <v>40.992970505109064</v>
      </c>
      <c r="Q63">
        <v>24.021740705848249</v>
      </c>
      <c r="R63">
        <v>0</v>
      </c>
      <c r="S63">
        <v>43.993187912167549</v>
      </c>
      <c r="T63">
        <v>28.992100876875131</v>
      </c>
      <c r="U63" s="114">
        <f t="shared" si="2"/>
        <v>138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138</v>
      </c>
      <c r="E64">
        <f>PPCL!N64</f>
        <v>0</v>
      </c>
      <c r="F64">
        <f t="shared" si="4"/>
        <v>270</v>
      </c>
      <c r="G64">
        <f t="shared" si="5"/>
        <v>138</v>
      </c>
      <c r="H64" s="112"/>
      <c r="I64">
        <f>BRPL_EOD!AE64+BRPL_EOD!AF64</f>
        <v>40.99</v>
      </c>
      <c r="J64">
        <f>BYPL_EOD!AE64+BYPL_EOD!AF64</f>
        <v>24.02</v>
      </c>
      <c r="K64">
        <f>MES_EOD!AE64+MES_EOD!AF64</f>
        <v>0</v>
      </c>
      <c r="L64">
        <f>NDMC_EOD!AE64+NDMC_EOD!AF64</f>
        <v>43.99</v>
      </c>
      <c r="M64">
        <f>TPDDL_EOD!AE64+TPDDL_EOD!AF64</f>
        <v>28.99</v>
      </c>
      <c r="N64">
        <f t="shared" si="0"/>
        <v>137.99</v>
      </c>
      <c r="O64" s="112">
        <f t="shared" si="1"/>
        <v>9.9999999999909051E-3</v>
      </c>
      <c r="P64">
        <v>40.992970505109064</v>
      </c>
      <c r="Q64">
        <v>24.021740705848249</v>
      </c>
      <c r="R64">
        <v>0</v>
      </c>
      <c r="S64">
        <v>43.993187912167549</v>
      </c>
      <c r="T64">
        <v>28.992100876875131</v>
      </c>
      <c r="U64" s="114">
        <f t="shared" si="2"/>
        <v>138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138</v>
      </c>
      <c r="E65">
        <f>PPCL!N65</f>
        <v>0</v>
      </c>
      <c r="F65">
        <f t="shared" si="4"/>
        <v>270</v>
      </c>
      <c r="G65">
        <f t="shared" si="5"/>
        <v>138</v>
      </c>
      <c r="H65" s="112"/>
      <c r="I65">
        <f>BRPL_EOD!AE65+BRPL_EOD!AF65</f>
        <v>40.99</v>
      </c>
      <c r="J65">
        <f>BYPL_EOD!AE65+BYPL_EOD!AF65</f>
        <v>24.02</v>
      </c>
      <c r="K65">
        <f>MES_EOD!AE65+MES_EOD!AF65</f>
        <v>0</v>
      </c>
      <c r="L65">
        <f>NDMC_EOD!AE65+NDMC_EOD!AF65</f>
        <v>43.99</v>
      </c>
      <c r="M65">
        <f>TPDDL_EOD!AE65+TPDDL_EOD!AF65</f>
        <v>28.99</v>
      </c>
      <c r="N65">
        <f t="shared" si="0"/>
        <v>137.99</v>
      </c>
      <c r="O65" s="112">
        <f t="shared" si="1"/>
        <v>9.9999999999909051E-3</v>
      </c>
      <c r="P65">
        <v>40.992970505109064</v>
      </c>
      <c r="Q65">
        <v>24.021740705848249</v>
      </c>
      <c r="R65">
        <v>0</v>
      </c>
      <c r="S65">
        <v>43.993187912167549</v>
      </c>
      <c r="T65">
        <v>28.992100876875131</v>
      </c>
      <c r="U65" s="114">
        <f t="shared" si="2"/>
        <v>138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138</v>
      </c>
      <c r="E66">
        <f>PPCL!N66</f>
        <v>0</v>
      </c>
      <c r="F66">
        <f t="shared" si="4"/>
        <v>270</v>
      </c>
      <c r="G66">
        <f t="shared" si="5"/>
        <v>138</v>
      </c>
      <c r="H66" s="112"/>
      <c r="I66">
        <f>BRPL_EOD!AE66+BRPL_EOD!AF66</f>
        <v>40.99</v>
      </c>
      <c r="J66">
        <f>BYPL_EOD!AE66+BYPL_EOD!AF66</f>
        <v>24.02</v>
      </c>
      <c r="K66">
        <f>MES_EOD!AE66+MES_EOD!AF66</f>
        <v>0</v>
      </c>
      <c r="L66">
        <f>NDMC_EOD!AE66+NDMC_EOD!AF66</f>
        <v>43.99</v>
      </c>
      <c r="M66">
        <f>TPDDL_EOD!AE66+TPDDL_EOD!AF66</f>
        <v>28.99</v>
      </c>
      <c r="N66">
        <f t="shared" si="0"/>
        <v>137.99</v>
      </c>
      <c r="O66" s="112">
        <f t="shared" si="1"/>
        <v>9.9999999999909051E-3</v>
      </c>
      <c r="P66">
        <v>40.992970505109064</v>
      </c>
      <c r="Q66">
        <v>24.021740705848249</v>
      </c>
      <c r="R66">
        <v>0</v>
      </c>
      <c r="S66">
        <v>43.993187912167549</v>
      </c>
      <c r="T66">
        <v>28.992100876875131</v>
      </c>
      <c r="U66" s="114">
        <f t="shared" si="2"/>
        <v>138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138</v>
      </c>
      <c r="E67">
        <f>PPCL!N67</f>
        <v>0</v>
      </c>
      <c r="F67">
        <f t="shared" si="4"/>
        <v>270</v>
      </c>
      <c r="G67">
        <f t="shared" si="5"/>
        <v>138</v>
      </c>
      <c r="H67" s="112"/>
      <c r="I67">
        <f>BRPL_EOD!AE67+BRPL_EOD!AF67</f>
        <v>40.99</v>
      </c>
      <c r="J67">
        <f>BYPL_EOD!AE67+BYPL_EOD!AF67</f>
        <v>24.02</v>
      </c>
      <c r="K67">
        <f>MES_EOD!AE67+MES_EOD!AF67</f>
        <v>0</v>
      </c>
      <c r="L67">
        <f>NDMC_EOD!AE67+NDMC_EOD!AF67</f>
        <v>43.99</v>
      </c>
      <c r="M67">
        <f>TPDDL_EOD!AE67+TPDDL_EOD!AF67</f>
        <v>28.99</v>
      </c>
      <c r="N67">
        <f t="shared" ref="N67:N98" si="6">SUM(I67:M67)</f>
        <v>137.99</v>
      </c>
      <c r="O67" s="112">
        <f t="shared" ref="O67:O98" si="7">G67-N67</f>
        <v>9.9999999999909051E-3</v>
      </c>
      <c r="P67">
        <v>40.992970505109064</v>
      </c>
      <c r="Q67">
        <v>24.021740705848249</v>
      </c>
      <c r="R67">
        <v>0</v>
      </c>
      <c r="S67">
        <v>43.993187912167549</v>
      </c>
      <c r="T67">
        <v>28.992100876875131</v>
      </c>
      <c r="U67" s="114">
        <f t="shared" ref="U67:U98" si="8">SUM(P67:T67)</f>
        <v>138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138</v>
      </c>
      <c r="E68">
        <f>PPCL!N68</f>
        <v>0</v>
      </c>
      <c r="F68">
        <f t="shared" ref="F68:F98" si="10">B68+C68</f>
        <v>270</v>
      </c>
      <c r="G68">
        <f t="shared" ref="G68:G98" si="11">D68+E68</f>
        <v>138</v>
      </c>
      <c r="H68" s="112"/>
      <c r="I68">
        <f>BRPL_EOD!AE68+BRPL_EOD!AF68</f>
        <v>40.99</v>
      </c>
      <c r="J68">
        <f>BYPL_EOD!AE68+BYPL_EOD!AF68</f>
        <v>24.02</v>
      </c>
      <c r="K68">
        <f>MES_EOD!AE68+MES_EOD!AF68</f>
        <v>0</v>
      </c>
      <c r="L68">
        <f>NDMC_EOD!AE68+NDMC_EOD!AF68</f>
        <v>43.99</v>
      </c>
      <c r="M68">
        <f>TPDDL_EOD!AE68+TPDDL_EOD!AF68</f>
        <v>28.99</v>
      </c>
      <c r="N68">
        <f t="shared" si="6"/>
        <v>137.99</v>
      </c>
      <c r="O68" s="112">
        <f t="shared" si="7"/>
        <v>9.9999999999909051E-3</v>
      </c>
      <c r="P68">
        <v>40.992970505109064</v>
      </c>
      <c r="Q68">
        <v>24.021740705848249</v>
      </c>
      <c r="R68">
        <v>0</v>
      </c>
      <c r="S68">
        <v>43.993187912167549</v>
      </c>
      <c r="T68">
        <v>28.992100876875131</v>
      </c>
      <c r="U68" s="114">
        <f t="shared" si="8"/>
        <v>138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138</v>
      </c>
      <c r="E69">
        <f>PPCL!N69</f>
        <v>0</v>
      </c>
      <c r="F69">
        <f t="shared" si="10"/>
        <v>270</v>
      </c>
      <c r="G69">
        <f t="shared" si="11"/>
        <v>138</v>
      </c>
      <c r="H69" s="112"/>
      <c r="I69">
        <f>BRPL_EOD!AE69+BRPL_EOD!AF69</f>
        <v>40.99</v>
      </c>
      <c r="J69">
        <f>BYPL_EOD!AE69+BYPL_EOD!AF69</f>
        <v>24.02</v>
      </c>
      <c r="K69">
        <f>MES_EOD!AE69+MES_EOD!AF69</f>
        <v>0</v>
      </c>
      <c r="L69">
        <f>NDMC_EOD!AE69+NDMC_EOD!AF69</f>
        <v>43.99</v>
      </c>
      <c r="M69">
        <f>TPDDL_EOD!AE69+TPDDL_EOD!AF69</f>
        <v>28.99</v>
      </c>
      <c r="N69">
        <f t="shared" si="6"/>
        <v>137.99</v>
      </c>
      <c r="O69" s="112">
        <f t="shared" si="7"/>
        <v>9.9999999999909051E-3</v>
      </c>
      <c r="P69">
        <v>40.992970505109064</v>
      </c>
      <c r="Q69">
        <v>24.021740705848249</v>
      </c>
      <c r="R69">
        <v>0</v>
      </c>
      <c r="S69">
        <v>43.993187912167549</v>
      </c>
      <c r="T69">
        <v>28.992100876875131</v>
      </c>
      <c r="U69" s="114">
        <f t="shared" si="8"/>
        <v>138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138</v>
      </c>
      <c r="E70">
        <f>PPCL!N70</f>
        <v>0</v>
      </c>
      <c r="F70">
        <f t="shared" si="10"/>
        <v>270</v>
      </c>
      <c r="G70">
        <f t="shared" si="11"/>
        <v>138</v>
      </c>
      <c r="H70" s="112"/>
      <c r="I70">
        <f>BRPL_EOD!AE70+BRPL_EOD!AF70</f>
        <v>40.99</v>
      </c>
      <c r="J70">
        <f>BYPL_EOD!AE70+BYPL_EOD!AF70</f>
        <v>24.02</v>
      </c>
      <c r="K70">
        <f>MES_EOD!AE70+MES_EOD!AF70</f>
        <v>0</v>
      </c>
      <c r="L70">
        <f>NDMC_EOD!AE70+NDMC_EOD!AF70</f>
        <v>43.99</v>
      </c>
      <c r="M70">
        <f>TPDDL_EOD!AE70+TPDDL_EOD!AF70</f>
        <v>28.99</v>
      </c>
      <c r="N70">
        <f t="shared" si="6"/>
        <v>137.99</v>
      </c>
      <c r="O70" s="112">
        <f t="shared" si="7"/>
        <v>9.9999999999909051E-3</v>
      </c>
      <c r="P70">
        <v>40.992970505109064</v>
      </c>
      <c r="Q70">
        <v>24.021740705848249</v>
      </c>
      <c r="R70">
        <v>0</v>
      </c>
      <c r="S70">
        <v>43.993187912167549</v>
      </c>
      <c r="T70">
        <v>28.992100876875131</v>
      </c>
      <c r="U70" s="114">
        <f t="shared" si="8"/>
        <v>138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138</v>
      </c>
      <c r="E71">
        <f>PPCL!N71</f>
        <v>0</v>
      </c>
      <c r="F71">
        <f t="shared" si="10"/>
        <v>270</v>
      </c>
      <c r="G71">
        <f t="shared" si="11"/>
        <v>138</v>
      </c>
      <c r="H71" s="112"/>
      <c r="I71">
        <f>BRPL_EOD!AE71+BRPL_EOD!AF71</f>
        <v>40.99</v>
      </c>
      <c r="J71">
        <f>BYPL_EOD!AE71+BYPL_EOD!AF71</f>
        <v>24.02</v>
      </c>
      <c r="K71">
        <f>MES_EOD!AE71+MES_EOD!AF71</f>
        <v>0</v>
      </c>
      <c r="L71">
        <f>NDMC_EOD!AE71+NDMC_EOD!AF71</f>
        <v>43.99</v>
      </c>
      <c r="M71">
        <f>TPDDL_EOD!AE71+TPDDL_EOD!AF71</f>
        <v>28.99</v>
      </c>
      <c r="N71">
        <f t="shared" si="6"/>
        <v>137.99</v>
      </c>
      <c r="O71" s="112">
        <f t="shared" si="7"/>
        <v>9.9999999999909051E-3</v>
      </c>
      <c r="P71">
        <v>40.992970505109064</v>
      </c>
      <c r="Q71">
        <v>24.021740705848249</v>
      </c>
      <c r="R71">
        <v>0</v>
      </c>
      <c r="S71">
        <v>43.993187912167549</v>
      </c>
      <c r="T71">
        <v>28.992100876875131</v>
      </c>
      <c r="U71" s="114">
        <f t="shared" si="8"/>
        <v>138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138</v>
      </c>
      <c r="E72">
        <f>PPCL!N72</f>
        <v>0</v>
      </c>
      <c r="F72">
        <f t="shared" si="10"/>
        <v>270</v>
      </c>
      <c r="G72">
        <f t="shared" si="11"/>
        <v>138</v>
      </c>
      <c r="H72" s="112"/>
      <c r="I72">
        <f>BRPL_EOD!AE72+BRPL_EOD!AF72</f>
        <v>40.99</v>
      </c>
      <c r="J72">
        <f>BYPL_EOD!AE72+BYPL_EOD!AF72</f>
        <v>24.02</v>
      </c>
      <c r="K72">
        <f>MES_EOD!AE72+MES_EOD!AF72</f>
        <v>0</v>
      </c>
      <c r="L72">
        <f>NDMC_EOD!AE72+NDMC_EOD!AF72</f>
        <v>43.99</v>
      </c>
      <c r="M72">
        <f>TPDDL_EOD!AE72+TPDDL_EOD!AF72</f>
        <v>28.99</v>
      </c>
      <c r="N72">
        <f t="shared" si="6"/>
        <v>137.99</v>
      </c>
      <c r="O72" s="112">
        <f t="shared" si="7"/>
        <v>9.9999999999909051E-3</v>
      </c>
      <c r="P72">
        <v>40.992970505109064</v>
      </c>
      <c r="Q72">
        <v>24.021740705848249</v>
      </c>
      <c r="R72">
        <v>0</v>
      </c>
      <c r="S72">
        <v>43.993187912167549</v>
      </c>
      <c r="T72">
        <v>28.992100876875131</v>
      </c>
      <c r="U72" s="114">
        <f t="shared" si="8"/>
        <v>138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138</v>
      </c>
      <c r="E73">
        <f>PPCL!N73</f>
        <v>0</v>
      </c>
      <c r="F73">
        <f t="shared" si="10"/>
        <v>270</v>
      </c>
      <c r="G73">
        <f t="shared" si="11"/>
        <v>138</v>
      </c>
      <c r="H73" s="112"/>
      <c r="I73">
        <f>BRPL_EOD!AE73+BRPL_EOD!AF73</f>
        <v>40.99</v>
      </c>
      <c r="J73">
        <f>BYPL_EOD!AE73+BYPL_EOD!AF73</f>
        <v>24.02</v>
      </c>
      <c r="K73">
        <f>MES_EOD!AE73+MES_EOD!AF73</f>
        <v>0</v>
      </c>
      <c r="L73">
        <f>NDMC_EOD!AE73+NDMC_EOD!AF73</f>
        <v>43.99</v>
      </c>
      <c r="M73">
        <f>TPDDL_EOD!AE73+TPDDL_EOD!AF73</f>
        <v>28.99</v>
      </c>
      <c r="N73">
        <f t="shared" si="6"/>
        <v>137.99</v>
      </c>
      <c r="O73" s="112">
        <f t="shared" si="7"/>
        <v>9.9999999999909051E-3</v>
      </c>
      <c r="P73">
        <v>40.992970505109064</v>
      </c>
      <c r="Q73">
        <v>24.021740705848249</v>
      </c>
      <c r="R73">
        <v>0</v>
      </c>
      <c r="S73">
        <v>43.993187912167549</v>
      </c>
      <c r="T73">
        <v>28.992100876875131</v>
      </c>
      <c r="U73" s="114">
        <f t="shared" si="8"/>
        <v>138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138</v>
      </c>
      <c r="E74">
        <f>PPCL!N74</f>
        <v>0</v>
      </c>
      <c r="F74">
        <f t="shared" si="10"/>
        <v>270</v>
      </c>
      <c r="G74">
        <f t="shared" si="11"/>
        <v>138</v>
      </c>
      <c r="H74" s="112"/>
      <c r="I74">
        <f>BRPL_EOD!AE74+BRPL_EOD!AF74</f>
        <v>40.99</v>
      </c>
      <c r="J74">
        <f>BYPL_EOD!AE74+BYPL_EOD!AF74</f>
        <v>24.02</v>
      </c>
      <c r="K74">
        <f>MES_EOD!AE74+MES_EOD!AF74</f>
        <v>0</v>
      </c>
      <c r="L74">
        <f>NDMC_EOD!AE74+NDMC_EOD!AF74</f>
        <v>43.99</v>
      </c>
      <c r="M74">
        <f>TPDDL_EOD!AE74+TPDDL_EOD!AF74</f>
        <v>28.99</v>
      </c>
      <c r="N74">
        <f t="shared" si="6"/>
        <v>137.99</v>
      </c>
      <c r="O74" s="112">
        <f t="shared" si="7"/>
        <v>9.9999999999909051E-3</v>
      </c>
      <c r="P74">
        <v>40.992970505109064</v>
      </c>
      <c r="Q74">
        <v>24.021740705848249</v>
      </c>
      <c r="R74">
        <v>0</v>
      </c>
      <c r="S74">
        <v>43.993187912167549</v>
      </c>
      <c r="T74">
        <v>28.992100876875131</v>
      </c>
      <c r="U74" s="114">
        <f t="shared" si="8"/>
        <v>138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138</v>
      </c>
      <c r="E75">
        <f>PPCL!N75</f>
        <v>0</v>
      </c>
      <c r="F75">
        <f t="shared" si="10"/>
        <v>270</v>
      </c>
      <c r="G75">
        <f t="shared" si="11"/>
        <v>138</v>
      </c>
      <c r="H75" s="112"/>
      <c r="I75">
        <f>BRPL_EOD!AE75+BRPL_EOD!AF75</f>
        <v>40.99</v>
      </c>
      <c r="J75">
        <f>BYPL_EOD!AE75+BYPL_EOD!AF75</f>
        <v>24.02</v>
      </c>
      <c r="K75">
        <f>MES_EOD!AE75+MES_EOD!AF75</f>
        <v>0</v>
      </c>
      <c r="L75">
        <f>NDMC_EOD!AE75+NDMC_EOD!AF75</f>
        <v>43.99</v>
      </c>
      <c r="M75">
        <f>TPDDL_EOD!AE75+TPDDL_EOD!AF75</f>
        <v>28.99</v>
      </c>
      <c r="N75">
        <f t="shared" si="6"/>
        <v>137.99</v>
      </c>
      <c r="O75" s="112">
        <f t="shared" si="7"/>
        <v>9.9999999999909051E-3</v>
      </c>
      <c r="P75">
        <v>40.992970505109064</v>
      </c>
      <c r="Q75">
        <v>24.021740705848249</v>
      </c>
      <c r="R75">
        <v>0</v>
      </c>
      <c r="S75">
        <v>43.993187912167549</v>
      </c>
      <c r="T75">
        <v>28.992100876875131</v>
      </c>
      <c r="U75" s="114">
        <f t="shared" si="8"/>
        <v>138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141</v>
      </c>
      <c r="E76">
        <f>PPCL!N76</f>
        <v>0</v>
      </c>
      <c r="F76">
        <f t="shared" si="10"/>
        <v>270</v>
      </c>
      <c r="G76">
        <f t="shared" si="11"/>
        <v>141</v>
      </c>
      <c r="H76" s="112"/>
      <c r="I76">
        <f>BRPL_EOD!AE76+BRPL_EOD!AF76</f>
        <v>41</v>
      </c>
      <c r="J76">
        <f>BYPL_EOD!AE76+BYPL_EOD!AF76</f>
        <v>24.03</v>
      </c>
      <c r="K76">
        <f>MES_EOD!AE76+MES_EOD!AF76</f>
        <v>2.97</v>
      </c>
      <c r="L76">
        <f>NDMC_EOD!AE76+NDMC_EOD!AF76</f>
        <v>44</v>
      </c>
      <c r="M76">
        <f>TPDDL_EOD!AE76+TPDDL_EOD!AF76</f>
        <v>29</v>
      </c>
      <c r="N76">
        <f t="shared" si="6"/>
        <v>141</v>
      </c>
      <c r="O76" s="112">
        <f t="shared" si="7"/>
        <v>0</v>
      </c>
      <c r="P76">
        <v>41</v>
      </c>
      <c r="Q76">
        <v>24.03</v>
      </c>
      <c r="R76">
        <v>2.97</v>
      </c>
      <c r="S76">
        <v>44</v>
      </c>
      <c r="T76">
        <v>29</v>
      </c>
      <c r="U76" s="114">
        <f t="shared" si="8"/>
        <v>141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141</v>
      </c>
      <c r="E77">
        <f>PPCL!N77</f>
        <v>0</v>
      </c>
      <c r="F77">
        <f t="shared" si="10"/>
        <v>270</v>
      </c>
      <c r="G77">
        <f t="shared" si="11"/>
        <v>141</v>
      </c>
      <c r="H77" s="112"/>
      <c r="I77">
        <f>BRPL_EOD!AE77+BRPL_EOD!AF77</f>
        <v>40.26</v>
      </c>
      <c r="J77">
        <f>BYPL_EOD!AE77+BYPL_EOD!AF77</f>
        <v>29.06</v>
      </c>
      <c r="K77">
        <f>MES_EOD!AE77+MES_EOD!AF77</f>
        <v>0</v>
      </c>
      <c r="L77">
        <f>NDMC_EOD!AE77+NDMC_EOD!AF77</f>
        <v>43.21</v>
      </c>
      <c r="M77">
        <f>TPDDL_EOD!AE77+TPDDL_EOD!AF77</f>
        <v>28.48</v>
      </c>
      <c r="N77">
        <f t="shared" si="6"/>
        <v>141.01</v>
      </c>
      <c r="O77" s="112">
        <f t="shared" si="7"/>
        <v>-9.9999999999909051E-3</v>
      </c>
      <c r="P77">
        <v>40.25714488334161</v>
      </c>
      <c r="Q77">
        <v>29.057939153251542</v>
      </c>
      <c r="R77">
        <v>0</v>
      </c>
      <c r="S77">
        <v>43.20693567832069</v>
      </c>
      <c r="T77">
        <v>28.477980285086165</v>
      </c>
      <c r="U77" s="114">
        <f t="shared" si="8"/>
        <v>141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142</v>
      </c>
      <c r="E78">
        <f>PPCL!N78</f>
        <v>0</v>
      </c>
      <c r="F78">
        <f t="shared" si="10"/>
        <v>270</v>
      </c>
      <c r="G78">
        <f t="shared" si="11"/>
        <v>142</v>
      </c>
      <c r="H78" s="112"/>
      <c r="I78">
        <f>BRPL_EOD!AE78+BRPL_EOD!AF78</f>
        <v>40.549999999999997</v>
      </c>
      <c r="J78">
        <f>BYPL_EOD!AE78+BYPL_EOD!AF78</f>
        <v>29.26</v>
      </c>
      <c r="K78">
        <f>MES_EOD!AE78+MES_EOD!AF78</f>
        <v>0</v>
      </c>
      <c r="L78">
        <f>NDMC_EOD!AE78+NDMC_EOD!AF78</f>
        <v>43.51</v>
      </c>
      <c r="M78">
        <f>TPDDL_EOD!AE78+TPDDL_EOD!AF78</f>
        <v>28.68</v>
      </c>
      <c r="N78">
        <f t="shared" si="6"/>
        <v>142</v>
      </c>
      <c r="O78" s="112">
        <f t="shared" si="7"/>
        <v>0</v>
      </c>
      <c r="P78">
        <v>40.549999999999997</v>
      </c>
      <c r="Q78">
        <v>29.26</v>
      </c>
      <c r="R78">
        <v>0</v>
      </c>
      <c r="S78">
        <v>43.51</v>
      </c>
      <c r="T78">
        <v>28.68</v>
      </c>
      <c r="U78" s="114">
        <f t="shared" si="8"/>
        <v>142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142</v>
      </c>
      <c r="E79">
        <f>PPCL!N79</f>
        <v>0</v>
      </c>
      <c r="F79">
        <f t="shared" si="10"/>
        <v>270</v>
      </c>
      <c r="G79">
        <f t="shared" si="11"/>
        <v>142</v>
      </c>
      <c r="H79" s="112"/>
      <c r="I79">
        <f>BRPL_EOD!AE79+BRPL_EOD!AF79</f>
        <v>40.549999999999997</v>
      </c>
      <c r="J79">
        <f>BYPL_EOD!AE79+BYPL_EOD!AF79</f>
        <v>29.26</v>
      </c>
      <c r="K79">
        <f>MES_EOD!AE79+MES_EOD!AF79</f>
        <v>0</v>
      </c>
      <c r="L79">
        <f>NDMC_EOD!AE79+NDMC_EOD!AF79</f>
        <v>43.51</v>
      </c>
      <c r="M79">
        <f>TPDDL_EOD!AE79+TPDDL_EOD!AF79</f>
        <v>28.68</v>
      </c>
      <c r="N79">
        <f t="shared" si="6"/>
        <v>142</v>
      </c>
      <c r="O79" s="112">
        <f t="shared" si="7"/>
        <v>0</v>
      </c>
      <c r="P79">
        <v>40.549999999999997</v>
      </c>
      <c r="Q79">
        <v>29.26</v>
      </c>
      <c r="R79">
        <v>0</v>
      </c>
      <c r="S79">
        <v>43.51</v>
      </c>
      <c r="T79">
        <v>28.68</v>
      </c>
      <c r="U79" s="114">
        <f t="shared" si="8"/>
        <v>142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142</v>
      </c>
      <c r="E80">
        <f>PPCL!N80</f>
        <v>0</v>
      </c>
      <c r="F80">
        <f t="shared" si="10"/>
        <v>270</v>
      </c>
      <c r="G80">
        <f t="shared" si="11"/>
        <v>142</v>
      </c>
      <c r="H80" s="112"/>
      <c r="I80">
        <f>BRPL_EOD!AE80+BRPL_EOD!AF80</f>
        <v>40.549999999999997</v>
      </c>
      <c r="J80">
        <f>BYPL_EOD!AE80+BYPL_EOD!AF80</f>
        <v>29.26</v>
      </c>
      <c r="K80">
        <f>MES_EOD!AE80+MES_EOD!AF80</f>
        <v>0</v>
      </c>
      <c r="L80">
        <f>NDMC_EOD!AE80+NDMC_EOD!AF80</f>
        <v>43.51</v>
      </c>
      <c r="M80">
        <f>TPDDL_EOD!AE80+TPDDL_EOD!AF80</f>
        <v>28.68</v>
      </c>
      <c r="N80">
        <f t="shared" si="6"/>
        <v>142</v>
      </c>
      <c r="O80" s="112">
        <f t="shared" si="7"/>
        <v>0</v>
      </c>
      <c r="P80">
        <v>40.549999999999997</v>
      </c>
      <c r="Q80">
        <v>29.26</v>
      </c>
      <c r="R80">
        <v>0</v>
      </c>
      <c r="S80">
        <v>43.51</v>
      </c>
      <c r="T80">
        <v>28.68</v>
      </c>
      <c r="U80" s="114">
        <f t="shared" si="8"/>
        <v>142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142</v>
      </c>
      <c r="E81">
        <f>PPCL!N81</f>
        <v>0</v>
      </c>
      <c r="F81">
        <f t="shared" si="10"/>
        <v>270</v>
      </c>
      <c r="G81">
        <f t="shared" si="11"/>
        <v>142</v>
      </c>
      <c r="H81" s="112"/>
      <c r="I81">
        <f>BRPL_EOD!AE81+BRPL_EOD!AF81</f>
        <v>40.549999999999997</v>
      </c>
      <c r="J81">
        <f>BYPL_EOD!AE81+BYPL_EOD!AF81</f>
        <v>29.26</v>
      </c>
      <c r="K81">
        <f>MES_EOD!AE81+MES_EOD!AF81</f>
        <v>0</v>
      </c>
      <c r="L81">
        <f>NDMC_EOD!AE81+NDMC_EOD!AF81</f>
        <v>43.51</v>
      </c>
      <c r="M81">
        <f>TPDDL_EOD!AE81+TPDDL_EOD!AF81</f>
        <v>28.68</v>
      </c>
      <c r="N81">
        <f t="shared" si="6"/>
        <v>142</v>
      </c>
      <c r="O81" s="112">
        <f t="shared" si="7"/>
        <v>0</v>
      </c>
      <c r="P81">
        <v>40.549999999999997</v>
      </c>
      <c r="Q81">
        <v>29.26</v>
      </c>
      <c r="R81">
        <v>0</v>
      </c>
      <c r="S81">
        <v>43.51</v>
      </c>
      <c r="T81">
        <v>28.68</v>
      </c>
      <c r="U81" s="114">
        <f t="shared" si="8"/>
        <v>142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142</v>
      </c>
      <c r="E82">
        <f>PPCL!N82</f>
        <v>0</v>
      </c>
      <c r="F82">
        <f t="shared" si="10"/>
        <v>270</v>
      </c>
      <c r="G82">
        <f t="shared" si="11"/>
        <v>142</v>
      </c>
      <c r="H82" s="112"/>
      <c r="I82">
        <f>BRPL_EOD!AE82+BRPL_EOD!AF82</f>
        <v>40.549999999999997</v>
      </c>
      <c r="J82">
        <f>BYPL_EOD!AE82+BYPL_EOD!AF82</f>
        <v>29.26</v>
      </c>
      <c r="K82">
        <f>MES_EOD!AE82+MES_EOD!AF82</f>
        <v>0</v>
      </c>
      <c r="L82">
        <f>NDMC_EOD!AE82+NDMC_EOD!AF82</f>
        <v>43.51</v>
      </c>
      <c r="M82">
        <f>TPDDL_EOD!AE82+TPDDL_EOD!AF82</f>
        <v>28.68</v>
      </c>
      <c r="N82">
        <f t="shared" si="6"/>
        <v>142</v>
      </c>
      <c r="O82" s="112">
        <f t="shared" si="7"/>
        <v>0</v>
      </c>
      <c r="P82">
        <v>40.549999999999997</v>
      </c>
      <c r="Q82">
        <v>29.26</v>
      </c>
      <c r="R82">
        <v>0</v>
      </c>
      <c r="S82">
        <v>43.51</v>
      </c>
      <c r="T82">
        <v>28.68</v>
      </c>
      <c r="U82" s="114">
        <f t="shared" si="8"/>
        <v>142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142</v>
      </c>
      <c r="E83">
        <f>PPCL!N83</f>
        <v>0</v>
      </c>
      <c r="F83">
        <f t="shared" si="10"/>
        <v>270</v>
      </c>
      <c r="G83">
        <f t="shared" si="11"/>
        <v>142</v>
      </c>
      <c r="H83" s="112"/>
      <c r="I83">
        <f>BRPL_EOD!AE83+BRPL_EOD!AF83</f>
        <v>40.549999999999997</v>
      </c>
      <c r="J83">
        <f>BYPL_EOD!AE83+BYPL_EOD!AF83</f>
        <v>29.26</v>
      </c>
      <c r="K83">
        <f>MES_EOD!AE83+MES_EOD!AF83</f>
        <v>0</v>
      </c>
      <c r="L83">
        <f>NDMC_EOD!AE83+NDMC_EOD!AF83</f>
        <v>43.51</v>
      </c>
      <c r="M83">
        <f>TPDDL_EOD!AE83+TPDDL_EOD!AF83</f>
        <v>28.68</v>
      </c>
      <c r="N83">
        <f t="shared" si="6"/>
        <v>142</v>
      </c>
      <c r="O83" s="112">
        <f t="shared" si="7"/>
        <v>0</v>
      </c>
      <c r="P83">
        <v>40.549999999999997</v>
      </c>
      <c r="Q83">
        <v>29.26</v>
      </c>
      <c r="R83">
        <v>0</v>
      </c>
      <c r="S83">
        <v>43.51</v>
      </c>
      <c r="T83">
        <v>28.68</v>
      </c>
      <c r="U83" s="114">
        <f t="shared" si="8"/>
        <v>142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142</v>
      </c>
      <c r="E84">
        <f>PPCL!N84</f>
        <v>0</v>
      </c>
      <c r="F84">
        <f t="shared" si="10"/>
        <v>270</v>
      </c>
      <c r="G84">
        <f t="shared" si="11"/>
        <v>142</v>
      </c>
      <c r="H84" s="112"/>
      <c r="I84">
        <f>BRPL_EOD!AE84+BRPL_EOD!AF84</f>
        <v>40.549999999999997</v>
      </c>
      <c r="J84">
        <f>BYPL_EOD!AE84+BYPL_EOD!AF84</f>
        <v>29.26</v>
      </c>
      <c r="K84">
        <f>MES_EOD!AE84+MES_EOD!AF84</f>
        <v>0</v>
      </c>
      <c r="L84">
        <f>NDMC_EOD!AE84+NDMC_EOD!AF84</f>
        <v>43.51</v>
      </c>
      <c r="M84">
        <f>TPDDL_EOD!AE84+TPDDL_EOD!AF84</f>
        <v>28.68</v>
      </c>
      <c r="N84">
        <f t="shared" si="6"/>
        <v>142</v>
      </c>
      <c r="O84" s="112">
        <f t="shared" si="7"/>
        <v>0</v>
      </c>
      <c r="P84">
        <v>40.549999999999997</v>
      </c>
      <c r="Q84">
        <v>29.26</v>
      </c>
      <c r="R84">
        <v>0</v>
      </c>
      <c r="S84">
        <v>43.51</v>
      </c>
      <c r="T84">
        <v>28.68</v>
      </c>
      <c r="U84" s="114">
        <f t="shared" si="8"/>
        <v>142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142</v>
      </c>
      <c r="E85">
        <f>PPCL!N85</f>
        <v>0</v>
      </c>
      <c r="F85">
        <f t="shared" si="10"/>
        <v>270</v>
      </c>
      <c r="G85">
        <f t="shared" si="11"/>
        <v>142</v>
      </c>
      <c r="H85" s="112"/>
      <c r="I85">
        <f>BRPL_EOD!AE85+BRPL_EOD!AF85</f>
        <v>40.549999999999997</v>
      </c>
      <c r="J85">
        <f>BYPL_EOD!AE85+BYPL_EOD!AF85</f>
        <v>29.26</v>
      </c>
      <c r="K85">
        <f>MES_EOD!AE85+MES_EOD!AF85</f>
        <v>0</v>
      </c>
      <c r="L85">
        <f>NDMC_EOD!AE85+NDMC_EOD!AF85</f>
        <v>43.51</v>
      </c>
      <c r="M85">
        <f>TPDDL_EOD!AE85+TPDDL_EOD!AF85</f>
        <v>28.68</v>
      </c>
      <c r="N85">
        <f t="shared" si="6"/>
        <v>142</v>
      </c>
      <c r="O85" s="112">
        <f t="shared" si="7"/>
        <v>0</v>
      </c>
      <c r="P85">
        <v>40.549999999999997</v>
      </c>
      <c r="Q85">
        <v>29.26</v>
      </c>
      <c r="R85">
        <v>0</v>
      </c>
      <c r="S85">
        <v>43.51</v>
      </c>
      <c r="T85">
        <v>28.68</v>
      </c>
      <c r="U85" s="114">
        <f t="shared" si="8"/>
        <v>142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142</v>
      </c>
      <c r="E86">
        <f>PPCL!N86</f>
        <v>0</v>
      </c>
      <c r="F86">
        <f t="shared" si="10"/>
        <v>270</v>
      </c>
      <c r="G86">
        <f t="shared" si="11"/>
        <v>142</v>
      </c>
      <c r="H86" s="112"/>
      <c r="I86">
        <f>BRPL_EOD!AE86+BRPL_EOD!AF86</f>
        <v>40.549999999999997</v>
      </c>
      <c r="J86">
        <f>BYPL_EOD!AE86+BYPL_EOD!AF86</f>
        <v>29.26</v>
      </c>
      <c r="K86">
        <f>MES_EOD!AE86+MES_EOD!AF86</f>
        <v>0</v>
      </c>
      <c r="L86">
        <f>NDMC_EOD!AE86+NDMC_EOD!AF86</f>
        <v>43.51</v>
      </c>
      <c r="M86">
        <f>TPDDL_EOD!AE86+TPDDL_EOD!AF86</f>
        <v>28.68</v>
      </c>
      <c r="N86">
        <f t="shared" si="6"/>
        <v>142</v>
      </c>
      <c r="O86" s="112">
        <f t="shared" si="7"/>
        <v>0</v>
      </c>
      <c r="P86">
        <v>40.549999999999997</v>
      </c>
      <c r="Q86">
        <v>29.26</v>
      </c>
      <c r="R86">
        <v>0</v>
      </c>
      <c r="S86">
        <v>43.51</v>
      </c>
      <c r="T86">
        <v>28.68</v>
      </c>
      <c r="U86" s="114">
        <f t="shared" si="8"/>
        <v>142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144</v>
      </c>
      <c r="E87">
        <f>PPCL!N87</f>
        <v>0</v>
      </c>
      <c r="F87">
        <f t="shared" si="10"/>
        <v>270</v>
      </c>
      <c r="G87">
        <f t="shared" si="11"/>
        <v>144</v>
      </c>
      <c r="H87" s="112"/>
      <c r="I87">
        <f>BRPL_EOD!AE87+BRPL_EOD!AF87</f>
        <v>41</v>
      </c>
      <c r="J87">
        <f>BYPL_EOD!AE87+BYPL_EOD!AF87</f>
        <v>29.59</v>
      </c>
      <c r="K87">
        <f>MES_EOD!AE87+MES_EOD!AF87</f>
        <v>0.41</v>
      </c>
      <c r="L87">
        <f>NDMC_EOD!AE87+NDMC_EOD!AF87</f>
        <v>44</v>
      </c>
      <c r="M87">
        <f>TPDDL_EOD!AE87+TPDDL_EOD!AF87</f>
        <v>29</v>
      </c>
      <c r="N87">
        <f t="shared" si="6"/>
        <v>144</v>
      </c>
      <c r="O87" s="112">
        <f t="shared" si="7"/>
        <v>0</v>
      </c>
      <c r="P87">
        <v>41</v>
      </c>
      <c r="Q87">
        <v>29.59</v>
      </c>
      <c r="R87">
        <v>0.41</v>
      </c>
      <c r="S87">
        <v>44</v>
      </c>
      <c r="T87">
        <v>29</v>
      </c>
      <c r="U87" s="114">
        <f t="shared" si="8"/>
        <v>144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144</v>
      </c>
      <c r="E88">
        <f>PPCL!N88</f>
        <v>0</v>
      </c>
      <c r="F88">
        <f t="shared" si="10"/>
        <v>270</v>
      </c>
      <c r="G88">
        <f t="shared" si="11"/>
        <v>144</v>
      </c>
      <c r="H88" s="112"/>
      <c r="I88">
        <f>BRPL_EOD!AE88+BRPL_EOD!AF88</f>
        <v>41</v>
      </c>
      <c r="J88">
        <f>BYPL_EOD!AE88+BYPL_EOD!AF88</f>
        <v>29.59</v>
      </c>
      <c r="K88">
        <f>MES_EOD!AE88+MES_EOD!AF88</f>
        <v>0.41</v>
      </c>
      <c r="L88">
        <f>NDMC_EOD!AE88+NDMC_EOD!AF88</f>
        <v>44</v>
      </c>
      <c r="M88">
        <f>TPDDL_EOD!AE88+TPDDL_EOD!AF88</f>
        <v>29</v>
      </c>
      <c r="N88">
        <f t="shared" si="6"/>
        <v>144</v>
      </c>
      <c r="O88" s="112">
        <f t="shared" si="7"/>
        <v>0</v>
      </c>
      <c r="P88">
        <v>41</v>
      </c>
      <c r="Q88">
        <v>29.59</v>
      </c>
      <c r="R88">
        <v>0.41</v>
      </c>
      <c r="S88">
        <v>44</v>
      </c>
      <c r="T88">
        <v>29</v>
      </c>
      <c r="U88" s="114">
        <f t="shared" si="8"/>
        <v>144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144</v>
      </c>
      <c r="E89">
        <f>PPCL!N89</f>
        <v>0</v>
      </c>
      <c r="F89">
        <f t="shared" si="10"/>
        <v>270</v>
      </c>
      <c r="G89">
        <f t="shared" si="11"/>
        <v>144</v>
      </c>
      <c r="H89" s="112"/>
      <c r="I89">
        <f>BRPL_EOD!AE89+BRPL_EOD!AF89</f>
        <v>41</v>
      </c>
      <c r="J89">
        <f>BYPL_EOD!AE89+BYPL_EOD!AF89</f>
        <v>29.59</v>
      </c>
      <c r="K89">
        <f>MES_EOD!AE89+MES_EOD!AF89</f>
        <v>0.41</v>
      </c>
      <c r="L89">
        <f>NDMC_EOD!AE89+NDMC_EOD!AF89</f>
        <v>44</v>
      </c>
      <c r="M89">
        <f>TPDDL_EOD!AE89+TPDDL_EOD!AF89</f>
        <v>29</v>
      </c>
      <c r="N89">
        <f t="shared" si="6"/>
        <v>144</v>
      </c>
      <c r="O89" s="112">
        <f t="shared" si="7"/>
        <v>0</v>
      </c>
      <c r="P89">
        <v>41</v>
      </c>
      <c r="Q89">
        <v>29.59</v>
      </c>
      <c r="R89">
        <v>0.41</v>
      </c>
      <c r="S89">
        <v>44</v>
      </c>
      <c r="T89">
        <v>29</v>
      </c>
      <c r="U89" s="114">
        <f t="shared" si="8"/>
        <v>144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144</v>
      </c>
      <c r="E90">
        <f>PPCL!N90</f>
        <v>0</v>
      </c>
      <c r="F90">
        <f t="shared" si="10"/>
        <v>270</v>
      </c>
      <c r="G90">
        <f t="shared" si="11"/>
        <v>144</v>
      </c>
      <c r="H90" s="112"/>
      <c r="I90">
        <f>BRPL_EOD!AE90+BRPL_EOD!AF90</f>
        <v>41</v>
      </c>
      <c r="J90">
        <f>BYPL_EOD!AE90+BYPL_EOD!AF90</f>
        <v>29.59</v>
      </c>
      <c r="K90">
        <f>MES_EOD!AE90+MES_EOD!AF90</f>
        <v>0.41</v>
      </c>
      <c r="L90">
        <f>NDMC_EOD!AE90+NDMC_EOD!AF90</f>
        <v>44</v>
      </c>
      <c r="M90">
        <f>TPDDL_EOD!AE90+TPDDL_EOD!AF90</f>
        <v>29</v>
      </c>
      <c r="N90">
        <f t="shared" si="6"/>
        <v>144</v>
      </c>
      <c r="O90" s="112">
        <f t="shared" si="7"/>
        <v>0</v>
      </c>
      <c r="P90">
        <v>41</v>
      </c>
      <c r="Q90">
        <v>29.59</v>
      </c>
      <c r="R90">
        <v>0.41</v>
      </c>
      <c r="S90">
        <v>44</v>
      </c>
      <c r="T90">
        <v>29</v>
      </c>
      <c r="U90" s="114">
        <f t="shared" si="8"/>
        <v>144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144</v>
      </c>
      <c r="E91">
        <f>PPCL!N91</f>
        <v>0</v>
      </c>
      <c r="F91">
        <f t="shared" si="10"/>
        <v>270</v>
      </c>
      <c r="G91">
        <f t="shared" si="11"/>
        <v>144</v>
      </c>
      <c r="H91" s="112"/>
      <c r="I91">
        <f>BRPL_EOD!AE91+BRPL_EOD!AF91</f>
        <v>41</v>
      </c>
      <c r="J91">
        <f>BYPL_EOD!AE91+BYPL_EOD!AF91</f>
        <v>29.59</v>
      </c>
      <c r="K91">
        <f>MES_EOD!AE91+MES_EOD!AF91</f>
        <v>0.41</v>
      </c>
      <c r="L91">
        <f>NDMC_EOD!AE91+NDMC_EOD!AF91</f>
        <v>44</v>
      </c>
      <c r="M91">
        <f>TPDDL_EOD!AE91+TPDDL_EOD!AF91</f>
        <v>29</v>
      </c>
      <c r="N91">
        <f t="shared" si="6"/>
        <v>144</v>
      </c>
      <c r="O91" s="112">
        <f t="shared" si="7"/>
        <v>0</v>
      </c>
      <c r="P91">
        <v>41</v>
      </c>
      <c r="Q91">
        <v>29.59</v>
      </c>
      <c r="R91">
        <v>0.41</v>
      </c>
      <c r="S91">
        <v>44</v>
      </c>
      <c r="T91">
        <v>29</v>
      </c>
      <c r="U91" s="114">
        <f t="shared" si="8"/>
        <v>144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144</v>
      </c>
      <c r="E92">
        <f>PPCL!N92</f>
        <v>0</v>
      </c>
      <c r="F92">
        <f t="shared" si="10"/>
        <v>270</v>
      </c>
      <c r="G92">
        <f t="shared" si="11"/>
        <v>144</v>
      </c>
      <c r="H92" s="112"/>
      <c r="I92">
        <f>BRPL_EOD!AE92+BRPL_EOD!AF92</f>
        <v>41</v>
      </c>
      <c r="J92">
        <f>BYPL_EOD!AE92+BYPL_EOD!AF92</f>
        <v>29.59</v>
      </c>
      <c r="K92">
        <f>MES_EOD!AE92+MES_EOD!AF92</f>
        <v>0.41</v>
      </c>
      <c r="L92">
        <f>NDMC_EOD!AE92+NDMC_EOD!AF92</f>
        <v>44</v>
      </c>
      <c r="M92">
        <f>TPDDL_EOD!AE92+TPDDL_EOD!AF92</f>
        <v>29</v>
      </c>
      <c r="N92">
        <f t="shared" si="6"/>
        <v>144</v>
      </c>
      <c r="O92" s="112">
        <f t="shared" si="7"/>
        <v>0</v>
      </c>
      <c r="P92">
        <v>41</v>
      </c>
      <c r="Q92">
        <v>29.59</v>
      </c>
      <c r="R92">
        <v>0.41</v>
      </c>
      <c r="S92">
        <v>44</v>
      </c>
      <c r="T92">
        <v>29</v>
      </c>
      <c r="U92" s="114">
        <f t="shared" si="8"/>
        <v>144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144</v>
      </c>
      <c r="E93">
        <f>PPCL!N93</f>
        <v>0</v>
      </c>
      <c r="F93">
        <f t="shared" si="10"/>
        <v>270</v>
      </c>
      <c r="G93">
        <f t="shared" si="11"/>
        <v>144</v>
      </c>
      <c r="H93" s="112"/>
      <c r="I93">
        <f>BRPL_EOD!AE93+BRPL_EOD!AF93</f>
        <v>41</v>
      </c>
      <c r="J93">
        <f>BYPL_EOD!AE93+BYPL_EOD!AF93</f>
        <v>29.59</v>
      </c>
      <c r="K93">
        <f>MES_EOD!AE93+MES_EOD!AF93</f>
        <v>0.41</v>
      </c>
      <c r="L93">
        <f>NDMC_EOD!AE93+NDMC_EOD!AF93</f>
        <v>44</v>
      </c>
      <c r="M93">
        <f>TPDDL_EOD!AE93+TPDDL_EOD!AF93</f>
        <v>29</v>
      </c>
      <c r="N93">
        <f t="shared" si="6"/>
        <v>144</v>
      </c>
      <c r="O93" s="112">
        <f t="shared" si="7"/>
        <v>0</v>
      </c>
      <c r="P93">
        <v>41</v>
      </c>
      <c r="Q93">
        <v>29.59</v>
      </c>
      <c r="R93">
        <v>0.41</v>
      </c>
      <c r="S93">
        <v>44</v>
      </c>
      <c r="T93">
        <v>29</v>
      </c>
      <c r="U93" s="114">
        <f t="shared" si="8"/>
        <v>144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144</v>
      </c>
      <c r="E94">
        <f>PPCL!N94</f>
        <v>0</v>
      </c>
      <c r="F94">
        <f t="shared" si="10"/>
        <v>270</v>
      </c>
      <c r="G94">
        <f t="shared" si="11"/>
        <v>144</v>
      </c>
      <c r="H94" s="112"/>
      <c r="I94">
        <f>BRPL_EOD!AE94+BRPL_EOD!AF94</f>
        <v>41</v>
      </c>
      <c r="J94">
        <f>BYPL_EOD!AE94+BYPL_EOD!AF94</f>
        <v>29.59</v>
      </c>
      <c r="K94">
        <f>MES_EOD!AE94+MES_EOD!AF94</f>
        <v>0.41</v>
      </c>
      <c r="L94">
        <f>NDMC_EOD!AE94+NDMC_EOD!AF94</f>
        <v>44</v>
      </c>
      <c r="M94">
        <f>TPDDL_EOD!AE94+TPDDL_EOD!AF94</f>
        <v>29</v>
      </c>
      <c r="N94">
        <f t="shared" si="6"/>
        <v>144</v>
      </c>
      <c r="O94" s="112">
        <f t="shared" si="7"/>
        <v>0</v>
      </c>
      <c r="P94">
        <v>41</v>
      </c>
      <c r="Q94">
        <v>29.59</v>
      </c>
      <c r="R94">
        <v>0.41</v>
      </c>
      <c r="S94">
        <v>44</v>
      </c>
      <c r="T94">
        <v>29</v>
      </c>
      <c r="U94" s="114">
        <f t="shared" si="8"/>
        <v>144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144</v>
      </c>
      <c r="E95">
        <f>PPCL!N95</f>
        <v>0</v>
      </c>
      <c r="F95">
        <f t="shared" si="10"/>
        <v>270</v>
      </c>
      <c r="G95">
        <f t="shared" si="11"/>
        <v>144</v>
      </c>
      <c r="H95" s="112"/>
      <c r="I95">
        <f>BRPL_EOD!AE95+BRPL_EOD!AF95</f>
        <v>41</v>
      </c>
      <c r="J95">
        <f>BYPL_EOD!AE95+BYPL_EOD!AF95</f>
        <v>29.59</v>
      </c>
      <c r="K95">
        <f>MES_EOD!AE95+MES_EOD!AF95</f>
        <v>0.41</v>
      </c>
      <c r="L95">
        <f>NDMC_EOD!AE95+NDMC_EOD!AF95</f>
        <v>44</v>
      </c>
      <c r="M95">
        <f>TPDDL_EOD!AE95+TPDDL_EOD!AF95</f>
        <v>29</v>
      </c>
      <c r="N95">
        <f t="shared" si="6"/>
        <v>144</v>
      </c>
      <c r="O95" s="112">
        <f t="shared" si="7"/>
        <v>0</v>
      </c>
      <c r="P95">
        <v>41</v>
      </c>
      <c r="Q95">
        <v>29.59</v>
      </c>
      <c r="R95">
        <v>0.41</v>
      </c>
      <c r="S95">
        <v>44</v>
      </c>
      <c r="T95">
        <v>29</v>
      </c>
      <c r="U95" s="114">
        <f t="shared" si="8"/>
        <v>144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144</v>
      </c>
      <c r="E96">
        <f>PPCL!N96</f>
        <v>0</v>
      </c>
      <c r="F96">
        <f t="shared" si="10"/>
        <v>270</v>
      </c>
      <c r="G96">
        <f t="shared" si="11"/>
        <v>144</v>
      </c>
      <c r="H96" s="112"/>
      <c r="I96">
        <f>BRPL_EOD!AE96+BRPL_EOD!AF96</f>
        <v>41</v>
      </c>
      <c r="J96">
        <f>BYPL_EOD!AE96+BYPL_EOD!AF96</f>
        <v>29.59</v>
      </c>
      <c r="K96">
        <f>MES_EOD!AE96+MES_EOD!AF96</f>
        <v>0.41</v>
      </c>
      <c r="L96">
        <f>NDMC_EOD!AE96+NDMC_EOD!AF96</f>
        <v>44</v>
      </c>
      <c r="M96">
        <f>TPDDL_EOD!AE96+TPDDL_EOD!AF96</f>
        <v>29</v>
      </c>
      <c r="N96">
        <f t="shared" si="6"/>
        <v>144</v>
      </c>
      <c r="O96" s="112">
        <f t="shared" si="7"/>
        <v>0</v>
      </c>
      <c r="P96">
        <v>41</v>
      </c>
      <c r="Q96">
        <v>29.59</v>
      </c>
      <c r="R96">
        <v>0.41</v>
      </c>
      <c r="S96">
        <v>44</v>
      </c>
      <c r="T96">
        <v>29</v>
      </c>
      <c r="U96" s="114">
        <f t="shared" si="8"/>
        <v>144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144</v>
      </c>
      <c r="E97">
        <f>PPCL!N97</f>
        <v>0</v>
      </c>
      <c r="F97">
        <f t="shared" si="10"/>
        <v>270</v>
      </c>
      <c r="G97">
        <f t="shared" si="11"/>
        <v>144</v>
      </c>
      <c r="H97" s="112"/>
      <c r="I97">
        <f>BRPL_EOD!AE97+BRPL_EOD!AF97</f>
        <v>41</v>
      </c>
      <c r="J97">
        <f>BYPL_EOD!AE97+BYPL_EOD!AF97</f>
        <v>29.59</v>
      </c>
      <c r="K97">
        <f>MES_EOD!AE97+MES_EOD!AF97</f>
        <v>0.41</v>
      </c>
      <c r="L97">
        <f>NDMC_EOD!AE97+NDMC_EOD!AF97</f>
        <v>44</v>
      </c>
      <c r="M97">
        <f>TPDDL_EOD!AE97+TPDDL_EOD!AF97</f>
        <v>29</v>
      </c>
      <c r="N97">
        <f t="shared" si="6"/>
        <v>144</v>
      </c>
      <c r="O97" s="112">
        <f t="shared" si="7"/>
        <v>0</v>
      </c>
      <c r="P97">
        <v>41</v>
      </c>
      <c r="Q97">
        <v>29.59</v>
      </c>
      <c r="R97">
        <v>0.41</v>
      </c>
      <c r="S97">
        <v>44</v>
      </c>
      <c r="T97">
        <v>29</v>
      </c>
      <c r="U97" s="114">
        <f t="shared" si="8"/>
        <v>144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144</v>
      </c>
      <c r="E98">
        <f>PPCL!N98</f>
        <v>0</v>
      </c>
      <c r="F98">
        <f t="shared" si="10"/>
        <v>270</v>
      </c>
      <c r="G98">
        <f t="shared" si="11"/>
        <v>144</v>
      </c>
      <c r="H98" s="112"/>
      <c r="I98">
        <f>BRPL_EOD!AE98+BRPL_EOD!AF98</f>
        <v>41</v>
      </c>
      <c r="J98">
        <f>BYPL_EOD!AE98+BYPL_EOD!AF98</f>
        <v>29.59</v>
      </c>
      <c r="K98">
        <f>MES_EOD!AE98+MES_EOD!AF98</f>
        <v>0.41</v>
      </c>
      <c r="L98">
        <f>NDMC_EOD!AE98+NDMC_EOD!AF98</f>
        <v>44</v>
      </c>
      <c r="M98">
        <f>TPDDL_EOD!AE98+TPDDL_EOD!AF98</f>
        <v>29</v>
      </c>
      <c r="N98">
        <f t="shared" si="6"/>
        <v>144</v>
      </c>
      <c r="O98" s="112">
        <f t="shared" si="7"/>
        <v>0</v>
      </c>
      <c r="P98">
        <v>41</v>
      </c>
      <c r="Q98">
        <v>29.59</v>
      </c>
      <c r="R98">
        <v>0.41</v>
      </c>
      <c r="S98">
        <v>44</v>
      </c>
      <c r="T98">
        <v>29</v>
      </c>
      <c r="U98" s="114">
        <f t="shared" si="8"/>
        <v>144</v>
      </c>
      <c r="V98" s="112">
        <f t="shared" si="9"/>
        <v>0</v>
      </c>
    </row>
    <row r="99" spans="1:22">
      <c r="A99" s="114" t="s">
        <v>324</v>
      </c>
      <c r="B99" s="114">
        <f>SUM(B3:B98)/4000</f>
        <v>6.48</v>
      </c>
      <c r="C99" s="114">
        <f t="shared" ref="C99:U99" si="12">SUM(C3:C98)/4000</f>
        <v>0</v>
      </c>
      <c r="D99" s="114">
        <f t="shared" si="12"/>
        <v>3.4704999999999999</v>
      </c>
      <c r="E99" s="114">
        <f t="shared" si="12"/>
        <v>0</v>
      </c>
      <c r="F99" s="114">
        <f t="shared" si="12"/>
        <v>6.48</v>
      </c>
      <c r="G99" s="114">
        <f t="shared" si="12"/>
        <v>3.4704999999999999</v>
      </c>
      <c r="H99" s="114"/>
      <c r="I99" s="114">
        <f t="shared" si="12"/>
        <v>1.0211249999999996</v>
      </c>
      <c r="J99" s="114">
        <f t="shared" si="12"/>
        <v>0.63018750000000034</v>
      </c>
      <c r="K99" s="114">
        <f t="shared" si="12"/>
        <v>6.9232500000000113E-2</v>
      </c>
      <c r="L99" s="114">
        <f t="shared" si="12"/>
        <v>1.0548074999999995</v>
      </c>
      <c r="M99" s="114">
        <f t="shared" si="12"/>
        <v>0.69510749999999955</v>
      </c>
      <c r="N99" s="114">
        <f t="shared" si="12"/>
        <v>3.4704599999999992</v>
      </c>
      <c r="O99" s="114">
        <f t="shared" si="12"/>
        <v>3.9999999999963622E-5</v>
      </c>
      <c r="P99" s="114">
        <f t="shared" si="12"/>
        <v>1.0211369108675492</v>
      </c>
      <c r="Q99" s="114">
        <f t="shared" si="12"/>
        <v>0.63019438278816853</v>
      </c>
      <c r="R99" s="114">
        <f t="shared" si="12"/>
        <v>6.9232500000000113E-2</v>
      </c>
      <c r="S99" s="114">
        <f t="shared" si="12"/>
        <v>1.0548202825462936</v>
      </c>
      <c r="T99" s="114">
        <f t="shared" si="12"/>
        <v>0.69511592379799059</v>
      </c>
      <c r="U99" s="114">
        <f t="shared" si="12"/>
        <v>3.4704999999999999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20</v>
      </c>
      <c r="C3">
        <f>PPCL!E3</f>
        <v>0</v>
      </c>
      <c r="D3">
        <f>PPCL!O3</f>
        <v>0</v>
      </c>
      <c r="E3">
        <f>PPCL!P3</f>
        <v>0</v>
      </c>
      <c r="F3">
        <f>B3+C3</f>
        <v>20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20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20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20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20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20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20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20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20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20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20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20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20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20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20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20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20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20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20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20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20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20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20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20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20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20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20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20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20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20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20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20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20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20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20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20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20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20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20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20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20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20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20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20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20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20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20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20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20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20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20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20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20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20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20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20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20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20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20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20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20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20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20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20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20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20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20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20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20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20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20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20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20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20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20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20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20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20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20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20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20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20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20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20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20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20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20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20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20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20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20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20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20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20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20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20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20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20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20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20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20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20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20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20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20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20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20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20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20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20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20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20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20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20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20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20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20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20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20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20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20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20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20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20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20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20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20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20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20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20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20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20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20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20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20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20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20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20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20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20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20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20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20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20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20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20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20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20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20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20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20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20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20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20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20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20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20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20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20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20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20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20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20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20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20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20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20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20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20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20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20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20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20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20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20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20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20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20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20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20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20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20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20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20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20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20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20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20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20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20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20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0.48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0.48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36</v>
      </c>
      <c r="C3">
        <f>GT!C3</f>
        <v>54</v>
      </c>
      <c r="D3">
        <f>GT!M3</f>
        <v>33.200000000000003</v>
      </c>
      <c r="E3">
        <f>GT!N3</f>
        <v>0</v>
      </c>
      <c r="F3">
        <f>B3+C3</f>
        <v>90</v>
      </c>
      <c r="G3">
        <f>D3+E3-X3</f>
        <v>33.200000000000003</v>
      </c>
      <c r="H3" s="112"/>
      <c r="I3">
        <f>BRPL_EOD!AA3+BRPL_EOD!AB3</f>
        <v>13.93</v>
      </c>
      <c r="J3">
        <f>BYPL_EOD!AA3+BYPL_EOD!AB3</f>
        <v>7.96</v>
      </c>
      <c r="K3">
        <f>MES_EOD!AA3+MES_EOD!AB3</f>
        <v>0</v>
      </c>
      <c r="L3">
        <f>NDMC_EOD!AA3+NDMC_EOD!AB3</f>
        <v>1.77</v>
      </c>
      <c r="M3">
        <f>TPDDL_EOD!AA3+TPDDL_EOD!AB3</f>
        <v>9.9499999999999993</v>
      </c>
      <c r="N3">
        <f t="shared" ref="N3:N66" si="0">SUM(I3:M3)</f>
        <v>33.61</v>
      </c>
      <c r="O3" s="112">
        <f t="shared" ref="O3:O66" si="1">G3-N3</f>
        <v>-0.40999999999999659</v>
      </c>
      <c r="P3">
        <v>13.760071407319252</v>
      </c>
      <c r="Q3">
        <v>7.8628979470395723</v>
      </c>
      <c r="R3">
        <v>0</v>
      </c>
      <c r="S3">
        <v>1.7484082118417139</v>
      </c>
      <c r="T3">
        <v>9.828622433799465</v>
      </c>
      <c r="U3" s="114">
        <f t="shared" ref="U3:U66" si="2">SUM(P3:T3)</f>
        <v>33.200000000000003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36</v>
      </c>
      <c r="C4">
        <f>GT!C4</f>
        <v>54</v>
      </c>
      <c r="D4">
        <f>GT!M4</f>
        <v>33.6</v>
      </c>
      <c r="E4">
        <f>GT!N4</f>
        <v>0</v>
      </c>
      <c r="F4">
        <f t="shared" ref="F4:F67" si="4">B4+C4</f>
        <v>90</v>
      </c>
      <c r="G4">
        <f t="shared" ref="G4:G67" si="5">D4+E4-X4</f>
        <v>33.6</v>
      </c>
      <c r="H4" s="112"/>
      <c r="I4">
        <f>BRPL_EOD!AA4+BRPL_EOD!AB4</f>
        <v>13.93</v>
      </c>
      <c r="J4">
        <f>BYPL_EOD!AA4+BYPL_EOD!AB4</f>
        <v>7.96</v>
      </c>
      <c r="K4">
        <f>MES_EOD!AA4+MES_EOD!AB4</f>
        <v>0</v>
      </c>
      <c r="L4">
        <f>NDMC_EOD!AA4+NDMC_EOD!AB4</f>
        <v>1.77</v>
      </c>
      <c r="M4">
        <f>TPDDL_EOD!AA4+TPDDL_EOD!AB4</f>
        <v>9.9499999999999993</v>
      </c>
      <c r="N4">
        <f t="shared" si="0"/>
        <v>33.61</v>
      </c>
      <c r="O4" s="112">
        <f t="shared" si="1"/>
        <v>-9.9999999999980105E-3</v>
      </c>
      <c r="P4">
        <v>13.925855400178518</v>
      </c>
      <c r="Q4">
        <v>7.9576316572448684</v>
      </c>
      <c r="R4">
        <v>0</v>
      </c>
      <c r="S4">
        <v>1.7694733710205297</v>
      </c>
      <c r="T4">
        <v>9.9470395715560844</v>
      </c>
      <c r="U4" s="114">
        <f t="shared" si="2"/>
        <v>33.6</v>
      </c>
      <c r="V4" s="112">
        <f t="shared" si="3"/>
        <v>0</v>
      </c>
      <c r="X4" s="117"/>
    </row>
    <row r="5" spans="1:24">
      <c r="A5" t="s">
        <v>47</v>
      </c>
      <c r="B5">
        <f>GT!B5</f>
        <v>36</v>
      </c>
      <c r="C5">
        <f>GT!C5</f>
        <v>54</v>
      </c>
      <c r="D5">
        <f>GT!M5</f>
        <v>33.6</v>
      </c>
      <c r="E5">
        <f>GT!N5</f>
        <v>0</v>
      </c>
      <c r="F5">
        <f t="shared" si="4"/>
        <v>90</v>
      </c>
      <c r="G5">
        <f t="shared" si="5"/>
        <v>33.6</v>
      </c>
      <c r="H5" s="112"/>
      <c r="I5">
        <f>BRPL_EOD!AA5+BRPL_EOD!AB5</f>
        <v>13.93</v>
      </c>
      <c r="J5">
        <f>BYPL_EOD!AA5+BYPL_EOD!AB5</f>
        <v>7.96</v>
      </c>
      <c r="K5">
        <f>MES_EOD!AA5+MES_EOD!AB5</f>
        <v>0</v>
      </c>
      <c r="L5">
        <f>NDMC_EOD!AA5+NDMC_EOD!AB5</f>
        <v>1.77</v>
      </c>
      <c r="M5">
        <f>TPDDL_EOD!AA5+TPDDL_EOD!AB5</f>
        <v>9.9499999999999993</v>
      </c>
      <c r="N5">
        <f t="shared" si="0"/>
        <v>33.61</v>
      </c>
      <c r="O5" s="112">
        <f t="shared" si="1"/>
        <v>-9.9999999999980105E-3</v>
      </c>
      <c r="P5">
        <v>13.925855400178518</v>
      </c>
      <c r="Q5">
        <v>7.9576316572448684</v>
      </c>
      <c r="R5">
        <v>0</v>
      </c>
      <c r="S5">
        <v>1.7694733710205297</v>
      </c>
      <c r="T5">
        <v>9.9470395715560844</v>
      </c>
      <c r="U5" s="114">
        <f t="shared" si="2"/>
        <v>33.6</v>
      </c>
      <c r="V5" s="112">
        <f t="shared" si="3"/>
        <v>0</v>
      </c>
      <c r="X5" s="117"/>
    </row>
    <row r="6" spans="1:24">
      <c r="A6" t="s">
        <v>48</v>
      </c>
      <c r="B6">
        <f>GT!B6</f>
        <v>36</v>
      </c>
      <c r="C6">
        <f>GT!C6</f>
        <v>54</v>
      </c>
      <c r="D6">
        <f>GT!M6</f>
        <v>33.6</v>
      </c>
      <c r="E6">
        <f>GT!N6</f>
        <v>0</v>
      </c>
      <c r="F6">
        <f t="shared" si="4"/>
        <v>90</v>
      </c>
      <c r="G6">
        <f t="shared" si="5"/>
        <v>33.6</v>
      </c>
      <c r="H6" s="112"/>
      <c r="I6">
        <f>BRPL_EOD!AA6+BRPL_EOD!AB6</f>
        <v>13.93</v>
      </c>
      <c r="J6">
        <f>BYPL_EOD!AA6+BYPL_EOD!AB6</f>
        <v>7.96</v>
      </c>
      <c r="K6">
        <f>MES_EOD!AA6+MES_EOD!AB6</f>
        <v>0</v>
      </c>
      <c r="L6">
        <f>NDMC_EOD!AA6+NDMC_EOD!AB6</f>
        <v>1.77</v>
      </c>
      <c r="M6">
        <f>TPDDL_EOD!AA6+TPDDL_EOD!AB6</f>
        <v>9.9499999999999993</v>
      </c>
      <c r="N6">
        <f t="shared" si="0"/>
        <v>33.61</v>
      </c>
      <c r="O6" s="112">
        <f t="shared" si="1"/>
        <v>-9.9999999999980105E-3</v>
      </c>
      <c r="P6">
        <v>13.925855400178518</v>
      </c>
      <c r="Q6">
        <v>7.9576316572448684</v>
      </c>
      <c r="R6">
        <v>0</v>
      </c>
      <c r="S6">
        <v>1.7694733710205297</v>
      </c>
      <c r="T6">
        <v>9.9470395715560844</v>
      </c>
      <c r="U6" s="114">
        <f t="shared" si="2"/>
        <v>33.6</v>
      </c>
      <c r="V6" s="112">
        <f t="shared" si="3"/>
        <v>0</v>
      </c>
      <c r="X6" s="117"/>
    </row>
    <row r="7" spans="1:24">
      <c r="A7" t="s">
        <v>49</v>
      </c>
      <c r="B7">
        <f>GT!B7</f>
        <v>36</v>
      </c>
      <c r="C7">
        <f>GT!C7</f>
        <v>54</v>
      </c>
      <c r="D7">
        <f>GT!M7</f>
        <v>33.6</v>
      </c>
      <c r="E7">
        <f>GT!N7</f>
        <v>0</v>
      </c>
      <c r="F7">
        <f t="shared" si="4"/>
        <v>90</v>
      </c>
      <c r="G7">
        <f t="shared" si="5"/>
        <v>33.6</v>
      </c>
      <c r="H7" s="112"/>
      <c r="I7">
        <f>BRPL_EOD!AA7+BRPL_EOD!AB7</f>
        <v>13.93</v>
      </c>
      <c r="J7">
        <f>BYPL_EOD!AA7+BYPL_EOD!AB7</f>
        <v>7.96</v>
      </c>
      <c r="K7">
        <f>MES_EOD!AA7+MES_EOD!AB7</f>
        <v>0</v>
      </c>
      <c r="L7">
        <f>NDMC_EOD!AA7+NDMC_EOD!AB7</f>
        <v>1.77</v>
      </c>
      <c r="M7">
        <f>TPDDL_EOD!AA7+TPDDL_EOD!AB7</f>
        <v>9.9499999999999993</v>
      </c>
      <c r="N7">
        <f t="shared" si="0"/>
        <v>33.61</v>
      </c>
      <c r="O7" s="112">
        <f t="shared" si="1"/>
        <v>-9.9999999999980105E-3</v>
      </c>
      <c r="P7">
        <v>13.925855400178518</v>
      </c>
      <c r="Q7">
        <v>7.9576316572448684</v>
      </c>
      <c r="R7">
        <v>0</v>
      </c>
      <c r="S7">
        <v>1.7694733710205297</v>
      </c>
      <c r="T7">
        <v>9.9470395715560844</v>
      </c>
      <c r="U7" s="114">
        <f t="shared" si="2"/>
        <v>33.6</v>
      </c>
      <c r="V7" s="112">
        <f t="shared" si="3"/>
        <v>0</v>
      </c>
      <c r="X7" s="117"/>
    </row>
    <row r="8" spans="1:24">
      <c r="A8" t="s">
        <v>50</v>
      </c>
      <c r="B8">
        <f>GT!B8</f>
        <v>36</v>
      </c>
      <c r="C8">
        <f>GT!C8</f>
        <v>54</v>
      </c>
      <c r="D8">
        <f>GT!M8</f>
        <v>33.6</v>
      </c>
      <c r="E8">
        <f>GT!N8</f>
        <v>0</v>
      </c>
      <c r="F8">
        <f t="shared" si="4"/>
        <v>90</v>
      </c>
      <c r="G8">
        <f t="shared" si="5"/>
        <v>33.6</v>
      </c>
      <c r="H8" s="112"/>
      <c r="I8">
        <f>BRPL_EOD!AA8+BRPL_EOD!AB8</f>
        <v>13.93</v>
      </c>
      <c r="J8">
        <f>BYPL_EOD!AA8+BYPL_EOD!AB8</f>
        <v>7.96</v>
      </c>
      <c r="K8">
        <f>MES_EOD!AA8+MES_EOD!AB8</f>
        <v>0</v>
      </c>
      <c r="L8">
        <f>NDMC_EOD!AA8+NDMC_EOD!AB8</f>
        <v>1.77</v>
      </c>
      <c r="M8">
        <f>TPDDL_EOD!AA8+TPDDL_EOD!AB8</f>
        <v>9.9499999999999993</v>
      </c>
      <c r="N8">
        <f t="shared" si="0"/>
        <v>33.61</v>
      </c>
      <c r="O8" s="112">
        <f t="shared" si="1"/>
        <v>-9.9999999999980105E-3</v>
      </c>
      <c r="P8">
        <v>13.925855400178518</v>
      </c>
      <c r="Q8">
        <v>7.9576316572448684</v>
      </c>
      <c r="R8">
        <v>0</v>
      </c>
      <c r="S8">
        <v>1.7694733710205297</v>
      </c>
      <c r="T8">
        <v>9.9470395715560844</v>
      </c>
      <c r="U8" s="114">
        <f t="shared" si="2"/>
        <v>33.6</v>
      </c>
      <c r="V8" s="112">
        <f t="shared" si="3"/>
        <v>0</v>
      </c>
      <c r="X8" s="117"/>
    </row>
    <row r="9" spans="1:24">
      <c r="A9" t="s">
        <v>51</v>
      </c>
      <c r="B9">
        <f>GT!B9</f>
        <v>36</v>
      </c>
      <c r="C9">
        <f>GT!C9</f>
        <v>54</v>
      </c>
      <c r="D9">
        <f>GT!M9</f>
        <v>33.6</v>
      </c>
      <c r="E9">
        <f>GT!N9</f>
        <v>0</v>
      </c>
      <c r="F9">
        <f t="shared" si="4"/>
        <v>90</v>
      </c>
      <c r="G9">
        <f t="shared" si="5"/>
        <v>33.6</v>
      </c>
      <c r="H9" s="112"/>
      <c r="I9">
        <f>BRPL_EOD!AA9+BRPL_EOD!AB9</f>
        <v>13.93</v>
      </c>
      <c r="J9">
        <f>BYPL_EOD!AA9+BYPL_EOD!AB9</f>
        <v>7.96</v>
      </c>
      <c r="K9">
        <f>MES_EOD!AA9+MES_EOD!AB9</f>
        <v>0</v>
      </c>
      <c r="L9">
        <f>NDMC_EOD!AA9+NDMC_EOD!AB9</f>
        <v>1.77</v>
      </c>
      <c r="M9">
        <f>TPDDL_EOD!AA9+TPDDL_EOD!AB9</f>
        <v>9.9499999999999993</v>
      </c>
      <c r="N9">
        <f t="shared" si="0"/>
        <v>33.61</v>
      </c>
      <c r="O9" s="112">
        <f t="shared" si="1"/>
        <v>-9.9999999999980105E-3</v>
      </c>
      <c r="P9">
        <v>13.925855400178518</v>
      </c>
      <c r="Q9">
        <v>7.9576316572448684</v>
      </c>
      <c r="R9">
        <v>0</v>
      </c>
      <c r="S9">
        <v>1.7694733710205297</v>
      </c>
      <c r="T9">
        <v>9.9470395715560844</v>
      </c>
      <c r="U9" s="114">
        <f t="shared" si="2"/>
        <v>33.6</v>
      </c>
      <c r="V9" s="112">
        <f t="shared" si="3"/>
        <v>0</v>
      </c>
      <c r="X9" s="117"/>
    </row>
    <row r="10" spans="1:24">
      <c r="A10" t="s">
        <v>52</v>
      </c>
      <c r="B10">
        <f>GT!B10</f>
        <v>36</v>
      </c>
      <c r="C10">
        <f>GT!C10</f>
        <v>54</v>
      </c>
      <c r="D10">
        <f>GT!M10</f>
        <v>33.6</v>
      </c>
      <c r="E10">
        <f>GT!N10</f>
        <v>0</v>
      </c>
      <c r="F10">
        <f t="shared" si="4"/>
        <v>90</v>
      </c>
      <c r="G10">
        <f t="shared" si="5"/>
        <v>33.6</v>
      </c>
      <c r="H10" s="112"/>
      <c r="I10">
        <f>BRPL_EOD!AA10+BRPL_EOD!AB10</f>
        <v>13.93</v>
      </c>
      <c r="J10">
        <f>BYPL_EOD!AA10+BYPL_EOD!AB10</f>
        <v>7.96</v>
      </c>
      <c r="K10">
        <f>MES_EOD!AA10+MES_EOD!AB10</f>
        <v>0</v>
      </c>
      <c r="L10">
        <f>NDMC_EOD!AA10+NDMC_EOD!AB10</f>
        <v>1.77</v>
      </c>
      <c r="M10">
        <f>TPDDL_EOD!AA10+TPDDL_EOD!AB10</f>
        <v>9.9499999999999993</v>
      </c>
      <c r="N10">
        <f t="shared" si="0"/>
        <v>33.61</v>
      </c>
      <c r="O10" s="112">
        <f t="shared" si="1"/>
        <v>-9.9999999999980105E-3</v>
      </c>
      <c r="P10">
        <v>13.925855400178518</v>
      </c>
      <c r="Q10">
        <v>7.9576316572448684</v>
      </c>
      <c r="R10">
        <v>0</v>
      </c>
      <c r="S10">
        <v>1.7694733710205297</v>
      </c>
      <c r="T10">
        <v>9.9470395715560844</v>
      </c>
      <c r="U10" s="114">
        <f t="shared" si="2"/>
        <v>33.6</v>
      </c>
      <c r="V10" s="112">
        <f t="shared" si="3"/>
        <v>0</v>
      </c>
      <c r="X10" s="117"/>
    </row>
    <row r="11" spans="1:24">
      <c r="A11" t="s">
        <v>53</v>
      </c>
      <c r="B11">
        <f>GT!B11</f>
        <v>36</v>
      </c>
      <c r="C11">
        <f>GT!C11</f>
        <v>54</v>
      </c>
      <c r="D11">
        <f>GT!M11</f>
        <v>33.6</v>
      </c>
      <c r="E11">
        <f>GT!N11</f>
        <v>0</v>
      </c>
      <c r="F11">
        <f t="shared" si="4"/>
        <v>90</v>
      </c>
      <c r="G11">
        <f t="shared" si="5"/>
        <v>33.6</v>
      </c>
      <c r="H11" s="112"/>
      <c r="I11">
        <f>BRPL_EOD!AA11+BRPL_EOD!AB11</f>
        <v>13.93</v>
      </c>
      <c r="J11">
        <f>BYPL_EOD!AA11+BYPL_EOD!AB11</f>
        <v>7.96</v>
      </c>
      <c r="K11">
        <f>MES_EOD!AA11+MES_EOD!AB11</f>
        <v>0</v>
      </c>
      <c r="L11">
        <f>NDMC_EOD!AA11+NDMC_EOD!AB11</f>
        <v>1.77</v>
      </c>
      <c r="M11">
        <f>TPDDL_EOD!AA11+TPDDL_EOD!AB11</f>
        <v>9.9499999999999993</v>
      </c>
      <c r="N11">
        <f t="shared" si="0"/>
        <v>33.61</v>
      </c>
      <c r="O11" s="112">
        <f t="shared" si="1"/>
        <v>-9.9999999999980105E-3</v>
      </c>
      <c r="P11">
        <v>13.925855400178518</v>
      </c>
      <c r="Q11">
        <v>7.9576316572448684</v>
      </c>
      <c r="R11">
        <v>0</v>
      </c>
      <c r="S11">
        <v>1.7694733710205297</v>
      </c>
      <c r="T11">
        <v>9.9470395715560844</v>
      </c>
      <c r="U11" s="114">
        <f t="shared" si="2"/>
        <v>33.6</v>
      </c>
      <c r="V11" s="112">
        <f t="shared" si="3"/>
        <v>0</v>
      </c>
      <c r="X11" s="117"/>
    </row>
    <row r="12" spans="1:24">
      <c r="A12" t="s">
        <v>54</v>
      </c>
      <c r="B12">
        <f>GT!B12</f>
        <v>36</v>
      </c>
      <c r="C12">
        <f>GT!C12</f>
        <v>54</v>
      </c>
      <c r="D12">
        <f>GT!M12</f>
        <v>34.6</v>
      </c>
      <c r="E12">
        <f>GT!N12</f>
        <v>0</v>
      </c>
      <c r="F12">
        <f t="shared" si="4"/>
        <v>90</v>
      </c>
      <c r="G12">
        <f t="shared" si="5"/>
        <v>34.6</v>
      </c>
      <c r="H12" s="112"/>
      <c r="I12">
        <f>BRPL_EOD!AA12+BRPL_EOD!AB12</f>
        <v>14.48</v>
      </c>
      <c r="J12">
        <f>BYPL_EOD!AA12+BYPL_EOD!AB12</f>
        <v>8</v>
      </c>
      <c r="K12">
        <f>MES_EOD!AA12+MES_EOD!AB12</f>
        <v>0</v>
      </c>
      <c r="L12">
        <f>NDMC_EOD!AA12+NDMC_EOD!AB12</f>
        <v>1.78</v>
      </c>
      <c r="M12">
        <f>TPDDL_EOD!AA12+TPDDL_EOD!AB12</f>
        <v>10.34</v>
      </c>
      <c r="N12">
        <f t="shared" si="0"/>
        <v>34.6</v>
      </c>
      <c r="O12" s="112">
        <f t="shared" si="1"/>
        <v>0</v>
      </c>
      <c r="P12">
        <v>14.48</v>
      </c>
      <c r="Q12">
        <v>8</v>
      </c>
      <c r="R12">
        <v>0</v>
      </c>
      <c r="S12">
        <v>1.78</v>
      </c>
      <c r="T12">
        <v>10.34</v>
      </c>
      <c r="U12" s="114">
        <f t="shared" si="2"/>
        <v>34.6</v>
      </c>
      <c r="V12" s="112">
        <f t="shared" si="3"/>
        <v>0</v>
      </c>
      <c r="X12" s="117"/>
    </row>
    <row r="13" spans="1:24">
      <c r="A13" t="s">
        <v>55</v>
      </c>
      <c r="B13">
        <f>GT!B13</f>
        <v>36</v>
      </c>
      <c r="C13">
        <f>GT!C13</f>
        <v>54</v>
      </c>
      <c r="D13">
        <f>GT!M13</f>
        <v>34.6</v>
      </c>
      <c r="E13">
        <f>GT!N13</f>
        <v>0</v>
      </c>
      <c r="F13">
        <f t="shared" si="4"/>
        <v>90</v>
      </c>
      <c r="G13">
        <f t="shared" si="5"/>
        <v>34.6</v>
      </c>
      <c r="H13" s="112"/>
      <c r="I13">
        <f>BRPL_EOD!AA13+BRPL_EOD!AB13</f>
        <v>14.48</v>
      </c>
      <c r="J13">
        <f>BYPL_EOD!AA13+BYPL_EOD!AB13</f>
        <v>8</v>
      </c>
      <c r="K13">
        <f>MES_EOD!AA13+MES_EOD!AB13</f>
        <v>0</v>
      </c>
      <c r="L13">
        <f>NDMC_EOD!AA13+NDMC_EOD!AB13</f>
        <v>1.78</v>
      </c>
      <c r="M13">
        <f>TPDDL_EOD!AA13+TPDDL_EOD!AB13</f>
        <v>10.34</v>
      </c>
      <c r="N13">
        <f t="shared" si="0"/>
        <v>34.6</v>
      </c>
      <c r="O13" s="112">
        <f t="shared" si="1"/>
        <v>0</v>
      </c>
      <c r="P13">
        <v>14.48</v>
      </c>
      <c r="Q13">
        <v>8</v>
      </c>
      <c r="R13">
        <v>0</v>
      </c>
      <c r="S13">
        <v>1.78</v>
      </c>
      <c r="T13">
        <v>10.34</v>
      </c>
      <c r="U13" s="114">
        <f t="shared" si="2"/>
        <v>34.6</v>
      </c>
      <c r="V13" s="112">
        <f t="shared" si="3"/>
        <v>0</v>
      </c>
      <c r="X13" s="117"/>
    </row>
    <row r="14" spans="1:24">
      <c r="A14" t="s">
        <v>56</v>
      </c>
      <c r="B14">
        <f>GT!B14</f>
        <v>36</v>
      </c>
      <c r="C14">
        <f>GT!C14</f>
        <v>54</v>
      </c>
      <c r="D14">
        <f>GT!M14</f>
        <v>34.6</v>
      </c>
      <c r="E14">
        <f>GT!N14</f>
        <v>0</v>
      </c>
      <c r="F14">
        <f t="shared" si="4"/>
        <v>90</v>
      </c>
      <c r="G14">
        <f t="shared" si="5"/>
        <v>34.6</v>
      </c>
      <c r="H14" s="112"/>
      <c r="I14">
        <f>BRPL_EOD!AA14+BRPL_EOD!AB14</f>
        <v>14.48</v>
      </c>
      <c r="J14">
        <f>BYPL_EOD!AA14+BYPL_EOD!AB14</f>
        <v>8</v>
      </c>
      <c r="K14">
        <f>MES_EOD!AA14+MES_EOD!AB14</f>
        <v>0</v>
      </c>
      <c r="L14">
        <f>NDMC_EOD!AA14+NDMC_EOD!AB14</f>
        <v>1.78</v>
      </c>
      <c r="M14">
        <f>TPDDL_EOD!AA14+TPDDL_EOD!AB14</f>
        <v>10.34</v>
      </c>
      <c r="N14">
        <f t="shared" si="0"/>
        <v>34.6</v>
      </c>
      <c r="O14" s="112">
        <f t="shared" si="1"/>
        <v>0</v>
      </c>
      <c r="P14">
        <v>14.48</v>
      </c>
      <c r="Q14">
        <v>8</v>
      </c>
      <c r="R14">
        <v>0</v>
      </c>
      <c r="S14">
        <v>1.78</v>
      </c>
      <c r="T14">
        <v>10.34</v>
      </c>
      <c r="U14" s="114">
        <f t="shared" si="2"/>
        <v>34.6</v>
      </c>
      <c r="V14" s="112">
        <f t="shared" si="3"/>
        <v>0</v>
      </c>
      <c r="X14" s="117"/>
    </row>
    <row r="15" spans="1:24">
      <c r="A15" t="s">
        <v>57</v>
      </c>
      <c r="B15">
        <f>GT!B15</f>
        <v>36</v>
      </c>
      <c r="C15">
        <f>GT!C15</f>
        <v>54</v>
      </c>
      <c r="D15">
        <f>GT!M15</f>
        <v>34.6</v>
      </c>
      <c r="E15">
        <f>GT!N15</f>
        <v>0</v>
      </c>
      <c r="F15">
        <f t="shared" si="4"/>
        <v>90</v>
      </c>
      <c r="G15">
        <f t="shared" si="5"/>
        <v>34.6</v>
      </c>
      <c r="H15" s="112"/>
      <c r="I15">
        <f>BRPL_EOD!AA15+BRPL_EOD!AB15</f>
        <v>14.48</v>
      </c>
      <c r="J15">
        <f>BYPL_EOD!AA15+BYPL_EOD!AB15</f>
        <v>8</v>
      </c>
      <c r="K15">
        <f>MES_EOD!AA15+MES_EOD!AB15</f>
        <v>0</v>
      </c>
      <c r="L15">
        <f>NDMC_EOD!AA15+NDMC_EOD!AB15</f>
        <v>1.78</v>
      </c>
      <c r="M15">
        <f>TPDDL_EOD!AA15+TPDDL_EOD!AB15</f>
        <v>10.34</v>
      </c>
      <c r="N15">
        <f t="shared" si="0"/>
        <v>34.6</v>
      </c>
      <c r="O15" s="112">
        <f t="shared" si="1"/>
        <v>0</v>
      </c>
      <c r="P15">
        <v>14.48</v>
      </c>
      <c r="Q15">
        <v>8</v>
      </c>
      <c r="R15">
        <v>0</v>
      </c>
      <c r="S15">
        <v>1.78</v>
      </c>
      <c r="T15">
        <v>10.34</v>
      </c>
      <c r="U15" s="114">
        <f t="shared" si="2"/>
        <v>34.6</v>
      </c>
      <c r="V15" s="112">
        <f t="shared" si="3"/>
        <v>0</v>
      </c>
      <c r="X15" s="117"/>
    </row>
    <row r="16" spans="1:24">
      <c r="A16" t="s">
        <v>58</v>
      </c>
      <c r="B16">
        <f>GT!B16</f>
        <v>36</v>
      </c>
      <c r="C16">
        <f>GT!C16</f>
        <v>54</v>
      </c>
      <c r="D16">
        <f>GT!M16</f>
        <v>34.6</v>
      </c>
      <c r="E16">
        <f>GT!N16</f>
        <v>0</v>
      </c>
      <c r="F16">
        <f t="shared" si="4"/>
        <v>90</v>
      </c>
      <c r="G16">
        <f t="shared" si="5"/>
        <v>34.6</v>
      </c>
      <c r="H16" s="112"/>
      <c r="I16">
        <f>BRPL_EOD!AA16+BRPL_EOD!AB16</f>
        <v>14.48</v>
      </c>
      <c r="J16">
        <f>BYPL_EOD!AA16+BYPL_EOD!AB16</f>
        <v>8</v>
      </c>
      <c r="K16">
        <f>MES_EOD!AA16+MES_EOD!AB16</f>
        <v>0</v>
      </c>
      <c r="L16">
        <f>NDMC_EOD!AA16+NDMC_EOD!AB16</f>
        <v>1.78</v>
      </c>
      <c r="M16">
        <f>TPDDL_EOD!AA16+TPDDL_EOD!AB16</f>
        <v>10.34</v>
      </c>
      <c r="N16">
        <f t="shared" si="0"/>
        <v>34.6</v>
      </c>
      <c r="O16" s="112">
        <f t="shared" si="1"/>
        <v>0</v>
      </c>
      <c r="P16">
        <v>14.48</v>
      </c>
      <c r="Q16">
        <v>8</v>
      </c>
      <c r="R16">
        <v>0</v>
      </c>
      <c r="S16">
        <v>1.78</v>
      </c>
      <c r="T16">
        <v>10.34</v>
      </c>
      <c r="U16" s="114">
        <f t="shared" si="2"/>
        <v>34.6</v>
      </c>
      <c r="V16" s="112">
        <f t="shared" si="3"/>
        <v>0</v>
      </c>
      <c r="X16" s="117"/>
    </row>
    <row r="17" spans="1:24">
      <c r="A17" t="s">
        <v>59</v>
      </c>
      <c r="B17">
        <f>GT!B17</f>
        <v>36</v>
      </c>
      <c r="C17">
        <f>GT!C17</f>
        <v>54</v>
      </c>
      <c r="D17">
        <f>GT!M17</f>
        <v>34.6</v>
      </c>
      <c r="E17">
        <f>GT!N17</f>
        <v>0</v>
      </c>
      <c r="F17">
        <f t="shared" si="4"/>
        <v>90</v>
      </c>
      <c r="G17">
        <f t="shared" si="5"/>
        <v>34.6</v>
      </c>
      <c r="H17" s="112"/>
      <c r="I17">
        <f>BRPL_EOD!AA17+BRPL_EOD!AB17</f>
        <v>14.48</v>
      </c>
      <c r="J17">
        <f>BYPL_EOD!AA17+BYPL_EOD!AB17</f>
        <v>8</v>
      </c>
      <c r="K17">
        <f>MES_EOD!AA17+MES_EOD!AB17</f>
        <v>0</v>
      </c>
      <c r="L17">
        <f>NDMC_EOD!AA17+NDMC_EOD!AB17</f>
        <v>1.78</v>
      </c>
      <c r="M17">
        <f>TPDDL_EOD!AA17+TPDDL_EOD!AB17</f>
        <v>10.34</v>
      </c>
      <c r="N17">
        <f t="shared" si="0"/>
        <v>34.6</v>
      </c>
      <c r="O17" s="112">
        <f t="shared" si="1"/>
        <v>0</v>
      </c>
      <c r="P17">
        <v>14.48</v>
      </c>
      <c r="Q17">
        <v>8</v>
      </c>
      <c r="R17">
        <v>0</v>
      </c>
      <c r="S17">
        <v>1.78</v>
      </c>
      <c r="T17">
        <v>10.34</v>
      </c>
      <c r="U17" s="114">
        <f t="shared" si="2"/>
        <v>34.6</v>
      </c>
      <c r="V17" s="112">
        <f t="shared" si="3"/>
        <v>0</v>
      </c>
      <c r="X17" s="117"/>
    </row>
    <row r="18" spans="1:24">
      <c r="A18" t="s">
        <v>60</v>
      </c>
      <c r="B18">
        <f>GT!B18</f>
        <v>36</v>
      </c>
      <c r="C18">
        <f>GT!C18</f>
        <v>54</v>
      </c>
      <c r="D18">
        <f>GT!M18</f>
        <v>34.6</v>
      </c>
      <c r="E18">
        <f>GT!N18</f>
        <v>0</v>
      </c>
      <c r="F18">
        <f t="shared" si="4"/>
        <v>90</v>
      </c>
      <c r="G18">
        <f t="shared" si="5"/>
        <v>34.6</v>
      </c>
      <c r="H18" s="112"/>
      <c r="I18">
        <f>BRPL_EOD!AA18+BRPL_EOD!AB18</f>
        <v>14.48</v>
      </c>
      <c r="J18">
        <f>BYPL_EOD!AA18+BYPL_EOD!AB18</f>
        <v>8</v>
      </c>
      <c r="K18">
        <f>MES_EOD!AA18+MES_EOD!AB18</f>
        <v>0</v>
      </c>
      <c r="L18">
        <f>NDMC_EOD!AA18+NDMC_EOD!AB18</f>
        <v>1.78</v>
      </c>
      <c r="M18">
        <f>TPDDL_EOD!AA18+TPDDL_EOD!AB18</f>
        <v>10.34</v>
      </c>
      <c r="N18">
        <f t="shared" si="0"/>
        <v>34.6</v>
      </c>
      <c r="O18" s="112">
        <f t="shared" si="1"/>
        <v>0</v>
      </c>
      <c r="P18">
        <v>14.48</v>
      </c>
      <c r="Q18">
        <v>8</v>
      </c>
      <c r="R18">
        <v>0</v>
      </c>
      <c r="S18">
        <v>1.78</v>
      </c>
      <c r="T18">
        <v>10.34</v>
      </c>
      <c r="U18" s="114">
        <f t="shared" si="2"/>
        <v>34.6</v>
      </c>
      <c r="V18" s="112">
        <f t="shared" si="3"/>
        <v>0</v>
      </c>
      <c r="X18" s="117"/>
    </row>
    <row r="19" spans="1:24">
      <c r="A19" t="s">
        <v>61</v>
      </c>
      <c r="B19">
        <f>GT!B19</f>
        <v>36</v>
      </c>
      <c r="C19">
        <f>GT!C19</f>
        <v>54</v>
      </c>
      <c r="D19">
        <f>GT!M19</f>
        <v>34.6</v>
      </c>
      <c r="E19">
        <f>GT!N19</f>
        <v>0</v>
      </c>
      <c r="F19">
        <f t="shared" si="4"/>
        <v>90</v>
      </c>
      <c r="G19">
        <f t="shared" si="5"/>
        <v>34.6</v>
      </c>
      <c r="H19" s="112"/>
      <c r="I19">
        <f>BRPL_EOD!AA19+BRPL_EOD!AB19</f>
        <v>14.48</v>
      </c>
      <c r="J19">
        <f>BYPL_EOD!AA19+BYPL_EOD!AB19</f>
        <v>8</v>
      </c>
      <c r="K19">
        <f>MES_EOD!AA19+MES_EOD!AB19</f>
        <v>0</v>
      </c>
      <c r="L19">
        <f>NDMC_EOD!AA19+NDMC_EOD!AB19</f>
        <v>1.78</v>
      </c>
      <c r="M19">
        <f>TPDDL_EOD!AA19+TPDDL_EOD!AB19</f>
        <v>10.34</v>
      </c>
      <c r="N19">
        <f t="shared" si="0"/>
        <v>34.6</v>
      </c>
      <c r="O19" s="112">
        <f t="shared" si="1"/>
        <v>0</v>
      </c>
      <c r="P19">
        <v>14.48</v>
      </c>
      <c r="Q19">
        <v>8</v>
      </c>
      <c r="R19">
        <v>0</v>
      </c>
      <c r="S19">
        <v>1.78</v>
      </c>
      <c r="T19">
        <v>10.34</v>
      </c>
      <c r="U19" s="114">
        <f t="shared" si="2"/>
        <v>34.6</v>
      </c>
      <c r="V19" s="112">
        <f t="shared" si="3"/>
        <v>0</v>
      </c>
      <c r="X19" s="117"/>
    </row>
    <row r="20" spans="1:24">
      <c r="A20" t="s">
        <v>62</v>
      </c>
      <c r="B20">
        <f>GT!B20</f>
        <v>36</v>
      </c>
      <c r="C20">
        <f>GT!C20</f>
        <v>54</v>
      </c>
      <c r="D20">
        <f>GT!M20</f>
        <v>33.6</v>
      </c>
      <c r="E20">
        <f>GT!N20</f>
        <v>0</v>
      </c>
      <c r="F20">
        <f t="shared" si="4"/>
        <v>90</v>
      </c>
      <c r="G20">
        <f t="shared" si="5"/>
        <v>33.6</v>
      </c>
      <c r="H20" s="112"/>
      <c r="I20">
        <f>BRPL_EOD!AA20+BRPL_EOD!AB20</f>
        <v>13.93</v>
      </c>
      <c r="J20">
        <f>BYPL_EOD!AA20+BYPL_EOD!AB20</f>
        <v>7.96</v>
      </c>
      <c r="K20">
        <f>MES_EOD!AA20+MES_EOD!AB20</f>
        <v>0</v>
      </c>
      <c r="L20">
        <f>NDMC_EOD!AA20+NDMC_EOD!AB20</f>
        <v>1.77</v>
      </c>
      <c r="M20">
        <f>TPDDL_EOD!AA20+TPDDL_EOD!AB20</f>
        <v>9.9499999999999993</v>
      </c>
      <c r="N20">
        <f t="shared" si="0"/>
        <v>33.61</v>
      </c>
      <c r="O20" s="112">
        <f t="shared" si="1"/>
        <v>-9.9999999999980105E-3</v>
      </c>
      <c r="P20">
        <v>13.925855400178518</v>
      </c>
      <c r="Q20">
        <v>7.9576316572448684</v>
      </c>
      <c r="R20">
        <v>0</v>
      </c>
      <c r="S20">
        <v>1.7694733710205297</v>
      </c>
      <c r="T20">
        <v>9.9470395715560844</v>
      </c>
      <c r="U20" s="114">
        <f t="shared" si="2"/>
        <v>33.6</v>
      </c>
      <c r="V20" s="112">
        <f t="shared" si="3"/>
        <v>0</v>
      </c>
      <c r="X20" s="117"/>
    </row>
    <row r="21" spans="1:24">
      <c r="A21" t="s">
        <v>63</v>
      </c>
      <c r="B21">
        <f>GT!B21</f>
        <v>36</v>
      </c>
      <c r="C21">
        <f>GT!C21</f>
        <v>54</v>
      </c>
      <c r="D21">
        <f>GT!M21</f>
        <v>33.6</v>
      </c>
      <c r="E21">
        <f>GT!N21</f>
        <v>0</v>
      </c>
      <c r="F21">
        <f t="shared" si="4"/>
        <v>90</v>
      </c>
      <c r="G21">
        <f t="shared" si="5"/>
        <v>33.6</v>
      </c>
      <c r="H21" s="112"/>
      <c r="I21">
        <f>BRPL_EOD!AA21+BRPL_EOD!AB21</f>
        <v>13.93</v>
      </c>
      <c r="J21">
        <f>BYPL_EOD!AA21+BYPL_EOD!AB21</f>
        <v>7.96</v>
      </c>
      <c r="K21">
        <f>MES_EOD!AA21+MES_EOD!AB21</f>
        <v>0</v>
      </c>
      <c r="L21">
        <f>NDMC_EOD!AA21+NDMC_EOD!AB21</f>
        <v>1.77</v>
      </c>
      <c r="M21">
        <f>TPDDL_EOD!AA21+TPDDL_EOD!AB21</f>
        <v>9.9499999999999993</v>
      </c>
      <c r="N21">
        <f t="shared" si="0"/>
        <v>33.61</v>
      </c>
      <c r="O21" s="112">
        <f t="shared" si="1"/>
        <v>-9.9999999999980105E-3</v>
      </c>
      <c r="P21">
        <v>13.925855400178518</v>
      </c>
      <c r="Q21">
        <v>7.9576316572448684</v>
      </c>
      <c r="R21">
        <v>0</v>
      </c>
      <c r="S21">
        <v>1.7694733710205297</v>
      </c>
      <c r="T21">
        <v>9.9470395715560844</v>
      </c>
      <c r="U21" s="114">
        <f t="shared" si="2"/>
        <v>33.6</v>
      </c>
      <c r="V21" s="112">
        <f t="shared" si="3"/>
        <v>0</v>
      </c>
      <c r="X21" s="117"/>
    </row>
    <row r="22" spans="1:24">
      <c r="A22" t="s">
        <v>64</v>
      </c>
      <c r="B22">
        <f>GT!B22</f>
        <v>36</v>
      </c>
      <c r="C22">
        <f>GT!C22</f>
        <v>54</v>
      </c>
      <c r="D22">
        <f>GT!M22</f>
        <v>33.6</v>
      </c>
      <c r="E22">
        <f>GT!N22</f>
        <v>0</v>
      </c>
      <c r="F22">
        <f t="shared" si="4"/>
        <v>90</v>
      </c>
      <c r="G22">
        <f t="shared" si="5"/>
        <v>33.6</v>
      </c>
      <c r="H22" s="112"/>
      <c r="I22">
        <f>BRPL_EOD!AA22+BRPL_EOD!AB22</f>
        <v>13.93</v>
      </c>
      <c r="J22">
        <f>BYPL_EOD!AA22+BYPL_EOD!AB22</f>
        <v>7.96</v>
      </c>
      <c r="K22">
        <f>MES_EOD!AA22+MES_EOD!AB22</f>
        <v>0</v>
      </c>
      <c r="L22">
        <f>NDMC_EOD!AA22+NDMC_EOD!AB22</f>
        <v>1.77</v>
      </c>
      <c r="M22">
        <f>TPDDL_EOD!AA22+TPDDL_EOD!AB22</f>
        <v>9.9499999999999993</v>
      </c>
      <c r="N22">
        <f t="shared" si="0"/>
        <v>33.61</v>
      </c>
      <c r="O22" s="112">
        <f t="shared" si="1"/>
        <v>-9.9999999999980105E-3</v>
      </c>
      <c r="P22">
        <v>13.925855400178518</v>
      </c>
      <c r="Q22">
        <v>7.9576316572448684</v>
      </c>
      <c r="R22">
        <v>0</v>
      </c>
      <c r="S22">
        <v>1.7694733710205297</v>
      </c>
      <c r="T22">
        <v>9.9470395715560844</v>
      </c>
      <c r="U22" s="114">
        <f t="shared" si="2"/>
        <v>33.6</v>
      </c>
      <c r="V22" s="112">
        <f t="shared" si="3"/>
        <v>0</v>
      </c>
      <c r="X22" s="117"/>
    </row>
    <row r="23" spans="1:24">
      <c r="A23" t="s">
        <v>65</v>
      </c>
      <c r="B23">
        <f>GT!B23</f>
        <v>36</v>
      </c>
      <c r="C23">
        <f>GT!C23</f>
        <v>54</v>
      </c>
      <c r="D23">
        <f>GT!M23</f>
        <v>33.6</v>
      </c>
      <c r="E23">
        <f>GT!N23</f>
        <v>0</v>
      </c>
      <c r="F23">
        <f t="shared" si="4"/>
        <v>90</v>
      </c>
      <c r="G23">
        <f t="shared" si="5"/>
        <v>33.6</v>
      </c>
      <c r="H23" s="112"/>
      <c r="I23">
        <f>BRPL_EOD!AA23+BRPL_EOD!AB23</f>
        <v>13.93</v>
      </c>
      <c r="J23">
        <f>BYPL_EOD!AA23+BYPL_EOD!AB23</f>
        <v>7.96</v>
      </c>
      <c r="K23">
        <f>MES_EOD!AA23+MES_EOD!AB23</f>
        <v>0</v>
      </c>
      <c r="L23">
        <f>NDMC_EOD!AA23+NDMC_EOD!AB23</f>
        <v>1.77</v>
      </c>
      <c r="M23">
        <f>TPDDL_EOD!AA23+TPDDL_EOD!AB23</f>
        <v>9.9499999999999993</v>
      </c>
      <c r="N23">
        <f t="shared" si="0"/>
        <v>33.61</v>
      </c>
      <c r="O23" s="112">
        <f t="shared" si="1"/>
        <v>-9.9999999999980105E-3</v>
      </c>
      <c r="P23">
        <v>13.925855400178518</v>
      </c>
      <c r="Q23">
        <v>7.9576316572448684</v>
      </c>
      <c r="R23">
        <v>0</v>
      </c>
      <c r="S23">
        <v>1.7694733710205297</v>
      </c>
      <c r="T23">
        <v>9.9470395715560844</v>
      </c>
      <c r="U23" s="114">
        <f t="shared" si="2"/>
        <v>33.6</v>
      </c>
      <c r="V23" s="112">
        <f t="shared" si="3"/>
        <v>0</v>
      </c>
      <c r="X23" s="117"/>
    </row>
    <row r="24" spans="1:24">
      <c r="A24" t="s">
        <v>66</v>
      </c>
      <c r="B24">
        <f>GT!B24</f>
        <v>36</v>
      </c>
      <c r="C24">
        <f>GT!C24</f>
        <v>54</v>
      </c>
      <c r="D24">
        <f>GT!M24</f>
        <v>33.6</v>
      </c>
      <c r="E24">
        <f>GT!N24</f>
        <v>0</v>
      </c>
      <c r="F24">
        <f t="shared" si="4"/>
        <v>90</v>
      </c>
      <c r="G24">
        <f t="shared" si="5"/>
        <v>33.6</v>
      </c>
      <c r="H24" s="112"/>
      <c r="I24">
        <f>BRPL_EOD!AA24+BRPL_EOD!AB24</f>
        <v>13.93</v>
      </c>
      <c r="J24">
        <f>BYPL_EOD!AA24+BYPL_EOD!AB24</f>
        <v>7.96</v>
      </c>
      <c r="K24">
        <f>MES_EOD!AA24+MES_EOD!AB24</f>
        <v>0</v>
      </c>
      <c r="L24">
        <f>NDMC_EOD!AA24+NDMC_EOD!AB24</f>
        <v>1.77</v>
      </c>
      <c r="M24">
        <f>TPDDL_EOD!AA24+TPDDL_EOD!AB24</f>
        <v>9.9499999999999993</v>
      </c>
      <c r="N24">
        <f t="shared" si="0"/>
        <v>33.61</v>
      </c>
      <c r="O24" s="112">
        <f t="shared" si="1"/>
        <v>-9.9999999999980105E-3</v>
      </c>
      <c r="P24">
        <v>13.925855400178518</v>
      </c>
      <c r="Q24">
        <v>7.9576316572448684</v>
      </c>
      <c r="R24">
        <v>0</v>
      </c>
      <c r="S24">
        <v>1.7694733710205297</v>
      </c>
      <c r="T24">
        <v>9.9470395715560844</v>
      </c>
      <c r="U24" s="114">
        <f t="shared" si="2"/>
        <v>33.6</v>
      </c>
      <c r="V24" s="112">
        <f t="shared" si="3"/>
        <v>0</v>
      </c>
      <c r="X24" s="117"/>
    </row>
    <row r="25" spans="1:24">
      <c r="A25" t="s">
        <v>67</v>
      </c>
      <c r="B25">
        <f>GT!B25</f>
        <v>36</v>
      </c>
      <c r="C25">
        <f>GT!C25</f>
        <v>54</v>
      </c>
      <c r="D25">
        <f>GT!M25</f>
        <v>33.6</v>
      </c>
      <c r="E25">
        <f>GT!N25</f>
        <v>0</v>
      </c>
      <c r="F25">
        <f t="shared" si="4"/>
        <v>90</v>
      </c>
      <c r="G25">
        <f t="shared" si="5"/>
        <v>33.6</v>
      </c>
      <c r="H25" s="112"/>
      <c r="I25">
        <f>BRPL_EOD!AA25+BRPL_EOD!AB25</f>
        <v>13.93</v>
      </c>
      <c r="J25">
        <f>BYPL_EOD!AA25+BYPL_EOD!AB25</f>
        <v>7.96</v>
      </c>
      <c r="K25">
        <f>MES_EOD!AA25+MES_EOD!AB25</f>
        <v>0</v>
      </c>
      <c r="L25">
        <f>NDMC_EOD!AA25+NDMC_EOD!AB25</f>
        <v>1.77</v>
      </c>
      <c r="M25">
        <f>TPDDL_EOD!AA25+TPDDL_EOD!AB25</f>
        <v>9.9499999999999993</v>
      </c>
      <c r="N25">
        <f t="shared" si="0"/>
        <v>33.61</v>
      </c>
      <c r="O25" s="112">
        <f t="shared" si="1"/>
        <v>-9.9999999999980105E-3</v>
      </c>
      <c r="P25">
        <v>13.925855400178518</v>
      </c>
      <c r="Q25">
        <v>7.9576316572448684</v>
      </c>
      <c r="R25">
        <v>0</v>
      </c>
      <c r="S25">
        <v>1.7694733710205297</v>
      </c>
      <c r="T25">
        <v>9.9470395715560844</v>
      </c>
      <c r="U25" s="114">
        <f t="shared" si="2"/>
        <v>33.6</v>
      </c>
      <c r="V25" s="112">
        <f t="shared" si="3"/>
        <v>0</v>
      </c>
      <c r="X25" s="117"/>
    </row>
    <row r="26" spans="1:24">
      <c r="A26" t="s">
        <v>68</v>
      </c>
      <c r="B26">
        <f>GT!B26</f>
        <v>36</v>
      </c>
      <c r="C26">
        <f>GT!C26</f>
        <v>54</v>
      </c>
      <c r="D26">
        <f>GT!M26</f>
        <v>33.6</v>
      </c>
      <c r="E26">
        <f>GT!N26</f>
        <v>0</v>
      </c>
      <c r="F26">
        <f t="shared" si="4"/>
        <v>90</v>
      </c>
      <c r="G26">
        <f t="shared" si="5"/>
        <v>33.6</v>
      </c>
      <c r="H26" s="112"/>
      <c r="I26">
        <f>BRPL_EOD!AA26+BRPL_EOD!AB26</f>
        <v>13.93</v>
      </c>
      <c r="J26">
        <f>BYPL_EOD!AA26+BYPL_EOD!AB26</f>
        <v>7.96</v>
      </c>
      <c r="K26">
        <f>MES_EOD!AA26+MES_EOD!AB26</f>
        <v>0</v>
      </c>
      <c r="L26">
        <f>NDMC_EOD!AA26+NDMC_EOD!AB26</f>
        <v>1.77</v>
      </c>
      <c r="M26">
        <f>TPDDL_EOD!AA26+TPDDL_EOD!AB26</f>
        <v>9.9499999999999993</v>
      </c>
      <c r="N26">
        <f t="shared" si="0"/>
        <v>33.61</v>
      </c>
      <c r="O26" s="112">
        <f t="shared" si="1"/>
        <v>-9.9999999999980105E-3</v>
      </c>
      <c r="P26">
        <v>13.925855400178518</v>
      </c>
      <c r="Q26">
        <v>7.9576316572448684</v>
      </c>
      <c r="R26">
        <v>0</v>
      </c>
      <c r="S26">
        <v>1.7694733710205297</v>
      </c>
      <c r="T26">
        <v>9.9470395715560844</v>
      </c>
      <c r="U26" s="114">
        <f t="shared" si="2"/>
        <v>33.6</v>
      </c>
      <c r="V26" s="112">
        <f t="shared" si="3"/>
        <v>0</v>
      </c>
      <c r="X26" s="117"/>
    </row>
    <row r="27" spans="1:24">
      <c r="A27" t="s">
        <v>69</v>
      </c>
      <c r="B27">
        <f>GT!B27</f>
        <v>36</v>
      </c>
      <c r="C27">
        <f>GT!C27</f>
        <v>54</v>
      </c>
      <c r="D27">
        <f>GT!M27</f>
        <v>33.6</v>
      </c>
      <c r="E27">
        <f>GT!N27</f>
        <v>0</v>
      </c>
      <c r="F27">
        <f t="shared" si="4"/>
        <v>90</v>
      </c>
      <c r="G27">
        <f t="shared" si="5"/>
        <v>33.6</v>
      </c>
      <c r="H27" s="112"/>
      <c r="I27">
        <f>BRPL_EOD!AA27+BRPL_EOD!AB27</f>
        <v>13.93</v>
      </c>
      <c r="J27">
        <f>BYPL_EOD!AA27+BYPL_EOD!AB27</f>
        <v>7.96</v>
      </c>
      <c r="K27">
        <f>MES_EOD!AA27+MES_EOD!AB27</f>
        <v>0</v>
      </c>
      <c r="L27">
        <f>NDMC_EOD!AA27+NDMC_EOD!AB27</f>
        <v>1.77</v>
      </c>
      <c r="M27">
        <f>TPDDL_EOD!AA27+TPDDL_EOD!AB27</f>
        <v>9.9499999999999993</v>
      </c>
      <c r="N27">
        <f t="shared" si="0"/>
        <v>33.61</v>
      </c>
      <c r="O27" s="112">
        <f t="shared" si="1"/>
        <v>-9.9999999999980105E-3</v>
      </c>
      <c r="P27">
        <v>13.925855400178518</v>
      </c>
      <c r="Q27">
        <v>7.9576316572448684</v>
      </c>
      <c r="R27">
        <v>0</v>
      </c>
      <c r="S27">
        <v>1.7694733710205297</v>
      </c>
      <c r="T27">
        <v>9.9470395715560844</v>
      </c>
      <c r="U27" s="114">
        <f t="shared" si="2"/>
        <v>33.6</v>
      </c>
      <c r="V27" s="112">
        <f t="shared" si="3"/>
        <v>0</v>
      </c>
      <c r="X27" s="117"/>
    </row>
    <row r="28" spans="1:24">
      <c r="A28" t="s">
        <v>70</v>
      </c>
      <c r="B28">
        <f>GT!B28</f>
        <v>36</v>
      </c>
      <c r="C28">
        <f>GT!C28</f>
        <v>54</v>
      </c>
      <c r="D28">
        <f>GT!M28</f>
        <v>33.6</v>
      </c>
      <c r="E28">
        <f>GT!N28</f>
        <v>0</v>
      </c>
      <c r="F28">
        <f t="shared" si="4"/>
        <v>90</v>
      </c>
      <c r="G28">
        <f t="shared" si="5"/>
        <v>33.6</v>
      </c>
      <c r="H28" s="112"/>
      <c r="I28">
        <f>BRPL_EOD!AA28+BRPL_EOD!AB28</f>
        <v>13.93</v>
      </c>
      <c r="J28">
        <f>BYPL_EOD!AA28+BYPL_EOD!AB28</f>
        <v>7.96</v>
      </c>
      <c r="K28">
        <f>MES_EOD!AA28+MES_EOD!AB28</f>
        <v>0</v>
      </c>
      <c r="L28">
        <f>NDMC_EOD!AA28+NDMC_EOD!AB28</f>
        <v>1.77</v>
      </c>
      <c r="M28">
        <f>TPDDL_EOD!AA28+TPDDL_EOD!AB28</f>
        <v>9.9499999999999993</v>
      </c>
      <c r="N28">
        <f t="shared" si="0"/>
        <v>33.61</v>
      </c>
      <c r="O28" s="112">
        <f t="shared" si="1"/>
        <v>-9.9999999999980105E-3</v>
      </c>
      <c r="P28">
        <v>13.925855400178518</v>
      </c>
      <c r="Q28">
        <v>7.9576316572448684</v>
      </c>
      <c r="R28">
        <v>0</v>
      </c>
      <c r="S28">
        <v>1.7694733710205297</v>
      </c>
      <c r="T28">
        <v>9.9470395715560844</v>
      </c>
      <c r="U28" s="114">
        <f t="shared" si="2"/>
        <v>33.6</v>
      </c>
      <c r="V28" s="112">
        <f t="shared" si="3"/>
        <v>0</v>
      </c>
      <c r="X28" s="117"/>
    </row>
    <row r="29" spans="1:24">
      <c r="A29" t="s">
        <v>71</v>
      </c>
      <c r="B29">
        <f>GT!B29</f>
        <v>36</v>
      </c>
      <c r="C29">
        <f>GT!C29</f>
        <v>54</v>
      </c>
      <c r="D29">
        <f>GT!M29</f>
        <v>33.6</v>
      </c>
      <c r="E29">
        <f>GT!N29</f>
        <v>0</v>
      </c>
      <c r="F29">
        <f t="shared" si="4"/>
        <v>90</v>
      </c>
      <c r="G29">
        <f t="shared" si="5"/>
        <v>33.6</v>
      </c>
      <c r="H29" s="112"/>
      <c r="I29">
        <f>BRPL_EOD!AA29+BRPL_EOD!AB29</f>
        <v>13.93</v>
      </c>
      <c r="J29">
        <f>BYPL_EOD!AA29+BYPL_EOD!AB29</f>
        <v>7.96</v>
      </c>
      <c r="K29">
        <f>MES_EOD!AA29+MES_EOD!AB29</f>
        <v>0</v>
      </c>
      <c r="L29">
        <f>NDMC_EOD!AA29+NDMC_EOD!AB29</f>
        <v>1.77</v>
      </c>
      <c r="M29">
        <f>TPDDL_EOD!AA29+TPDDL_EOD!AB29</f>
        <v>9.9499999999999993</v>
      </c>
      <c r="N29">
        <f t="shared" si="0"/>
        <v>33.61</v>
      </c>
      <c r="O29" s="112">
        <f t="shared" si="1"/>
        <v>-9.9999999999980105E-3</v>
      </c>
      <c r="P29">
        <v>13.925855400178518</v>
      </c>
      <c r="Q29">
        <v>7.9576316572448684</v>
      </c>
      <c r="R29">
        <v>0</v>
      </c>
      <c r="S29">
        <v>1.7694733710205297</v>
      </c>
      <c r="T29">
        <v>9.9470395715560844</v>
      </c>
      <c r="U29" s="114">
        <f t="shared" si="2"/>
        <v>33.6</v>
      </c>
      <c r="V29" s="112">
        <f t="shared" si="3"/>
        <v>0</v>
      </c>
      <c r="X29" s="117"/>
    </row>
    <row r="30" spans="1:24">
      <c r="A30" t="s">
        <v>72</v>
      </c>
      <c r="B30">
        <f>GT!B30</f>
        <v>36</v>
      </c>
      <c r="C30">
        <f>GT!C30</f>
        <v>54</v>
      </c>
      <c r="D30">
        <f>GT!M30</f>
        <v>33.6</v>
      </c>
      <c r="E30">
        <f>GT!N30</f>
        <v>0</v>
      </c>
      <c r="F30">
        <f t="shared" si="4"/>
        <v>90</v>
      </c>
      <c r="G30">
        <f t="shared" si="5"/>
        <v>33.6</v>
      </c>
      <c r="H30" s="112"/>
      <c r="I30">
        <f>BRPL_EOD!AA30+BRPL_EOD!AB30</f>
        <v>13.93</v>
      </c>
      <c r="J30">
        <f>BYPL_EOD!AA30+BYPL_EOD!AB30</f>
        <v>7.96</v>
      </c>
      <c r="K30">
        <f>MES_EOD!AA30+MES_EOD!AB30</f>
        <v>0</v>
      </c>
      <c r="L30">
        <f>NDMC_EOD!AA30+NDMC_EOD!AB30</f>
        <v>1.77</v>
      </c>
      <c r="M30">
        <f>TPDDL_EOD!AA30+TPDDL_EOD!AB30</f>
        <v>9.9499999999999993</v>
      </c>
      <c r="N30">
        <f t="shared" si="0"/>
        <v>33.61</v>
      </c>
      <c r="O30" s="112">
        <f t="shared" si="1"/>
        <v>-9.9999999999980105E-3</v>
      </c>
      <c r="P30">
        <v>13.925855400178518</v>
      </c>
      <c r="Q30">
        <v>7.9576316572448684</v>
      </c>
      <c r="R30">
        <v>0</v>
      </c>
      <c r="S30">
        <v>1.7694733710205297</v>
      </c>
      <c r="T30">
        <v>9.9470395715560844</v>
      </c>
      <c r="U30" s="114">
        <f t="shared" si="2"/>
        <v>33.6</v>
      </c>
      <c r="V30" s="112">
        <f t="shared" si="3"/>
        <v>0</v>
      </c>
      <c r="X30" s="117"/>
    </row>
    <row r="31" spans="1:24">
      <c r="A31" t="s">
        <v>73</v>
      </c>
      <c r="B31">
        <f>GT!B31</f>
        <v>36</v>
      </c>
      <c r="C31">
        <f>GT!C31</f>
        <v>54</v>
      </c>
      <c r="D31">
        <f>GT!M31</f>
        <v>33.6</v>
      </c>
      <c r="E31">
        <f>GT!N31</f>
        <v>0</v>
      </c>
      <c r="F31">
        <f t="shared" si="4"/>
        <v>90</v>
      </c>
      <c r="G31">
        <f t="shared" si="5"/>
        <v>33.6</v>
      </c>
      <c r="H31" s="112"/>
      <c r="I31">
        <f>BRPL_EOD!AA31+BRPL_EOD!AB31</f>
        <v>13.93</v>
      </c>
      <c r="J31">
        <f>BYPL_EOD!AA31+BYPL_EOD!AB31</f>
        <v>7.96</v>
      </c>
      <c r="K31">
        <f>MES_EOD!AA31+MES_EOD!AB31</f>
        <v>0</v>
      </c>
      <c r="L31">
        <f>NDMC_EOD!AA31+NDMC_EOD!AB31</f>
        <v>1.77</v>
      </c>
      <c r="M31">
        <f>TPDDL_EOD!AA31+TPDDL_EOD!AB31</f>
        <v>9.9499999999999993</v>
      </c>
      <c r="N31">
        <f t="shared" si="0"/>
        <v>33.61</v>
      </c>
      <c r="O31" s="112">
        <f t="shared" si="1"/>
        <v>-9.9999999999980105E-3</v>
      </c>
      <c r="P31">
        <v>13.925855400178518</v>
      </c>
      <c r="Q31">
        <v>7.9576316572448684</v>
      </c>
      <c r="R31">
        <v>0</v>
      </c>
      <c r="S31">
        <v>1.7694733710205297</v>
      </c>
      <c r="T31">
        <v>9.9470395715560844</v>
      </c>
      <c r="U31" s="114">
        <f t="shared" si="2"/>
        <v>33.6</v>
      </c>
      <c r="V31" s="112">
        <f t="shared" si="3"/>
        <v>0</v>
      </c>
      <c r="X31" s="117"/>
    </row>
    <row r="32" spans="1:24">
      <c r="A32" t="s">
        <v>74</v>
      </c>
      <c r="B32">
        <f>GT!B32</f>
        <v>36</v>
      </c>
      <c r="C32">
        <f>GT!C32</f>
        <v>54</v>
      </c>
      <c r="D32">
        <f>GT!M32</f>
        <v>33.6</v>
      </c>
      <c r="E32">
        <f>GT!N32</f>
        <v>0</v>
      </c>
      <c r="F32">
        <f t="shared" si="4"/>
        <v>90</v>
      </c>
      <c r="G32">
        <f t="shared" si="5"/>
        <v>33.6</v>
      </c>
      <c r="H32" s="112"/>
      <c r="I32">
        <f>BRPL_EOD!AA32+BRPL_EOD!AB32</f>
        <v>13.93</v>
      </c>
      <c r="J32">
        <f>BYPL_EOD!AA32+BYPL_EOD!AB32</f>
        <v>7.96</v>
      </c>
      <c r="K32">
        <f>MES_EOD!AA32+MES_EOD!AB32</f>
        <v>0</v>
      </c>
      <c r="L32">
        <f>NDMC_EOD!AA32+NDMC_EOD!AB32</f>
        <v>1.77</v>
      </c>
      <c r="M32">
        <f>TPDDL_EOD!AA32+TPDDL_EOD!AB32</f>
        <v>9.9499999999999993</v>
      </c>
      <c r="N32">
        <f t="shared" si="0"/>
        <v>33.61</v>
      </c>
      <c r="O32" s="112">
        <f t="shared" si="1"/>
        <v>-9.9999999999980105E-3</v>
      </c>
      <c r="P32">
        <v>13.925855400178518</v>
      </c>
      <c r="Q32">
        <v>7.9576316572448684</v>
      </c>
      <c r="R32">
        <v>0</v>
      </c>
      <c r="S32">
        <v>1.7694733710205297</v>
      </c>
      <c r="T32">
        <v>9.9470395715560844</v>
      </c>
      <c r="U32" s="114">
        <f t="shared" si="2"/>
        <v>33.6</v>
      </c>
      <c r="V32" s="112">
        <f t="shared" si="3"/>
        <v>0</v>
      </c>
      <c r="X32" s="117"/>
    </row>
    <row r="33" spans="1:24">
      <c r="A33" t="s">
        <v>75</v>
      </c>
      <c r="B33">
        <f>GT!B33</f>
        <v>36</v>
      </c>
      <c r="C33">
        <f>GT!C33</f>
        <v>54</v>
      </c>
      <c r="D33">
        <f>GT!M33</f>
        <v>33.6</v>
      </c>
      <c r="E33">
        <f>GT!N33</f>
        <v>0</v>
      </c>
      <c r="F33">
        <f t="shared" si="4"/>
        <v>90</v>
      </c>
      <c r="G33">
        <f t="shared" si="5"/>
        <v>33.6</v>
      </c>
      <c r="H33" s="112"/>
      <c r="I33">
        <f>BRPL_EOD!AA33+BRPL_EOD!AB33</f>
        <v>13.93</v>
      </c>
      <c r="J33">
        <f>BYPL_EOD!AA33+BYPL_EOD!AB33</f>
        <v>7.96</v>
      </c>
      <c r="K33">
        <f>MES_EOD!AA33+MES_EOD!AB33</f>
        <v>0</v>
      </c>
      <c r="L33">
        <f>NDMC_EOD!AA33+NDMC_EOD!AB33</f>
        <v>1.77</v>
      </c>
      <c r="M33">
        <f>TPDDL_EOD!AA33+TPDDL_EOD!AB33</f>
        <v>9.9499999999999993</v>
      </c>
      <c r="N33">
        <f t="shared" si="0"/>
        <v>33.61</v>
      </c>
      <c r="O33" s="112">
        <f t="shared" si="1"/>
        <v>-9.9999999999980105E-3</v>
      </c>
      <c r="P33">
        <v>13.925855400178518</v>
      </c>
      <c r="Q33">
        <v>7.9576316572448684</v>
      </c>
      <c r="R33">
        <v>0</v>
      </c>
      <c r="S33">
        <v>1.7694733710205297</v>
      </c>
      <c r="T33">
        <v>9.9470395715560844</v>
      </c>
      <c r="U33" s="114">
        <f t="shared" si="2"/>
        <v>33.6</v>
      </c>
      <c r="V33" s="112">
        <f t="shared" si="3"/>
        <v>0</v>
      </c>
      <c r="X33" s="117"/>
    </row>
    <row r="34" spans="1:24">
      <c r="A34" t="s">
        <v>76</v>
      </c>
      <c r="B34">
        <f>GT!B34</f>
        <v>36</v>
      </c>
      <c r="C34">
        <f>GT!C34</f>
        <v>54</v>
      </c>
      <c r="D34">
        <f>GT!M34</f>
        <v>33.6</v>
      </c>
      <c r="E34">
        <f>GT!N34</f>
        <v>0</v>
      </c>
      <c r="F34">
        <f t="shared" si="4"/>
        <v>90</v>
      </c>
      <c r="G34">
        <f t="shared" si="5"/>
        <v>33.6</v>
      </c>
      <c r="H34" s="112"/>
      <c r="I34">
        <f>BRPL_EOD!AA34+BRPL_EOD!AB34</f>
        <v>13.93</v>
      </c>
      <c r="J34">
        <f>BYPL_EOD!AA34+BYPL_EOD!AB34</f>
        <v>7.96</v>
      </c>
      <c r="K34">
        <f>MES_EOD!AA34+MES_EOD!AB34</f>
        <v>0</v>
      </c>
      <c r="L34">
        <f>NDMC_EOD!AA34+NDMC_EOD!AB34</f>
        <v>1.77</v>
      </c>
      <c r="M34">
        <f>TPDDL_EOD!AA34+TPDDL_EOD!AB34</f>
        <v>9.9499999999999993</v>
      </c>
      <c r="N34">
        <f t="shared" si="0"/>
        <v>33.61</v>
      </c>
      <c r="O34" s="112">
        <f t="shared" si="1"/>
        <v>-9.9999999999980105E-3</v>
      </c>
      <c r="P34">
        <v>13.925855400178518</v>
      </c>
      <c r="Q34">
        <v>7.9576316572448684</v>
      </c>
      <c r="R34">
        <v>0</v>
      </c>
      <c r="S34">
        <v>1.7694733710205297</v>
      </c>
      <c r="T34">
        <v>9.9470395715560844</v>
      </c>
      <c r="U34" s="114">
        <f t="shared" si="2"/>
        <v>33.6</v>
      </c>
      <c r="V34" s="112">
        <f t="shared" si="3"/>
        <v>0</v>
      </c>
      <c r="X34" s="117"/>
    </row>
    <row r="35" spans="1:24">
      <c r="A35" t="s">
        <v>77</v>
      </c>
      <c r="B35">
        <f>GT!B35</f>
        <v>36</v>
      </c>
      <c r="C35">
        <f>GT!C35</f>
        <v>54</v>
      </c>
      <c r="D35">
        <f>GT!M35</f>
        <v>33.6</v>
      </c>
      <c r="E35">
        <f>GT!N35</f>
        <v>0</v>
      </c>
      <c r="F35">
        <f t="shared" si="4"/>
        <v>90</v>
      </c>
      <c r="G35">
        <f t="shared" si="5"/>
        <v>33.6</v>
      </c>
      <c r="H35" s="112"/>
      <c r="I35">
        <f>BRPL_EOD!AA35+BRPL_EOD!AB35</f>
        <v>13.93</v>
      </c>
      <c r="J35">
        <f>BYPL_EOD!AA35+BYPL_EOD!AB35</f>
        <v>7.96</v>
      </c>
      <c r="K35">
        <f>MES_EOD!AA35+MES_EOD!AB35</f>
        <v>0</v>
      </c>
      <c r="L35">
        <f>NDMC_EOD!AA35+NDMC_EOD!AB35</f>
        <v>1.77</v>
      </c>
      <c r="M35">
        <f>TPDDL_EOD!AA35+TPDDL_EOD!AB35</f>
        <v>9.9499999999999993</v>
      </c>
      <c r="N35">
        <f t="shared" si="0"/>
        <v>33.61</v>
      </c>
      <c r="O35" s="112">
        <f t="shared" si="1"/>
        <v>-9.9999999999980105E-3</v>
      </c>
      <c r="P35">
        <v>13.925855400178518</v>
      </c>
      <c r="Q35">
        <v>7.9576316572448684</v>
      </c>
      <c r="R35">
        <v>0</v>
      </c>
      <c r="S35">
        <v>1.7694733710205297</v>
      </c>
      <c r="T35">
        <v>9.9470395715560844</v>
      </c>
      <c r="U35" s="114">
        <f t="shared" si="2"/>
        <v>33.6</v>
      </c>
      <c r="V35" s="112">
        <f t="shared" si="3"/>
        <v>0</v>
      </c>
      <c r="X35" s="117"/>
    </row>
    <row r="36" spans="1:24">
      <c r="A36" t="s">
        <v>78</v>
      </c>
      <c r="B36">
        <f>GT!B36</f>
        <v>36</v>
      </c>
      <c r="C36">
        <f>GT!C36</f>
        <v>54</v>
      </c>
      <c r="D36">
        <f>GT!M36</f>
        <v>33.6</v>
      </c>
      <c r="E36">
        <f>GT!N36</f>
        <v>0</v>
      </c>
      <c r="F36">
        <f t="shared" si="4"/>
        <v>90</v>
      </c>
      <c r="G36">
        <f t="shared" si="5"/>
        <v>33.6</v>
      </c>
      <c r="H36" s="112"/>
      <c r="I36">
        <f>BRPL_EOD!AA36+BRPL_EOD!AB36</f>
        <v>13.93</v>
      </c>
      <c r="J36">
        <f>BYPL_EOD!AA36+BYPL_EOD!AB36</f>
        <v>7.96</v>
      </c>
      <c r="K36">
        <f>MES_EOD!AA36+MES_EOD!AB36</f>
        <v>0</v>
      </c>
      <c r="L36">
        <f>NDMC_EOD!AA36+NDMC_EOD!AB36</f>
        <v>1.77</v>
      </c>
      <c r="M36">
        <f>TPDDL_EOD!AA36+TPDDL_EOD!AB36</f>
        <v>9.9499999999999993</v>
      </c>
      <c r="N36">
        <f t="shared" si="0"/>
        <v>33.61</v>
      </c>
      <c r="O36" s="112">
        <f t="shared" si="1"/>
        <v>-9.9999999999980105E-3</v>
      </c>
      <c r="P36">
        <v>13.925855400178518</v>
      </c>
      <c r="Q36">
        <v>7.9576316572448684</v>
      </c>
      <c r="R36">
        <v>0</v>
      </c>
      <c r="S36">
        <v>1.7694733710205297</v>
      </c>
      <c r="T36">
        <v>9.9470395715560844</v>
      </c>
      <c r="U36" s="114">
        <f t="shared" si="2"/>
        <v>33.6</v>
      </c>
      <c r="V36" s="112">
        <f t="shared" si="3"/>
        <v>0</v>
      </c>
      <c r="X36" s="117"/>
    </row>
    <row r="37" spans="1:24">
      <c r="A37" t="s">
        <v>79</v>
      </c>
      <c r="B37">
        <f>GT!B37</f>
        <v>36</v>
      </c>
      <c r="C37">
        <f>GT!C37</f>
        <v>54</v>
      </c>
      <c r="D37">
        <f>GT!M37</f>
        <v>33.6</v>
      </c>
      <c r="E37">
        <f>GT!N37</f>
        <v>0</v>
      </c>
      <c r="F37">
        <f t="shared" si="4"/>
        <v>90</v>
      </c>
      <c r="G37">
        <f t="shared" si="5"/>
        <v>33.6</v>
      </c>
      <c r="H37" s="112"/>
      <c r="I37">
        <f>BRPL_EOD!AA37+BRPL_EOD!AB37</f>
        <v>13.93</v>
      </c>
      <c r="J37">
        <f>BYPL_EOD!AA37+BYPL_EOD!AB37</f>
        <v>7.96</v>
      </c>
      <c r="K37">
        <f>MES_EOD!AA37+MES_EOD!AB37</f>
        <v>0</v>
      </c>
      <c r="L37">
        <f>NDMC_EOD!AA37+NDMC_EOD!AB37</f>
        <v>1.77</v>
      </c>
      <c r="M37">
        <f>TPDDL_EOD!AA37+TPDDL_EOD!AB37</f>
        <v>9.9499999999999993</v>
      </c>
      <c r="N37">
        <f t="shared" si="0"/>
        <v>33.61</v>
      </c>
      <c r="O37" s="112">
        <f t="shared" si="1"/>
        <v>-9.9999999999980105E-3</v>
      </c>
      <c r="P37">
        <v>13.925855400178518</v>
      </c>
      <c r="Q37">
        <v>7.9576316572448684</v>
      </c>
      <c r="R37">
        <v>0</v>
      </c>
      <c r="S37">
        <v>1.7694733710205297</v>
      </c>
      <c r="T37">
        <v>9.9470395715560844</v>
      </c>
      <c r="U37" s="114">
        <f t="shared" si="2"/>
        <v>33.6</v>
      </c>
      <c r="V37" s="112">
        <f t="shared" si="3"/>
        <v>0</v>
      </c>
      <c r="X37" s="117"/>
    </row>
    <row r="38" spans="1:24">
      <c r="A38" t="s">
        <v>80</v>
      </c>
      <c r="B38">
        <f>GT!B38</f>
        <v>36</v>
      </c>
      <c r="C38">
        <f>GT!C38</f>
        <v>54</v>
      </c>
      <c r="D38">
        <f>GT!M38</f>
        <v>33.6</v>
      </c>
      <c r="E38">
        <f>GT!N38</f>
        <v>0</v>
      </c>
      <c r="F38">
        <f t="shared" si="4"/>
        <v>90</v>
      </c>
      <c r="G38">
        <f t="shared" si="5"/>
        <v>33.6</v>
      </c>
      <c r="H38" s="112"/>
      <c r="I38">
        <f>BRPL_EOD!AA38+BRPL_EOD!AB38</f>
        <v>13.93</v>
      </c>
      <c r="J38">
        <f>BYPL_EOD!AA38+BYPL_EOD!AB38</f>
        <v>7.96</v>
      </c>
      <c r="K38">
        <f>MES_EOD!AA38+MES_EOD!AB38</f>
        <v>0</v>
      </c>
      <c r="L38">
        <f>NDMC_EOD!AA38+NDMC_EOD!AB38</f>
        <v>1.77</v>
      </c>
      <c r="M38">
        <f>TPDDL_EOD!AA38+TPDDL_EOD!AB38</f>
        <v>9.9499999999999993</v>
      </c>
      <c r="N38">
        <f t="shared" si="0"/>
        <v>33.61</v>
      </c>
      <c r="O38" s="112">
        <f t="shared" si="1"/>
        <v>-9.9999999999980105E-3</v>
      </c>
      <c r="P38">
        <v>13.925855400178518</v>
      </c>
      <c r="Q38">
        <v>7.9576316572448684</v>
      </c>
      <c r="R38">
        <v>0</v>
      </c>
      <c r="S38">
        <v>1.7694733710205297</v>
      </c>
      <c r="T38">
        <v>9.9470395715560844</v>
      </c>
      <c r="U38" s="114">
        <f t="shared" si="2"/>
        <v>33.6</v>
      </c>
      <c r="V38" s="112">
        <f t="shared" si="3"/>
        <v>0</v>
      </c>
      <c r="X38" s="117"/>
    </row>
    <row r="39" spans="1:24">
      <c r="A39" t="s">
        <v>81</v>
      </c>
      <c r="B39">
        <f>GT!B39</f>
        <v>36</v>
      </c>
      <c r="C39">
        <f>GT!C39</f>
        <v>54</v>
      </c>
      <c r="D39">
        <f>GT!M39</f>
        <v>33.6</v>
      </c>
      <c r="E39">
        <f>GT!N39</f>
        <v>0</v>
      </c>
      <c r="F39">
        <f t="shared" si="4"/>
        <v>90</v>
      </c>
      <c r="G39">
        <f t="shared" si="5"/>
        <v>33.6</v>
      </c>
      <c r="H39" s="112"/>
      <c r="I39">
        <f>BRPL_EOD!AA39+BRPL_EOD!AB39</f>
        <v>13.93</v>
      </c>
      <c r="J39">
        <f>BYPL_EOD!AA39+BYPL_EOD!AB39</f>
        <v>7.96</v>
      </c>
      <c r="K39">
        <f>MES_EOD!AA39+MES_EOD!AB39</f>
        <v>0</v>
      </c>
      <c r="L39">
        <f>NDMC_EOD!AA39+NDMC_EOD!AB39</f>
        <v>1.77</v>
      </c>
      <c r="M39">
        <f>TPDDL_EOD!AA39+TPDDL_EOD!AB39</f>
        <v>9.9499999999999993</v>
      </c>
      <c r="N39">
        <f t="shared" si="0"/>
        <v>33.61</v>
      </c>
      <c r="O39" s="112">
        <f t="shared" si="1"/>
        <v>-9.9999999999980105E-3</v>
      </c>
      <c r="P39">
        <v>13.925855400178518</v>
      </c>
      <c r="Q39">
        <v>7.9576316572448684</v>
      </c>
      <c r="R39">
        <v>0</v>
      </c>
      <c r="S39">
        <v>1.7694733710205297</v>
      </c>
      <c r="T39">
        <v>9.9470395715560844</v>
      </c>
      <c r="U39" s="114">
        <f t="shared" si="2"/>
        <v>33.6</v>
      </c>
      <c r="V39" s="112">
        <f t="shared" si="3"/>
        <v>0</v>
      </c>
      <c r="X39" s="117"/>
    </row>
    <row r="40" spans="1:24">
      <c r="A40" t="s">
        <v>82</v>
      </c>
      <c r="B40">
        <f>GT!B40</f>
        <v>36</v>
      </c>
      <c r="C40">
        <f>GT!C40</f>
        <v>54</v>
      </c>
      <c r="D40">
        <f>GT!M40</f>
        <v>33.6</v>
      </c>
      <c r="E40">
        <f>GT!N40</f>
        <v>0</v>
      </c>
      <c r="F40">
        <f t="shared" si="4"/>
        <v>90</v>
      </c>
      <c r="G40">
        <f t="shared" si="5"/>
        <v>33.6</v>
      </c>
      <c r="H40" s="112"/>
      <c r="I40">
        <f>BRPL_EOD!AA40+BRPL_EOD!AB40</f>
        <v>13.88</v>
      </c>
      <c r="J40">
        <f>BYPL_EOD!AA40+BYPL_EOD!AB40</f>
        <v>7.97</v>
      </c>
      <c r="K40">
        <f>MES_EOD!AA40+MES_EOD!AB40</f>
        <v>0</v>
      </c>
      <c r="L40">
        <f>NDMC_EOD!AA40+NDMC_EOD!AB40</f>
        <v>1.78</v>
      </c>
      <c r="M40">
        <f>TPDDL_EOD!AA40+TPDDL_EOD!AB40</f>
        <v>9.9700000000000006</v>
      </c>
      <c r="N40">
        <f t="shared" si="0"/>
        <v>33.6</v>
      </c>
      <c r="O40" s="112">
        <f t="shared" si="1"/>
        <v>0</v>
      </c>
      <c r="P40">
        <v>13.88</v>
      </c>
      <c r="Q40">
        <v>7.97</v>
      </c>
      <c r="R40">
        <v>0</v>
      </c>
      <c r="S40">
        <v>1.78</v>
      </c>
      <c r="T40">
        <v>9.9700000000000006</v>
      </c>
      <c r="U40" s="114">
        <f t="shared" si="2"/>
        <v>33.6</v>
      </c>
      <c r="V40" s="112">
        <f t="shared" si="3"/>
        <v>0</v>
      </c>
      <c r="X40" s="117"/>
    </row>
    <row r="41" spans="1:24">
      <c r="A41" t="s">
        <v>83</v>
      </c>
      <c r="B41">
        <f>GT!B41</f>
        <v>36</v>
      </c>
      <c r="C41">
        <f>GT!C41</f>
        <v>54</v>
      </c>
      <c r="D41">
        <f>GT!M41</f>
        <v>32.6</v>
      </c>
      <c r="E41">
        <f>GT!N41</f>
        <v>0</v>
      </c>
      <c r="F41">
        <f t="shared" si="4"/>
        <v>90</v>
      </c>
      <c r="G41">
        <f t="shared" si="5"/>
        <v>32.6</v>
      </c>
      <c r="H41" s="112"/>
      <c r="I41">
        <f>BRPL_EOD!AA41+BRPL_EOD!AB41</f>
        <v>12.82</v>
      </c>
      <c r="J41">
        <f>BYPL_EOD!AA41+BYPL_EOD!AB41</f>
        <v>8</v>
      </c>
      <c r="K41">
        <f>MES_EOD!AA41+MES_EOD!AB41</f>
        <v>0</v>
      </c>
      <c r="L41">
        <f>NDMC_EOD!AA41+NDMC_EOD!AB41</f>
        <v>1.78</v>
      </c>
      <c r="M41">
        <f>TPDDL_EOD!AA41+TPDDL_EOD!AB41</f>
        <v>10</v>
      </c>
      <c r="N41">
        <f t="shared" si="0"/>
        <v>32.6</v>
      </c>
      <c r="O41" s="112">
        <f t="shared" si="1"/>
        <v>0</v>
      </c>
      <c r="P41">
        <v>12.82</v>
      </c>
      <c r="Q41">
        <v>8</v>
      </c>
      <c r="R41">
        <v>0</v>
      </c>
      <c r="S41">
        <v>1.78</v>
      </c>
      <c r="T41">
        <v>10</v>
      </c>
      <c r="U41" s="114">
        <f t="shared" si="2"/>
        <v>32.6</v>
      </c>
      <c r="V41" s="112">
        <f t="shared" si="3"/>
        <v>0</v>
      </c>
      <c r="X41" s="117"/>
    </row>
    <row r="42" spans="1:24">
      <c r="A42" t="s">
        <v>84</v>
      </c>
      <c r="B42">
        <f>GT!B42</f>
        <v>36</v>
      </c>
      <c r="C42">
        <f>GT!C42</f>
        <v>54</v>
      </c>
      <c r="D42">
        <f>GT!M42</f>
        <v>32.6</v>
      </c>
      <c r="E42">
        <f>GT!N42</f>
        <v>0</v>
      </c>
      <c r="F42">
        <f t="shared" si="4"/>
        <v>90</v>
      </c>
      <c r="G42">
        <f t="shared" si="5"/>
        <v>32.6</v>
      </c>
      <c r="H42" s="112"/>
      <c r="I42">
        <f>BRPL_EOD!AA42+BRPL_EOD!AB42</f>
        <v>12.82</v>
      </c>
      <c r="J42">
        <f>BYPL_EOD!AA42+BYPL_EOD!AB42</f>
        <v>8</v>
      </c>
      <c r="K42">
        <f>MES_EOD!AA42+MES_EOD!AB42</f>
        <v>0</v>
      </c>
      <c r="L42">
        <f>NDMC_EOD!AA42+NDMC_EOD!AB42</f>
        <v>1.78</v>
      </c>
      <c r="M42">
        <f>TPDDL_EOD!AA42+TPDDL_EOD!AB42</f>
        <v>10</v>
      </c>
      <c r="N42">
        <f t="shared" si="0"/>
        <v>32.6</v>
      </c>
      <c r="O42" s="112">
        <f t="shared" si="1"/>
        <v>0</v>
      </c>
      <c r="P42">
        <v>12.82</v>
      </c>
      <c r="Q42">
        <v>8</v>
      </c>
      <c r="R42">
        <v>0</v>
      </c>
      <c r="S42">
        <v>1.78</v>
      </c>
      <c r="T42">
        <v>10</v>
      </c>
      <c r="U42" s="114">
        <f t="shared" si="2"/>
        <v>32.6</v>
      </c>
      <c r="V42" s="112">
        <f t="shared" si="3"/>
        <v>0</v>
      </c>
      <c r="X42" s="117"/>
    </row>
    <row r="43" spans="1:24">
      <c r="A43" t="s">
        <v>85</v>
      </c>
      <c r="B43">
        <f>GT!B43</f>
        <v>36</v>
      </c>
      <c r="C43">
        <f>GT!C43</f>
        <v>54</v>
      </c>
      <c r="D43">
        <f>GT!M43</f>
        <v>32.6</v>
      </c>
      <c r="E43">
        <f>GT!N43</f>
        <v>0</v>
      </c>
      <c r="F43">
        <f t="shared" si="4"/>
        <v>90</v>
      </c>
      <c r="G43">
        <f t="shared" si="5"/>
        <v>32.6</v>
      </c>
      <c r="H43" s="112"/>
      <c r="I43">
        <f>BRPL_EOD!AA43+BRPL_EOD!AB43</f>
        <v>12.82</v>
      </c>
      <c r="J43">
        <f>BYPL_EOD!AA43+BYPL_EOD!AB43</f>
        <v>8</v>
      </c>
      <c r="K43">
        <f>MES_EOD!AA43+MES_EOD!AB43</f>
        <v>0</v>
      </c>
      <c r="L43">
        <f>NDMC_EOD!AA43+NDMC_EOD!AB43</f>
        <v>1.78</v>
      </c>
      <c r="M43">
        <f>TPDDL_EOD!AA43+TPDDL_EOD!AB43</f>
        <v>10</v>
      </c>
      <c r="N43">
        <f t="shared" si="0"/>
        <v>32.6</v>
      </c>
      <c r="O43" s="112">
        <f t="shared" si="1"/>
        <v>0</v>
      </c>
      <c r="P43">
        <v>12.82</v>
      </c>
      <c r="Q43">
        <v>8</v>
      </c>
      <c r="R43">
        <v>0</v>
      </c>
      <c r="S43">
        <v>1.78</v>
      </c>
      <c r="T43">
        <v>10</v>
      </c>
      <c r="U43" s="114">
        <f t="shared" si="2"/>
        <v>32.6</v>
      </c>
      <c r="V43" s="112">
        <f t="shared" si="3"/>
        <v>0</v>
      </c>
      <c r="X43" s="117"/>
    </row>
    <row r="44" spans="1:24">
      <c r="A44" t="s">
        <v>86</v>
      </c>
      <c r="B44">
        <f>GT!B44</f>
        <v>36</v>
      </c>
      <c r="C44">
        <f>GT!C44</f>
        <v>54</v>
      </c>
      <c r="D44">
        <f>GT!M44</f>
        <v>32.6</v>
      </c>
      <c r="E44">
        <f>GT!N44</f>
        <v>0</v>
      </c>
      <c r="F44">
        <f t="shared" si="4"/>
        <v>90</v>
      </c>
      <c r="G44">
        <f t="shared" si="5"/>
        <v>32.6</v>
      </c>
      <c r="H44" s="112"/>
      <c r="I44">
        <f>BRPL_EOD!AA44+BRPL_EOD!AB44</f>
        <v>12.82</v>
      </c>
      <c r="J44">
        <f>BYPL_EOD!AA44+BYPL_EOD!AB44</f>
        <v>8</v>
      </c>
      <c r="K44">
        <f>MES_EOD!AA44+MES_EOD!AB44</f>
        <v>0</v>
      </c>
      <c r="L44">
        <f>NDMC_EOD!AA44+NDMC_EOD!AB44</f>
        <v>1.78</v>
      </c>
      <c r="M44">
        <f>TPDDL_EOD!AA44+TPDDL_EOD!AB44</f>
        <v>10</v>
      </c>
      <c r="N44">
        <f t="shared" si="0"/>
        <v>32.6</v>
      </c>
      <c r="O44" s="112">
        <f t="shared" si="1"/>
        <v>0</v>
      </c>
      <c r="P44">
        <v>12.82</v>
      </c>
      <c r="Q44">
        <v>8</v>
      </c>
      <c r="R44">
        <v>0</v>
      </c>
      <c r="S44">
        <v>1.78</v>
      </c>
      <c r="T44">
        <v>10</v>
      </c>
      <c r="U44" s="114">
        <f t="shared" si="2"/>
        <v>32.6</v>
      </c>
      <c r="V44" s="112">
        <f t="shared" si="3"/>
        <v>0</v>
      </c>
      <c r="X44" s="117"/>
    </row>
    <row r="45" spans="1:24">
      <c r="A45" t="s">
        <v>87</v>
      </c>
      <c r="B45">
        <f>GT!B45</f>
        <v>36</v>
      </c>
      <c r="C45">
        <f>GT!C45</f>
        <v>54</v>
      </c>
      <c r="D45">
        <f>GT!M45</f>
        <v>32.6</v>
      </c>
      <c r="E45">
        <f>GT!N45</f>
        <v>0</v>
      </c>
      <c r="F45">
        <f t="shared" si="4"/>
        <v>90</v>
      </c>
      <c r="G45">
        <f t="shared" si="5"/>
        <v>32.6</v>
      </c>
      <c r="H45" s="112"/>
      <c r="I45">
        <f>BRPL_EOD!AA45+BRPL_EOD!AB45</f>
        <v>12.82</v>
      </c>
      <c r="J45">
        <f>BYPL_EOD!AA45+BYPL_EOD!AB45</f>
        <v>8</v>
      </c>
      <c r="K45">
        <f>MES_EOD!AA45+MES_EOD!AB45</f>
        <v>0</v>
      </c>
      <c r="L45">
        <f>NDMC_EOD!AA45+NDMC_EOD!AB45</f>
        <v>1.78</v>
      </c>
      <c r="M45">
        <f>TPDDL_EOD!AA45+TPDDL_EOD!AB45</f>
        <v>10</v>
      </c>
      <c r="N45">
        <f t="shared" si="0"/>
        <v>32.6</v>
      </c>
      <c r="O45" s="112">
        <f t="shared" si="1"/>
        <v>0</v>
      </c>
      <c r="P45">
        <v>12.82</v>
      </c>
      <c r="Q45">
        <v>8</v>
      </c>
      <c r="R45">
        <v>0</v>
      </c>
      <c r="S45">
        <v>1.78</v>
      </c>
      <c r="T45">
        <v>10</v>
      </c>
      <c r="U45" s="114">
        <f t="shared" si="2"/>
        <v>32.6</v>
      </c>
      <c r="V45" s="112">
        <f t="shared" si="3"/>
        <v>0</v>
      </c>
      <c r="X45" s="117"/>
    </row>
    <row r="46" spans="1:24">
      <c r="A46" t="s">
        <v>88</v>
      </c>
      <c r="B46">
        <f>GT!B46</f>
        <v>36</v>
      </c>
      <c r="C46">
        <f>GT!C46</f>
        <v>54</v>
      </c>
      <c r="D46">
        <f>GT!M46</f>
        <v>32.6</v>
      </c>
      <c r="E46">
        <f>GT!N46</f>
        <v>0</v>
      </c>
      <c r="F46">
        <f t="shared" si="4"/>
        <v>90</v>
      </c>
      <c r="G46">
        <f t="shared" si="5"/>
        <v>32.6</v>
      </c>
      <c r="H46" s="112"/>
      <c r="I46">
        <f>BRPL_EOD!AA46+BRPL_EOD!AB46</f>
        <v>12.82</v>
      </c>
      <c r="J46">
        <f>BYPL_EOD!AA46+BYPL_EOD!AB46</f>
        <v>8</v>
      </c>
      <c r="K46">
        <f>MES_EOD!AA46+MES_EOD!AB46</f>
        <v>0</v>
      </c>
      <c r="L46">
        <f>NDMC_EOD!AA46+NDMC_EOD!AB46</f>
        <v>1.78</v>
      </c>
      <c r="M46">
        <f>TPDDL_EOD!AA46+TPDDL_EOD!AB46</f>
        <v>10</v>
      </c>
      <c r="N46">
        <f t="shared" si="0"/>
        <v>32.6</v>
      </c>
      <c r="O46" s="112">
        <f t="shared" si="1"/>
        <v>0</v>
      </c>
      <c r="P46">
        <v>12.82</v>
      </c>
      <c r="Q46">
        <v>8</v>
      </c>
      <c r="R46">
        <v>0</v>
      </c>
      <c r="S46">
        <v>1.78</v>
      </c>
      <c r="T46">
        <v>10</v>
      </c>
      <c r="U46" s="114">
        <f t="shared" si="2"/>
        <v>32.6</v>
      </c>
      <c r="V46" s="112">
        <f t="shared" si="3"/>
        <v>0</v>
      </c>
      <c r="X46" s="117"/>
    </row>
    <row r="47" spans="1:24">
      <c r="A47" t="s">
        <v>89</v>
      </c>
      <c r="B47">
        <f>GT!B47</f>
        <v>36</v>
      </c>
      <c r="C47">
        <f>GT!C47</f>
        <v>54</v>
      </c>
      <c r="D47">
        <f>GT!M47</f>
        <v>30.6</v>
      </c>
      <c r="E47">
        <f>GT!N47</f>
        <v>0</v>
      </c>
      <c r="F47">
        <f t="shared" si="4"/>
        <v>90</v>
      </c>
      <c r="G47">
        <f t="shared" si="5"/>
        <v>30.6</v>
      </c>
      <c r="H47" s="112"/>
      <c r="I47">
        <f>BRPL_EOD!AA47+BRPL_EOD!AB47</f>
        <v>10.94</v>
      </c>
      <c r="J47">
        <f>BYPL_EOD!AA47+BYPL_EOD!AB47</f>
        <v>7.95</v>
      </c>
      <c r="K47">
        <f>MES_EOD!AA47+MES_EOD!AB47</f>
        <v>0</v>
      </c>
      <c r="L47">
        <f>NDMC_EOD!AA47+NDMC_EOD!AB47</f>
        <v>1.77</v>
      </c>
      <c r="M47">
        <f>TPDDL_EOD!AA47+TPDDL_EOD!AB47</f>
        <v>9.94</v>
      </c>
      <c r="N47">
        <f t="shared" si="0"/>
        <v>30.6</v>
      </c>
      <c r="O47" s="112">
        <f t="shared" si="1"/>
        <v>0</v>
      </c>
      <c r="P47">
        <v>10.94</v>
      </c>
      <c r="Q47">
        <v>7.95</v>
      </c>
      <c r="R47">
        <v>0</v>
      </c>
      <c r="S47">
        <v>1.77</v>
      </c>
      <c r="T47">
        <v>9.94</v>
      </c>
      <c r="U47" s="114">
        <f t="shared" si="2"/>
        <v>30.6</v>
      </c>
      <c r="V47" s="112">
        <f t="shared" si="3"/>
        <v>0</v>
      </c>
      <c r="X47" s="117"/>
    </row>
    <row r="48" spans="1:24">
      <c r="A48" t="s">
        <v>90</v>
      </c>
      <c r="B48">
        <f>GT!B48</f>
        <v>36</v>
      </c>
      <c r="C48">
        <f>GT!C48</f>
        <v>54</v>
      </c>
      <c r="D48">
        <f>GT!M48</f>
        <v>30.6</v>
      </c>
      <c r="E48">
        <f>GT!N48</f>
        <v>0</v>
      </c>
      <c r="F48">
        <f t="shared" si="4"/>
        <v>90</v>
      </c>
      <c r="G48">
        <f t="shared" si="5"/>
        <v>30.6</v>
      </c>
      <c r="H48" s="112"/>
      <c r="I48">
        <f>BRPL_EOD!AA48+BRPL_EOD!AB48</f>
        <v>10.94</v>
      </c>
      <c r="J48">
        <f>BYPL_EOD!AA48+BYPL_EOD!AB48</f>
        <v>7.95</v>
      </c>
      <c r="K48">
        <f>MES_EOD!AA48+MES_EOD!AB48</f>
        <v>0</v>
      </c>
      <c r="L48">
        <f>NDMC_EOD!AA48+NDMC_EOD!AB48</f>
        <v>1.77</v>
      </c>
      <c r="M48">
        <f>TPDDL_EOD!AA48+TPDDL_EOD!AB48</f>
        <v>9.94</v>
      </c>
      <c r="N48">
        <f t="shared" si="0"/>
        <v>30.6</v>
      </c>
      <c r="O48" s="112">
        <f t="shared" si="1"/>
        <v>0</v>
      </c>
      <c r="P48">
        <v>10.94</v>
      </c>
      <c r="Q48">
        <v>7.95</v>
      </c>
      <c r="R48">
        <v>0</v>
      </c>
      <c r="S48">
        <v>1.77</v>
      </c>
      <c r="T48">
        <v>9.94</v>
      </c>
      <c r="U48" s="114">
        <f t="shared" si="2"/>
        <v>30.6</v>
      </c>
      <c r="V48" s="112">
        <f t="shared" si="3"/>
        <v>0</v>
      </c>
      <c r="X48" s="117"/>
    </row>
    <row r="49" spans="1:24">
      <c r="A49" t="s">
        <v>91</v>
      </c>
      <c r="B49">
        <f>GT!B49</f>
        <v>36</v>
      </c>
      <c r="C49">
        <f>GT!C49</f>
        <v>54</v>
      </c>
      <c r="D49">
        <f>GT!M49</f>
        <v>30.6</v>
      </c>
      <c r="E49">
        <f>GT!N49</f>
        <v>0</v>
      </c>
      <c r="F49">
        <f t="shared" si="4"/>
        <v>90</v>
      </c>
      <c r="G49">
        <f t="shared" si="5"/>
        <v>30.6</v>
      </c>
      <c r="H49" s="112"/>
      <c r="I49">
        <f>BRPL_EOD!AA49+BRPL_EOD!AB49</f>
        <v>10.94</v>
      </c>
      <c r="J49">
        <f>BYPL_EOD!AA49+BYPL_EOD!AB49</f>
        <v>7.95</v>
      </c>
      <c r="K49">
        <f>MES_EOD!AA49+MES_EOD!AB49</f>
        <v>0</v>
      </c>
      <c r="L49">
        <f>NDMC_EOD!AA49+NDMC_EOD!AB49</f>
        <v>1.77</v>
      </c>
      <c r="M49">
        <f>TPDDL_EOD!AA49+TPDDL_EOD!AB49</f>
        <v>9.94</v>
      </c>
      <c r="N49">
        <f t="shared" si="0"/>
        <v>30.6</v>
      </c>
      <c r="O49" s="112">
        <f t="shared" si="1"/>
        <v>0</v>
      </c>
      <c r="P49">
        <v>10.94</v>
      </c>
      <c r="Q49">
        <v>7.95</v>
      </c>
      <c r="R49">
        <v>0</v>
      </c>
      <c r="S49">
        <v>1.77</v>
      </c>
      <c r="T49">
        <v>9.94</v>
      </c>
      <c r="U49" s="114">
        <f t="shared" si="2"/>
        <v>30.6</v>
      </c>
      <c r="V49" s="112">
        <f t="shared" si="3"/>
        <v>0</v>
      </c>
      <c r="X49" s="117"/>
    </row>
    <row r="50" spans="1:24">
      <c r="A50" t="s">
        <v>92</v>
      </c>
      <c r="B50">
        <f>GT!B50</f>
        <v>36</v>
      </c>
      <c r="C50">
        <f>GT!C50</f>
        <v>54</v>
      </c>
      <c r="D50">
        <f>GT!M50</f>
        <v>30.6</v>
      </c>
      <c r="E50">
        <f>GT!N50</f>
        <v>0</v>
      </c>
      <c r="F50">
        <f t="shared" si="4"/>
        <v>90</v>
      </c>
      <c r="G50">
        <f t="shared" si="5"/>
        <v>30.6</v>
      </c>
      <c r="H50" s="112"/>
      <c r="I50">
        <f>BRPL_EOD!AA50+BRPL_EOD!AB50</f>
        <v>10.94</v>
      </c>
      <c r="J50">
        <f>BYPL_EOD!AA50+BYPL_EOD!AB50</f>
        <v>7.95</v>
      </c>
      <c r="K50">
        <f>MES_EOD!AA50+MES_EOD!AB50</f>
        <v>0</v>
      </c>
      <c r="L50">
        <f>NDMC_EOD!AA50+NDMC_EOD!AB50</f>
        <v>1.77</v>
      </c>
      <c r="M50">
        <f>TPDDL_EOD!AA50+TPDDL_EOD!AB50</f>
        <v>9.94</v>
      </c>
      <c r="N50">
        <f t="shared" si="0"/>
        <v>30.6</v>
      </c>
      <c r="O50" s="112">
        <f t="shared" si="1"/>
        <v>0</v>
      </c>
      <c r="P50">
        <v>10.94</v>
      </c>
      <c r="Q50">
        <v>7.95</v>
      </c>
      <c r="R50">
        <v>0</v>
      </c>
      <c r="S50">
        <v>1.77</v>
      </c>
      <c r="T50">
        <v>9.94</v>
      </c>
      <c r="U50" s="114">
        <f t="shared" si="2"/>
        <v>30.6</v>
      </c>
      <c r="V50" s="112">
        <f t="shared" si="3"/>
        <v>0</v>
      </c>
      <c r="X50" s="117"/>
    </row>
    <row r="51" spans="1:24">
      <c r="A51" t="s">
        <v>93</v>
      </c>
      <c r="B51">
        <f>GT!B51</f>
        <v>36</v>
      </c>
      <c r="C51">
        <f>GT!C51</f>
        <v>54</v>
      </c>
      <c r="D51">
        <f>GT!M51</f>
        <v>30.6</v>
      </c>
      <c r="E51">
        <f>GT!N51</f>
        <v>0</v>
      </c>
      <c r="F51">
        <f t="shared" si="4"/>
        <v>90</v>
      </c>
      <c r="G51">
        <f t="shared" si="5"/>
        <v>30.6</v>
      </c>
      <c r="H51" s="112"/>
      <c r="I51">
        <f>BRPL_EOD!AA51+BRPL_EOD!AB51</f>
        <v>10.94</v>
      </c>
      <c r="J51">
        <f>BYPL_EOD!AA51+BYPL_EOD!AB51</f>
        <v>7.95</v>
      </c>
      <c r="K51">
        <f>MES_EOD!AA51+MES_EOD!AB51</f>
        <v>0</v>
      </c>
      <c r="L51">
        <f>NDMC_EOD!AA51+NDMC_EOD!AB51</f>
        <v>1.77</v>
      </c>
      <c r="M51">
        <f>TPDDL_EOD!AA51+TPDDL_EOD!AB51</f>
        <v>9.94</v>
      </c>
      <c r="N51">
        <f t="shared" si="0"/>
        <v>30.6</v>
      </c>
      <c r="O51" s="112">
        <f t="shared" si="1"/>
        <v>0</v>
      </c>
      <c r="P51">
        <v>10.94</v>
      </c>
      <c r="Q51">
        <v>7.95</v>
      </c>
      <c r="R51">
        <v>0</v>
      </c>
      <c r="S51">
        <v>1.77</v>
      </c>
      <c r="T51">
        <v>9.94</v>
      </c>
      <c r="U51" s="114">
        <f t="shared" si="2"/>
        <v>30.6</v>
      </c>
      <c r="V51" s="112">
        <f t="shared" si="3"/>
        <v>0</v>
      </c>
      <c r="X51" s="117"/>
    </row>
    <row r="52" spans="1:24">
      <c r="A52" t="s">
        <v>94</v>
      </c>
      <c r="B52">
        <f>GT!B52</f>
        <v>36</v>
      </c>
      <c r="C52">
        <f>GT!C52</f>
        <v>54</v>
      </c>
      <c r="D52">
        <f>GT!M52</f>
        <v>30.6</v>
      </c>
      <c r="E52">
        <f>GT!N52</f>
        <v>0</v>
      </c>
      <c r="F52">
        <f t="shared" si="4"/>
        <v>90</v>
      </c>
      <c r="G52">
        <f t="shared" si="5"/>
        <v>30.6</v>
      </c>
      <c r="H52" s="112"/>
      <c r="I52">
        <f>BRPL_EOD!AA52+BRPL_EOD!AB52</f>
        <v>10.94</v>
      </c>
      <c r="J52">
        <f>BYPL_EOD!AA52+BYPL_EOD!AB52</f>
        <v>7.95</v>
      </c>
      <c r="K52">
        <f>MES_EOD!AA52+MES_EOD!AB52</f>
        <v>0</v>
      </c>
      <c r="L52">
        <f>NDMC_EOD!AA52+NDMC_EOD!AB52</f>
        <v>1.77</v>
      </c>
      <c r="M52">
        <f>TPDDL_EOD!AA52+TPDDL_EOD!AB52</f>
        <v>9.94</v>
      </c>
      <c r="N52">
        <f t="shared" si="0"/>
        <v>30.6</v>
      </c>
      <c r="O52" s="112">
        <f t="shared" si="1"/>
        <v>0</v>
      </c>
      <c r="P52">
        <v>10.94</v>
      </c>
      <c r="Q52">
        <v>7.95</v>
      </c>
      <c r="R52">
        <v>0</v>
      </c>
      <c r="S52">
        <v>1.77</v>
      </c>
      <c r="T52">
        <v>9.94</v>
      </c>
      <c r="U52" s="114">
        <f t="shared" si="2"/>
        <v>30.6</v>
      </c>
      <c r="V52" s="112">
        <f t="shared" si="3"/>
        <v>0</v>
      </c>
      <c r="X52" s="117"/>
    </row>
    <row r="53" spans="1:24">
      <c r="A53" t="s">
        <v>95</v>
      </c>
      <c r="B53">
        <f>GT!B53</f>
        <v>36</v>
      </c>
      <c r="C53">
        <f>GT!C53</f>
        <v>54</v>
      </c>
      <c r="D53">
        <f>GT!M53</f>
        <v>30.6</v>
      </c>
      <c r="E53">
        <f>GT!N53</f>
        <v>0</v>
      </c>
      <c r="F53">
        <f t="shared" si="4"/>
        <v>90</v>
      </c>
      <c r="G53">
        <f t="shared" si="5"/>
        <v>30.6</v>
      </c>
      <c r="H53" s="112"/>
      <c r="I53">
        <f>BRPL_EOD!AA53+BRPL_EOD!AB53</f>
        <v>10.94</v>
      </c>
      <c r="J53">
        <f>BYPL_EOD!AA53+BYPL_EOD!AB53</f>
        <v>7.95</v>
      </c>
      <c r="K53">
        <f>MES_EOD!AA53+MES_EOD!AB53</f>
        <v>0</v>
      </c>
      <c r="L53">
        <f>NDMC_EOD!AA53+NDMC_EOD!AB53</f>
        <v>1.77</v>
      </c>
      <c r="M53">
        <f>TPDDL_EOD!AA53+TPDDL_EOD!AB53</f>
        <v>9.94</v>
      </c>
      <c r="N53">
        <f t="shared" si="0"/>
        <v>30.6</v>
      </c>
      <c r="O53" s="112">
        <f t="shared" si="1"/>
        <v>0</v>
      </c>
      <c r="P53">
        <v>10.94</v>
      </c>
      <c r="Q53">
        <v>7.95</v>
      </c>
      <c r="R53">
        <v>0</v>
      </c>
      <c r="S53">
        <v>1.77</v>
      </c>
      <c r="T53">
        <v>9.94</v>
      </c>
      <c r="U53" s="114">
        <f t="shared" si="2"/>
        <v>30.6</v>
      </c>
      <c r="V53" s="112">
        <f t="shared" si="3"/>
        <v>0</v>
      </c>
      <c r="X53" s="117"/>
    </row>
    <row r="54" spans="1:24">
      <c r="A54" t="s">
        <v>96</v>
      </c>
      <c r="B54">
        <f>GT!B54</f>
        <v>36</v>
      </c>
      <c r="C54">
        <f>GT!C54</f>
        <v>54</v>
      </c>
      <c r="D54">
        <f>GT!M54</f>
        <v>30.6</v>
      </c>
      <c r="E54">
        <f>GT!N54</f>
        <v>0</v>
      </c>
      <c r="F54">
        <f t="shared" si="4"/>
        <v>90</v>
      </c>
      <c r="G54">
        <f t="shared" si="5"/>
        <v>30.6</v>
      </c>
      <c r="H54" s="112"/>
      <c r="I54">
        <f>BRPL_EOD!AA54+BRPL_EOD!AB54</f>
        <v>10.94</v>
      </c>
      <c r="J54">
        <f>BYPL_EOD!AA54+BYPL_EOD!AB54</f>
        <v>7.95</v>
      </c>
      <c r="K54">
        <f>MES_EOD!AA54+MES_EOD!AB54</f>
        <v>0</v>
      </c>
      <c r="L54">
        <f>NDMC_EOD!AA54+NDMC_EOD!AB54</f>
        <v>1.77</v>
      </c>
      <c r="M54">
        <f>TPDDL_EOD!AA54+TPDDL_EOD!AB54</f>
        <v>9.94</v>
      </c>
      <c r="N54">
        <f t="shared" si="0"/>
        <v>30.6</v>
      </c>
      <c r="O54" s="112">
        <f t="shared" si="1"/>
        <v>0</v>
      </c>
      <c r="P54">
        <v>10.94</v>
      </c>
      <c r="Q54">
        <v>7.95</v>
      </c>
      <c r="R54">
        <v>0</v>
      </c>
      <c r="S54">
        <v>1.77</v>
      </c>
      <c r="T54">
        <v>9.94</v>
      </c>
      <c r="U54" s="114">
        <f t="shared" si="2"/>
        <v>30.6</v>
      </c>
      <c r="V54" s="112">
        <f t="shared" si="3"/>
        <v>0</v>
      </c>
      <c r="X54" s="117"/>
    </row>
    <row r="55" spans="1:24">
      <c r="A55" t="s">
        <v>97</v>
      </c>
      <c r="B55">
        <f>GT!B55</f>
        <v>36</v>
      </c>
      <c r="C55">
        <f>GT!C55</f>
        <v>54</v>
      </c>
      <c r="D55">
        <f>GT!M55</f>
        <v>30.6</v>
      </c>
      <c r="E55">
        <f>GT!N55</f>
        <v>0</v>
      </c>
      <c r="F55">
        <f t="shared" si="4"/>
        <v>90</v>
      </c>
      <c r="G55">
        <f t="shared" si="5"/>
        <v>30.6</v>
      </c>
      <c r="H55" s="112"/>
      <c r="I55">
        <f>BRPL_EOD!AA55+BRPL_EOD!AB55</f>
        <v>10.94</v>
      </c>
      <c r="J55">
        <f>BYPL_EOD!AA55+BYPL_EOD!AB55</f>
        <v>7.95</v>
      </c>
      <c r="K55">
        <f>MES_EOD!AA55+MES_EOD!AB55</f>
        <v>0</v>
      </c>
      <c r="L55">
        <f>NDMC_EOD!AA55+NDMC_EOD!AB55</f>
        <v>1.77</v>
      </c>
      <c r="M55">
        <f>TPDDL_EOD!AA55+TPDDL_EOD!AB55</f>
        <v>9.94</v>
      </c>
      <c r="N55">
        <f t="shared" si="0"/>
        <v>30.6</v>
      </c>
      <c r="O55" s="112">
        <f t="shared" si="1"/>
        <v>0</v>
      </c>
      <c r="P55">
        <v>10.94</v>
      </c>
      <c r="Q55">
        <v>7.95</v>
      </c>
      <c r="R55">
        <v>0</v>
      </c>
      <c r="S55">
        <v>1.77</v>
      </c>
      <c r="T55">
        <v>9.94</v>
      </c>
      <c r="U55" s="114">
        <f t="shared" si="2"/>
        <v>30.6</v>
      </c>
      <c r="V55" s="112">
        <f t="shared" si="3"/>
        <v>0</v>
      </c>
      <c r="X55" s="117"/>
    </row>
    <row r="56" spans="1:24">
      <c r="A56" t="s">
        <v>98</v>
      </c>
      <c r="B56">
        <f>GT!B56</f>
        <v>36</v>
      </c>
      <c r="C56">
        <f>GT!C56</f>
        <v>54</v>
      </c>
      <c r="D56">
        <f>GT!M56</f>
        <v>30.6</v>
      </c>
      <c r="E56">
        <f>GT!N56</f>
        <v>0</v>
      </c>
      <c r="F56">
        <f t="shared" si="4"/>
        <v>90</v>
      </c>
      <c r="G56">
        <f t="shared" si="5"/>
        <v>30.6</v>
      </c>
      <c r="H56" s="112"/>
      <c r="I56">
        <f>BRPL_EOD!AA56+BRPL_EOD!AB56</f>
        <v>10.94</v>
      </c>
      <c r="J56">
        <f>BYPL_EOD!AA56+BYPL_EOD!AB56</f>
        <v>7.95</v>
      </c>
      <c r="K56">
        <f>MES_EOD!AA56+MES_EOD!AB56</f>
        <v>0</v>
      </c>
      <c r="L56">
        <f>NDMC_EOD!AA56+NDMC_EOD!AB56</f>
        <v>1.77</v>
      </c>
      <c r="M56">
        <f>TPDDL_EOD!AA56+TPDDL_EOD!AB56</f>
        <v>9.94</v>
      </c>
      <c r="N56">
        <f t="shared" si="0"/>
        <v>30.6</v>
      </c>
      <c r="O56" s="112">
        <f t="shared" si="1"/>
        <v>0</v>
      </c>
      <c r="P56">
        <v>10.94</v>
      </c>
      <c r="Q56">
        <v>7.95</v>
      </c>
      <c r="R56">
        <v>0</v>
      </c>
      <c r="S56">
        <v>1.77</v>
      </c>
      <c r="T56">
        <v>9.94</v>
      </c>
      <c r="U56" s="114">
        <f t="shared" si="2"/>
        <v>30.6</v>
      </c>
      <c r="V56" s="112">
        <f t="shared" si="3"/>
        <v>0</v>
      </c>
      <c r="X56" s="117"/>
    </row>
    <row r="57" spans="1:24">
      <c r="A57" t="s">
        <v>99</v>
      </c>
      <c r="B57">
        <f>GT!B57</f>
        <v>36</v>
      </c>
      <c r="C57">
        <f>GT!C57</f>
        <v>54</v>
      </c>
      <c r="D57">
        <f>GT!M57</f>
        <v>30.6</v>
      </c>
      <c r="E57">
        <f>GT!N57</f>
        <v>0</v>
      </c>
      <c r="F57">
        <f t="shared" si="4"/>
        <v>90</v>
      </c>
      <c r="G57">
        <f t="shared" si="5"/>
        <v>30.6</v>
      </c>
      <c r="H57" s="112"/>
      <c r="I57">
        <f>BRPL_EOD!AA57+BRPL_EOD!AB57</f>
        <v>10.94</v>
      </c>
      <c r="J57">
        <f>BYPL_EOD!AA57+BYPL_EOD!AB57</f>
        <v>7.95</v>
      </c>
      <c r="K57">
        <f>MES_EOD!AA57+MES_EOD!AB57</f>
        <v>0</v>
      </c>
      <c r="L57">
        <f>NDMC_EOD!AA57+NDMC_EOD!AB57</f>
        <v>1.77</v>
      </c>
      <c r="M57">
        <f>TPDDL_EOD!AA57+TPDDL_EOD!AB57</f>
        <v>9.94</v>
      </c>
      <c r="N57">
        <f t="shared" si="0"/>
        <v>30.6</v>
      </c>
      <c r="O57" s="112">
        <f t="shared" si="1"/>
        <v>0</v>
      </c>
      <c r="P57">
        <v>10.94</v>
      </c>
      <c r="Q57">
        <v>7.95</v>
      </c>
      <c r="R57">
        <v>0</v>
      </c>
      <c r="S57">
        <v>1.77</v>
      </c>
      <c r="T57">
        <v>9.94</v>
      </c>
      <c r="U57" s="114">
        <f t="shared" si="2"/>
        <v>30.6</v>
      </c>
      <c r="V57" s="112">
        <f t="shared" si="3"/>
        <v>0</v>
      </c>
      <c r="X57" s="117"/>
    </row>
    <row r="58" spans="1:24">
      <c r="A58" t="s">
        <v>100</v>
      </c>
      <c r="B58">
        <f>GT!B58</f>
        <v>36</v>
      </c>
      <c r="C58">
        <f>GT!C58</f>
        <v>54</v>
      </c>
      <c r="D58">
        <f>GT!M58</f>
        <v>29.6</v>
      </c>
      <c r="E58">
        <f>GT!N58</f>
        <v>0</v>
      </c>
      <c r="F58">
        <f t="shared" si="4"/>
        <v>90</v>
      </c>
      <c r="G58">
        <f t="shared" si="5"/>
        <v>29.6</v>
      </c>
      <c r="H58" s="112"/>
      <c r="I58">
        <f>BRPL_EOD!AA58+BRPL_EOD!AB58</f>
        <v>10.58</v>
      </c>
      <c r="J58">
        <f>BYPL_EOD!AA58+BYPL_EOD!AB58</f>
        <v>7.7</v>
      </c>
      <c r="K58">
        <f>MES_EOD!AA58+MES_EOD!AB58</f>
        <v>0</v>
      </c>
      <c r="L58">
        <f>NDMC_EOD!AA58+NDMC_EOD!AB58</f>
        <v>1.71</v>
      </c>
      <c r="M58">
        <f>TPDDL_EOD!AA58+TPDDL_EOD!AB58</f>
        <v>9.6199999999999992</v>
      </c>
      <c r="N58">
        <f t="shared" si="0"/>
        <v>29.61</v>
      </c>
      <c r="O58" s="112">
        <f t="shared" si="1"/>
        <v>-9.9999999999980105E-3</v>
      </c>
      <c r="P58">
        <v>10.576426882809862</v>
      </c>
      <c r="Q58">
        <v>7.6973995271867617</v>
      </c>
      <c r="R58">
        <v>0</v>
      </c>
      <c r="S58">
        <v>1.7094224924012158</v>
      </c>
      <c r="T58">
        <v>9.6167510976021617</v>
      </c>
      <c r="U58" s="114">
        <f t="shared" si="2"/>
        <v>29.6</v>
      </c>
      <c r="V58" s="112">
        <f t="shared" si="3"/>
        <v>0</v>
      </c>
      <c r="X58" s="117"/>
    </row>
    <row r="59" spans="1:24">
      <c r="A59" t="s">
        <v>101</v>
      </c>
      <c r="B59">
        <f>GT!B59</f>
        <v>36</v>
      </c>
      <c r="C59">
        <f>GT!C59</f>
        <v>54</v>
      </c>
      <c r="D59">
        <f>GT!M59</f>
        <v>29.6</v>
      </c>
      <c r="E59">
        <f>GT!N59</f>
        <v>0</v>
      </c>
      <c r="F59">
        <f t="shared" si="4"/>
        <v>90</v>
      </c>
      <c r="G59">
        <f t="shared" si="5"/>
        <v>29.6</v>
      </c>
      <c r="H59" s="112"/>
      <c r="I59">
        <f>BRPL_EOD!AA59+BRPL_EOD!AB59</f>
        <v>10.58</v>
      </c>
      <c r="J59">
        <f>BYPL_EOD!AA59+BYPL_EOD!AB59</f>
        <v>7.7</v>
      </c>
      <c r="K59">
        <f>MES_EOD!AA59+MES_EOD!AB59</f>
        <v>0</v>
      </c>
      <c r="L59">
        <f>NDMC_EOD!AA59+NDMC_EOD!AB59</f>
        <v>1.71</v>
      </c>
      <c r="M59">
        <f>TPDDL_EOD!AA59+TPDDL_EOD!AB59</f>
        <v>9.6199999999999992</v>
      </c>
      <c r="N59">
        <f t="shared" si="0"/>
        <v>29.61</v>
      </c>
      <c r="O59" s="112">
        <f t="shared" si="1"/>
        <v>-9.9999999999980105E-3</v>
      </c>
      <c r="P59">
        <v>10.576426882809862</v>
      </c>
      <c r="Q59">
        <v>7.6973995271867617</v>
      </c>
      <c r="R59">
        <v>0</v>
      </c>
      <c r="S59">
        <v>1.7094224924012158</v>
      </c>
      <c r="T59">
        <v>9.6167510976021617</v>
      </c>
      <c r="U59" s="114">
        <f t="shared" si="2"/>
        <v>29.6</v>
      </c>
      <c r="V59" s="112">
        <f t="shared" si="3"/>
        <v>0</v>
      </c>
      <c r="X59" s="117"/>
    </row>
    <row r="60" spans="1:24">
      <c r="A60" t="s">
        <v>102</v>
      </c>
      <c r="B60">
        <f>GT!B60</f>
        <v>36</v>
      </c>
      <c r="C60">
        <f>GT!C60</f>
        <v>54</v>
      </c>
      <c r="D60">
        <f>GT!M60</f>
        <v>29.6</v>
      </c>
      <c r="E60">
        <f>GT!N60</f>
        <v>0</v>
      </c>
      <c r="F60">
        <f t="shared" si="4"/>
        <v>90</v>
      </c>
      <c r="G60">
        <f t="shared" si="5"/>
        <v>29.6</v>
      </c>
      <c r="H60" s="112"/>
      <c r="I60">
        <f>BRPL_EOD!AA60+BRPL_EOD!AB60</f>
        <v>10.58</v>
      </c>
      <c r="J60">
        <f>BYPL_EOD!AA60+BYPL_EOD!AB60</f>
        <v>7.7</v>
      </c>
      <c r="K60">
        <f>MES_EOD!AA60+MES_EOD!AB60</f>
        <v>0</v>
      </c>
      <c r="L60">
        <f>NDMC_EOD!AA60+NDMC_EOD!AB60</f>
        <v>1.71</v>
      </c>
      <c r="M60">
        <f>TPDDL_EOD!AA60+TPDDL_EOD!AB60</f>
        <v>9.6199999999999992</v>
      </c>
      <c r="N60">
        <f t="shared" si="0"/>
        <v>29.61</v>
      </c>
      <c r="O60" s="112">
        <f t="shared" si="1"/>
        <v>-9.9999999999980105E-3</v>
      </c>
      <c r="P60">
        <v>10.576426882809862</v>
      </c>
      <c r="Q60">
        <v>7.6973995271867617</v>
      </c>
      <c r="R60">
        <v>0</v>
      </c>
      <c r="S60">
        <v>1.7094224924012158</v>
      </c>
      <c r="T60">
        <v>9.6167510976021617</v>
      </c>
      <c r="U60" s="114">
        <f t="shared" si="2"/>
        <v>29.6</v>
      </c>
      <c r="V60" s="112">
        <f t="shared" si="3"/>
        <v>0</v>
      </c>
      <c r="X60" s="117"/>
    </row>
    <row r="61" spans="1:24">
      <c r="A61" t="s">
        <v>103</v>
      </c>
      <c r="B61">
        <f>GT!B61</f>
        <v>36</v>
      </c>
      <c r="C61">
        <f>GT!C61</f>
        <v>54</v>
      </c>
      <c r="D61">
        <f>GT!M61</f>
        <v>29.6</v>
      </c>
      <c r="E61">
        <f>GT!N61</f>
        <v>0</v>
      </c>
      <c r="F61">
        <f t="shared" si="4"/>
        <v>90</v>
      </c>
      <c r="G61">
        <f t="shared" si="5"/>
        <v>29.6</v>
      </c>
      <c r="H61" s="112"/>
      <c r="I61">
        <f>BRPL_EOD!AA61+BRPL_EOD!AB61</f>
        <v>10.58</v>
      </c>
      <c r="J61">
        <f>BYPL_EOD!AA61+BYPL_EOD!AB61</f>
        <v>7.7</v>
      </c>
      <c r="K61">
        <f>MES_EOD!AA61+MES_EOD!AB61</f>
        <v>0</v>
      </c>
      <c r="L61">
        <f>NDMC_EOD!AA61+NDMC_EOD!AB61</f>
        <v>1.71</v>
      </c>
      <c r="M61">
        <f>TPDDL_EOD!AA61+TPDDL_EOD!AB61</f>
        <v>9.6199999999999992</v>
      </c>
      <c r="N61">
        <f t="shared" si="0"/>
        <v>29.61</v>
      </c>
      <c r="O61" s="112">
        <f t="shared" si="1"/>
        <v>-9.9999999999980105E-3</v>
      </c>
      <c r="P61">
        <v>10.576426882809862</v>
      </c>
      <c r="Q61">
        <v>7.6973995271867617</v>
      </c>
      <c r="R61">
        <v>0</v>
      </c>
      <c r="S61">
        <v>1.7094224924012158</v>
      </c>
      <c r="T61">
        <v>9.6167510976021617</v>
      </c>
      <c r="U61" s="114">
        <f t="shared" si="2"/>
        <v>29.6</v>
      </c>
      <c r="V61" s="112">
        <f t="shared" si="3"/>
        <v>0</v>
      </c>
      <c r="X61" s="117"/>
    </row>
    <row r="62" spans="1:24">
      <c r="A62" t="s">
        <v>104</v>
      </c>
      <c r="B62">
        <f>GT!B62</f>
        <v>36</v>
      </c>
      <c r="C62">
        <f>GT!C62</f>
        <v>54</v>
      </c>
      <c r="D62">
        <f>GT!M62</f>
        <v>29.6</v>
      </c>
      <c r="E62">
        <f>GT!N62</f>
        <v>0</v>
      </c>
      <c r="F62">
        <f t="shared" si="4"/>
        <v>90</v>
      </c>
      <c r="G62">
        <f t="shared" si="5"/>
        <v>29.6</v>
      </c>
      <c r="H62" s="112"/>
      <c r="I62">
        <f>BRPL_EOD!AA62+BRPL_EOD!AB62</f>
        <v>10.58</v>
      </c>
      <c r="J62">
        <f>BYPL_EOD!AA62+BYPL_EOD!AB62</f>
        <v>7.7</v>
      </c>
      <c r="K62">
        <f>MES_EOD!AA62+MES_EOD!AB62</f>
        <v>0</v>
      </c>
      <c r="L62">
        <f>NDMC_EOD!AA62+NDMC_EOD!AB62</f>
        <v>1.71</v>
      </c>
      <c r="M62">
        <f>TPDDL_EOD!AA62+TPDDL_EOD!AB62</f>
        <v>9.6199999999999992</v>
      </c>
      <c r="N62">
        <f t="shared" si="0"/>
        <v>29.61</v>
      </c>
      <c r="O62" s="112">
        <f t="shared" si="1"/>
        <v>-9.9999999999980105E-3</v>
      </c>
      <c r="P62">
        <v>10.576426882809862</v>
      </c>
      <c r="Q62">
        <v>7.6973995271867617</v>
      </c>
      <c r="R62">
        <v>0</v>
      </c>
      <c r="S62">
        <v>1.7094224924012158</v>
      </c>
      <c r="T62">
        <v>9.6167510976021617</v>
      </c>
      <c r="U62" s="114">
        <f t="shared" si="2"/>
        <v>29.6</v>
      </c>
      <c r="V62" s="112">
        <f t="shared" si="3"/>
        <v>0</v>
      </c>
      <c r="X62" s="117"/>
    </row>
    <row r="63" spans="1:24">
      <c r="A63" t="s">
        <v>105</v>
      </c>
      <c r="B63">
        <f>GT!B63</f>
        <v>36</v>
      </c>
      <c r="C63">
        <f>GT!C63</f>
        <v>54</v>
      </c>
      <c r="D63">
        <f>GT!M63</f>
        <v>29.6</v>
      </c>
      <c r="E63">
        <f>GT!N63</f>
        <v>0</v>
      </c>
      <c r="F63">
        <f t="shared" si="4"/>
        <v>90</v>
      </c>
      <c r="G63">
        <f t="shared" si="5"/>
        <v>29.6</v>
      </c>
      <c r="H63" s="112"/>
      <c r="I63">
        <f>BRPL_EOD!AA63+BRPL_EOD!AB63</f>
        <v>10.58</v>
      </c>
      <c r="J63">
        <f>BYPL_EOD!AA63+BYPL_EOD!AB63</f>
        <v>7.7</v>
      </c>
      <c r="K63">
        <f>MES_EOD!AA63+MES_EOD!AB63</f>
        <v>0</v>
      </c>
      <c r="L63">
        <f>NDMC_EOD!AA63+NDMC_EOD!AB63</f>
        <v>1.71</v>
      </c>
      <c r="M63">
        <f>TPDDL_EOD!AA63+TPDDL_EOD!AB63</f>
        <v>9.6199999999999992</v>
      </c>
      <c r="N63">
        <f t="shared" si="0"/>
        <v>29.61</v>
      </c>
      <c r="O63" s="112">
        <f t="shared" si="1"/>
        <v>-9.9999999999980105E-3</v>
      </c>
      <c r="P63">
        <v>10.576426882809862</v>
      </c>
      <c r="Q63">
        <v>7.6973995271867617</v>
      </c>
      <c r="R63">
        <v>0</v>
      </c>
      <c r="S63">
        <v>1.7094224924012158</v>
      </c>
      <c r="T63">
        <v>9.6167510976021617</v>
      </c>
      <c r="U63" s="114">
        <f t="shared" si="2"/>
        <v>29.6</v>
      </c>
      <c r="V63" s="112">
        <f t="shared" si="3"/>
        <v>0</v>
      </c>
      <c r="X63" s="117"/>
    </row>
    <row r="64" spans="1:24">
      <c r="A64" t="s">
        <v>106</v>
      </c>
      <c r="B64">
        <f>GT!B64</f>
        <v>36</v>
      </c>
      <c r="C64">
        <f>GT!C64</f>
        <v>54</v>
      </c>
      <c r="D64">
        <f>GT!M64</f>
        <v>29.6</v>
      </c>
      <c r="E64">
        <f>GT!N64</f>
        <v>0</v>
      </c>
      <c r="F64">
        <f t="shared" si="4"/>
        <v>90</v>
      </c>
      <c r="G64">
        <f t="shared" si="5"/>
        <v>29.6</v>
      </c>
      <c r="H64" s="112"/>
      <c r="I64">
        <f>BRPL_EOD!AA64+BRPL_EOD!AB64</f>
        <v>10.58</v>
      </c>
      <c r="J64">
        <f>BYPL_EOD!AA64+BYPL_EOD!AB64</f>
        <v>7.7</v>
      </c>
      <c r="K64">
        <f>MES_EOD!AA64+MES_EOD!AB64</f>
        <v>0</v>
      </c>
      <c r="L64">
        <f>NDMC_EOD!AA64+NDMC_EOD!AB64</f>
        <v>1.71</v>
      </c>
      <c r="M64">
        <f>TPDDL_EOD!AA64+TPDDL_EOD!AB64</f>
        <v>9.6199999999999992</v>
      </c>
      <c r="N64">
        <f t="shared" si="0"/>
        <v>29.61</v>
      </c>
      <c r="O64" s="112">
        <f t="shared" si="1"/>
        <v>-9.9999999999980105E-3</v>
      </c>
      <c r="P64">
        <v>10.576426882809862</v>
      </c>
      <c r="Q64">
        <v>7.6973995271867617</v>
      </c>
      <c r="R64">
        <v>0</v>
      </c>
      <c r="S64">
        <v>1.7094224924012158</v>
      </c>
      <c r="T64">
        <v>9.6167510976021617</v>
      </c>
      <c r="U64" s="114">
        <f t="shared" si="2"/>
        <v>29.6</v>
      </c>
      <c r="V64" s="112">
        <f t="shared" si="3"/>
        <v>0</v>
      </c>
      <c r="X64" s="117"/>
    </row>
    <row r="65" spans="1:24">
      <c r="A65" t="s">
        <v>107</v>
      </c>
      <c r="B65">
        <f>GT!B65</f>
        <v>36</v>
      </c>
      <c r="C65">
        <f>GT!C65</f>
        <v>54</v>
      </c>
      <c r="D65">
        <f>GT!M65</f>
        <v>29.6</v>
      </c>
      <c r="E65">
        <f>GT!N65</f>
        <v>0</v>
      </c>
      <c r="F65">
        <f t="shared" si="4"/>
        <v>90</v>
      </c>
      <c r="G65">
        <f t="shared" si="5"/>
        <v>29.6</v>
      </c>
      <c r="H65" s="112"/>
      <c r="I65">
        <f>BRPL_EOD!AA65+BRPL_EOD!AB65</f>
        <v>10.58</v>
      </c>
      <c r="J65">
        <f>BYPL_EOD!AA65+BYPL_EOD!AB65</f>
        <v>7.7</v>
      </c>
      <c r="K65">
        <f>MES_EOD!AA65+MES_EOD!AB65</f>
        <v>0</v>
      </c>
      <c r="L65">
        <f>NDMC_EOD!AA65+NDMC_EOD!AB65</f>
        <v>1.71</v>
      </c>
      <c r="M65">
        <f>TPDDL_EOD!AA65+TPDDL_EOD!AB65</f>
        <v>9.6199999999999992</v>
      </c>
      <c r="N65">
        <f t="shared" si="0"/>
        <v>29.61</v>
      </c>
      <c r="O65" s="112">
        <f t="shared" si="1"/>
        <v>-9.9999999999980105E-3</v>
      </c>
      <c r="P65">
        <v>10.576426882809862</v>
      </c>
      <c r="Q65">
        <v>7.6973995271867617</v>
      </c>
      <c r="R65">
        <v>0</v>
      </c>
      <c r="S65">
        <v>1.7094224924012158</v>
      </c>
      <c r="T65">
        <v>9.6167510976021617</v>
      </c>
      <c r="U65" s="114">
        <f t="shared" si="2"/>
        <v>29.6</v>
      </c>
      <c r="V65" s="112">
        <f t="shared" si="3"/>
        <v>0</v>
      </c>
      <c r="X65" s="117"/>
    </row>
    <row r="66" spans="1:24">
      <c r="A66" t="s">
        <v>108</v>
      </c>
      <c r="B66">
        <f>GT!B66</f>
        <v>36</v>
      </c>
      <c r="C66">
        <f>GT!C66</f>
        <v>54</v>
      </c>
      <c r="D66">
        <f>GT!M66</f>
        <v>29.6</v>
      </c>
      <c r="E66">
        <f>GT!N66</f>
        <v>0</v>
      </c>
      <c r="F66">
        <f t="shared" si="4"/>
        <v>90</v>
      </c>
      <c r="G66">
        <f t="shared" si="5"/>
        <v>29.6</v>
      </c>
      <c r="H66" s="112"/>
      <c r="I66">
        <f>BRPL_EOD!AA66+BRPL_EOD!AB66</f>
        <v>10.58</v>
      </c>
      <c r="J66">
        <f>BYPL_EOD!AA66+BYPL_EOD!AB66</f>
        <v>7.7</v>
      </c>
      <c r="K66">
        <f>MES_EOD!AA66+MES_EOD!AB66</f>
        <v>0</v>
      </c>
      <c r="L66">
        <f>NDMC_EOD!AA66+NDMC_EOD!AB66</f>
        <v>1.71</v>
      </c>
      <c r="M66">
        <f>TPDDL_EOD!AA66+TPDDL_EOD!AB66</f>
        <v>9.6199999999999992</v>
      </c>
      <c r="N66">
        <f t="shared" si="0"/>
        <v>29.61</v>
      </c>
      <c r="O66" s="112">
        <f t="shared" si="1"/>
        <v>-9.9999999999980105E-3</v>
      </c>
      <c r="P66">
        <v>10.576426882809862</v>
      </c>
      <c r="Q66">
        <v>7.6973995271867617</v>
      </c>
      <c r="R66">
        <v>0</v>
      </c>
      <c r="S66">
        <v>1.7094224924012158</v>
      </c>
      <c r="T66">
        <v>9.6167510976021617</v>
      </c>
      <c r="U66" s="114">
        <f t="shared" si="2"/>
        <v>29.6</v>
      </c>
      <c r="V66" s="112">
        <f t="shared" si="3"/>
        <v>0</v>
      </c>
      <c r="X66" s="117"/>
    </row>
    <row r="67" spans="1:24">
      <c r="A67" t="s">
        <v>109</v>
      </c>
      <c r="B67">
        <f>GT!B67</f>
        <v>36</v>
      </c>
      <c r="C67">
        <f>GT!C67</f>
        <v>54</v>
      </c>
      <c r="D67">
        <f>GT!M67</f>
        <v>29.6</v>
      </c>
      <c r="E67">
        <f>GT!N67</f>
        <v>0</v>
      </c>
      <c r="F67">
        <f t="shared" si="4"/>
        <v>90</v>
      </c>
      <c r="G67">
        <f t="shared" si="5"/>
        <v>29.6</v>
      </c>
      <c r="H67" s="112"/>
      <c r="I67">
        <f>BRPL_EOD!AA67+BRPL_EOD!AB67</f>
        <v>10.58</v>
      </c>
      <c r="J67">
        <f>BYPL_EOD!AA67+BYPL_EOD!AB67</f>
        <v>7.7</v>
      </c>
      <c r="K67">
        <f>MES_EOD!AA67+MES_EOD!AB67</f>
        <v>0</v>
      </c>
      <c r="L67">
        <f>NDMC_EOD!AA67+NDMC_EOD!AB67</f>
        <v>1.71</v>
      </c>
      <c r="M67">
        <f>TPDDL_EOD!AA67+TPDDL_EOD!AB67</f>
        <v>9.6199999999999992</v>
      </c>
      <c r="N67">
        <f t="shared" ref="N67:N98" si="6">SUM(I67:M67)</f>
        <v>29.61</v>
      </c>
      <c r="O67" s="112">
        <f t="shared" ref="O67:O98" si="7">G67-N67</f>
        <v>-9.9999999999980105E-3</v>
      </c>
      <c r="P67">
        <v>10.576426882809862</v>
      </c>
      <c r="Q67">
        <v>7.6973995271867617</v>
      </c>
      <c r="R67">
        <v>0</v>
      </c>
      <c r="S67">
        <v>1.7094224924012158</v>
      </c>
      <c r="T67">
        <v>9.6167510976021617</v>
      </c>
      <c r="U67" s="114">
        <f t="shared" ref="U67:U98" si="8">SUM(P67:T67)</f>
        <v>29.6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36</v>
      </c>
      <c r="C68">
        <f>GT!C68</f>
        <v>54</v>
      </c>
      <c r="D68">
        <f>GT!M68</f>
        <v>29.6</v>
      </c>
      <c r="E68">
        <f>GT!N68</f>
        <v>0</v>
      </c>
      <c r="F68">
        <f t="shared" ref="F68:F98" si="10">B68+C68</f>
        <v>90</v>
      </c>
      <c r="G68">
        <f t="shared" ref="G68:G98" si="11">D68+E68-X68</f>
        <v>29.6</v>
      </c>
      <c r="H68" s="112"/>
      <c r="I68">
        <f>BRPL_EOD!AA68+BRPL_EOD!AB68</f>
        <v>10.58</v>
      </c>
      <c r="J68">
        <f>BYPL_EOD!AA68+BYPL_EOD!AB68</f>
        <v>7.7</v>
      </c>
      <c r="K68">
        <f>MES_EOD!AA68+MES_EOD!AB68</f>
        <v>0</v>
      </c>
      <c r="L68">
        <f>NDMC_EOD!AA68+NDMC_EOD!AB68</f>
        <v>1.71</v>
      </c>
      <c r="M68">
        <f>TPDDL_EOD!AA68+TPDDL_EOD!AB68</f>
        <v>9.6199999999999992</v>
      </c>
      <c r="N68">
        <f t="shared" si="6"/>
        <v>29.61</v>
      </c>
      <c r="O68" s="112">
        <f t="shared" si="7"/>
        <v>-9.9999999999980105E-3</v>
      </c>
      <c r="P68">
        <v>10.576426882809862</v>
      </c>
      <c r="Q68">
        <v>7.6973995271867617</v>
      </c>
      <c r="R68">
        <v>0</v>
      </c>
      <c r="S68">
        <v>1.7094224924012158</v>
      </c>
      <c r="T68">
        <v>9.6167510976021617</v>
      </c>
      <c r="U68" s="114">
        <f t="shared" si="8"/>
        <v>29.6</v>
      </c>
      <c r="V68" s="112">
        <f t="shared" si="9"/>
        <v>0</v>
      </c>
      <c r="X68" s="117"/>
    </row>
    <row r="69" spans="1:24">
      <c r="A69" t="s">
        <v>111</v>
      </c>
      <c r="B69">
        <f>GT!B69</f>
        <v>36</v>
      </c>
      <c r="C69">
        <f>GT!C69</f>
        <v>54</v>
      </c>
      <c r="D69">
        <f>GT!M69</f>
        <v>29.6</v>
      </c>
      <c r="E69">
        <f>GT!N69</f>
        <v>0</v>
      </c>
      <c r="F69">
        <f t="shared" si="10"/>
        <v>90</v>
      </c>
      <c r="G69">
        <f t="shared" si="11"/>
        <v>29.6</v>
      </c>
      <c r="H69" s="112"/>
      <c r="I69">
        <f>BRPL_EOD!AA69+BRPL_EOD!AB69</f>
        <v>10.58</v>
      </c>
      <c r="J69">
        <f>BYPL_EOD!AA69+BYPL_EOD!AB69</f>
        <v>7.7</v>
      </c>
      <c r="K69">
        <f>MES_EOD!AA69+MES_EOD!AB69</f>
        <v>0</v>
      </c>
      <c r="L69">
        <f>NDMC_EOD!AA69+NDMC_EOD!AB69</f>
        <v>1.71</v>
      </c>
      <c r="M69">
        <f>TPDDL_EOD!AA69+TPDDL_EOD!AB69</f>
        <v>9.6199999999999992</v>
      </c>
      <c r="N69">
        <f t="shared" si="6"/>
        <v>29.61</v>
      </c>
      <c r="O69" s="112">
        <f t="shared" si="7"/>
        <v>-9.9999999999980105E-3</v>
      </c>
      <c r="P69">
        <v>10.576426882809862</v>
      </c>
      <c r="Q69">
        <v>7.6973995271867617</v>
      </c>
      <c r="R69">
        <v>0</v>
      </c>
      <c r="S69">
        <v>1.7094224924012158</v>
      </c>
      <c r="T69">
        <v>9.6167510976021617</v>
      </c>
      <c r="U69" s="114">
        <f t="shared" si="8"/>
        <v>29.6</v>
      </c>
      <c r="V69" s="112">
        <f t="shared" si="9"/>
        <v>0</v>
      </c>
      <c r="X69" s="117"/>
    </row>
    <row r="70" spans="1:24">
      <c r="A70" t="s">
        <v>112</v>
      </c>
      <c r="B70">
        <f>GT!B70</f>
        <v>36</v>
      </c>
      <c r="C70">
        <f>GT!C70</f>
        <v>54</v>
      </c>
      <c r="D70">
        <f>GT!M70</f>
        <v>29.6</v>
      </c>
      <c r="E70">
        <f>GT!N70</f>
        <v>0</v>
      </c>
      <c r="F70">
        <f t="shared" si="10"/>
        <v>90</v>
      </c>
      <c r="G70">
        <f t="shared" si="11"/>
        <v>29.6</v>
      </c>
      <c r="H70" s="112"/>
      <c r="I70">
        <f>BRPL_EOD!AA70+BRPL_EOD!AB70</f>
        <v>10.58</v>
      </c>
      <c r="J70">
        <f>BYPL_EOD!AA70+BYPL_EOD!AB70</f>
        <v>7.7</v>
      </c>
      <c r="K70">
        <f>MES_EOD!AA70+MES_EOD!AB70</f>
        <v>0</v>
      </c>
      <c r="L70">
        <f>NDMC_EOD!AA70+NDMC_EOD!AB70</f>
        <v>1.71</v>
      </c>
      <c r="M70">
        <f>TPDDL_EOD!AA70+TPDDL_EOD!AB70</f>
        <v>9.6199999999999992</v>
      </c>
      <c r="N70">
        <f t="shared" si="6"/>
        <v>29.61</v>
      </c>
      <c r="O70" s="112">
        <f t="shared" si="7"/>
        <v>-9.9999999999980105E-3</v>
      </c>
      <c r="P70">
        <v>10.576426882809862</v>
      </c>
      <c r="Q70">
        <v>7.6973995271867617</v>
      </c>
      <c r="R70">
        <v>0</v>
      </c>
      <c r="S70">
        <v>1.7094224924012158</v>
      </c>
      <c r="T70">
        <v>9.6167510976021617</v>
      </c>
      <c r="U70" s="114">
        <f t="shared" si="8"/>
        <v>29.6</v>
      </c>
      <c r="V70" s="112">
        <f t="shared" si="9"/>
        <v>0</v>
      </c>
      <c r="X70" s="117"/>
    </row>
    <row r="71" spans="1:24">
      <c r="A71" t="s">
        <v>113</v>
      </c>
      <c r="B71">
        <f>GT!B71</f>
        <v>36</v>
      </c>
      <c r="C71">
        <f>GT!C71</f>
        <v>54</v>
      </c>
      <c r="D71">
        <f>GT!M71</f>
        <v>29.6</v>
      </c>
      <c r="E71">
        <f>GT!N71</f>
        <v>0</v>
      </c>
      <c r="F71">
        <f t="shared" si="10"/>
        <v>90</v>
      </c>
      <c r="G71">
        <f t="shared" si="11"/>
        <v>29.6</v>
      </c>
      <c r="H71" s="112"/>
      <c r="I71">
        <f>BRPL_EOD!AA71+BRPL_EOD!AB71</f>
        <v>10.58</v>
      </c>
      <c r="J71">
        <f>BYPL_EOD!AA71+BYPL_EOD!AB71</f>
        <v>7.7</v>
      </c>
      <c r="K71">
        <f>MES_EOD!AA71+MES_EOD!AB71</f>
        <v>0</v>
      </c>
      <c r="L71">
        <f>NDMC_EOD!AA71+NDMC_EOD!AB71</f>
        <v>1.71</v>
      </c>
      <c r="M71">
        <f>TPDDL_EOD!AA71+TPDDL_EOD!AB71</f>
        <v>9.6199999999999992</v>
      </c>
      <c r="N71">
        <f t="shared" si="6"/>
        <v>29.61</v>
      </c>
      <c r="O71" s="112">
        <f t="shared" si="7"/>
        <v>-9.9999999999980105E-3</v>
      </c>
      <c r="P71">
        <v>10.576426882809862</v>
      </c>
      <c r="Q71">
        <v>7.6973995271867617</v>
      </c>
      <c r="R71">
        <v>0</v>
      </c>
      <c r="S71">
        <v>1.7094224924012158</v>
      </c>
      <c r="T71">
        <v>9.6167510976021617</v>
      </c>
      <c r="U71" s="114">
        <f t="shared" si="8"/>
        <v>29.6</v>
      </c>
      <c r="V71" s="112">
        <f t="shared" si="9"/>
        <v>0</v>
      </c>
      <c r="X71" s="117"/>
    </row>
    <row r="72" spans="1:24">
      <c r="A72" t="s">
        <v>114</v>
      </c>
      <c r="B72">
        <f>GT!B72</f>
        <v>36</v>
      </c>
      <c r="C72">
        <f>GT!C72</f>
        <v>54</v>
      </c>
      <c r="D72">
        <f>GT!M72</f>
        <v>29.6</v>
      </c>
      <c r="E72">
        <f>GT!N72</f>
        <v>0</v>
      </c>
      <c r="F72">
        <f t="shared" si="10"/>
        <v>90</v>
      </c>
      <c r="G72">
        <f t="shared" si="11"/>
        <v>29.6</v>
      </c>
      <c r="H72" s="112"/>
      <c r="I72">
        <f>BRPL_EOD!AA72+BRPL_EOD!AB72</f>
        <v>10.58</v>
      </c>
      <c r="J72">
        <f>BYPL_EOD!AA72+BYPL_EOD!AB72</f>
        <v>7.7</v>
      </c>
      <c r="K72">
        <f>MES_EOD!AA72+MES_EOD!AB72</f>
        <v>0</v>
      </c>
      <c r="L72">
        <f>NDMC_EOD!AA72+NDMC_EOD!AB72</f>
        <v>1.71</v>
      </c>
      <c r="M72">
        <f>TPDDL_EOD!AA72+TPDDL_EOD!AB72</f>
        <v>9.6199999999999992</v>
      </c>
      <c r="N72">
        <f t="shared" si="6"/>
        <v>29.61</v>
      </c>
      <c r="O72" s="112">
        <f t="shared" si="7"/>
        <v>-9.9999999999980105E-3</v>
      </c>
      <c r="P72">
        <v>10.576426882809862</v>
      </c>
      <c r="Q72">
        <v>7.6973995271867617</v>
      </c>
      <c r="R72">
        <v>0</v>
      </c>
      <c r="S72">
        <v>1.7094224924012158</v>
      </c>
      <c r="T72">
        <v>9.6167510976021617</v>
      </c>
      <c r="U72" s="114">
        <f t="shared" si="8"/>
        <v>29.6</v>
      </c>
      <c r="V72" s="112">
        <f t="shared" si="9"/>
        <v>0</v>
      </c>
      <c r="X72" s="117"/>
    </row>
    <row r="73" spans="1:24">
      <c r="A73" t="s">
        <v>115</v>
      </c>
      <c r="B73">
        <f>GT!B73</f>
        <v>36</v>
      </c>
      <c r="C73">
        <f>GT!C73</f>
        <v>54</v>
      </c>
      <c r="D73">
        <f>GT!M73</f>
        <v>29.6</v>
      </c>
      <c r="E73">
        <f>GT!N73</f>
        <v>0</v>
      </c>
      <c r="F73">
        <f t="shared" si="10"/>
        <v>90</v>
      </c>
      <c r="G73">
        <f t="shared" si="11"/>
        <v>29.6</v>
      </c>
      <c r="H73" s="112"/>
      <c r="I73">
        <f>BRPL_EOD!AA73+BRPL_EOD!AB73</f>
        <v>10.58</v>
      </c>
      <c r="J73">
        <f>BYPL_EOD!AA73+BYPL_EOD!AB73</f>
        <v>7.7</v>
      </c>
      <c r="K73">
        <f>MES_EOD!AA73+MES_EOD!AB73</f>
        <v>0</v>
      </c>
      <c r="L73">
        <f>NDMC_EOD!AA73+NDMC_EOD!AB73</f>
        <v>1.71</v>
      </c>
      <c r="M73">
        <f>TPDDL_EOD!AA73+TPDDL_EOD!AB73</f>
        <v>9.6199999999999992</v>
      </c>
      <c r="N73">
        <f t="shared" si="6"/>
        <v>29.61</v>
      </c>
      <c r="O73" s="112">
        <f t="shared" si="7"/>
        <v>-9.9999999999980105E-3</v>
      </c>
      <c r="P73">
        <v>10.576426882809862</v>
      </c>
      <c r="Q73">
        <v>7.6973995271867617</v>
      </c>
      <c r="R73">
        <v>0</v>
      </c>
      <c r="S73">
        <v>1.7094224924012158</v>
      </c>
      <c r="T73">
        <v>9.6167510976021617</v>
      </c>
      <c r="U73" s="114">
        <f t="shared" si="8"/>
        <v>29.6</v>
      </c>
      <c r="V73" s="112">
        <f t="shared" si="9"/>
        <v>0</v>
      </c>
      <c r="X73" s="117"/>
    </row>
    <row r="74" spans="1:24">
      <c r="A74" t="s">
        <v>116</v>
      </c>
      <c r="B74">
        <f>GT!B74</f>
        <v>36</v>
      </c>
      <c r="C74">
        <f>GT!C74</f>
        <v>54</v>
      </c>
      <c r="D74">
        <f>GT!M74</f>
        <v>29.6</v>
      </c>
      <c r="E74">
        <f>GT!N74</f>
        <v>0</v>
      </c>
      <c r="F74">
        <f t="shared" si="10"/>
        <v>90</v>
      </c>
      <c r="G74">
        <f t="shared" si="11"/>
        <v>29.6</v>
      </c>
      <c r="H74" s="112"/>
      <c r="I74">
        <f>BRPL_EOD!AA74+BRPL_EOD!AB74</f>
        <v>10.58</v>
      </c>
      <c r="J74">
        <f>BYPL_EOD!AA74+BYPL_EOD!AB74</f>
        <v>7.7</v>
      </c>
      <c r="K74">
        <f>MES_EOD!AA74+MES_EOD!AB74</f>
        <v>0</v>
      </c>
      <c r="L74">
        <f>NDMC_EOD!AA74+NDMC_EOD!AB74</f>
        <v>1.71</v>
      </c>
      <c r="M74">
        <f>TPDDL_EOD!AA74+TPDDL_EOD!AB74</f>
        <v>9.6199999999999992</v>
      </c>
      <c r="N74">
        <f t="shared" si="6"/>
        <v>29.61</v>
      </c>
      <c r="O74" s="112">
        <f t="shared" si="7"/>
        <v>-9.9999999999980105E-3</v>
      </c>
      <c r="P74">
        <v>10.576426882809862</v>
      </c>
      <c r="Q74">
        <v>7.6973995271867617</v>
      </c>
      <c r="R74">
        <v>0</v>
      </c>
      <c r="S74">
        <v>1.7094224924012158</v>
      </c>
      <c r="T74">
        <v>9.6167510976021617</v>
      </c>
      <c r="U74" s="114">
        <f t="shared" si="8"/>
        <v>29.6</v>
      </c>
      <c r="V74" s="112">
        <f t="shared" si="9"/>
        <v>0</v>
      </c>
      <c r="X74" s="117"/>
    </row>
    <row r="75" spans="1:24">
      <c r="A75" t="s">
        <v>117</v>
      </c>
      <c r="B75">
        <f>GT!B75</f>
        <v>36</v>
      </c>
      <c r="C75">
        <f>GT!C75</f>
        <v>54</v>
      </c>
      <c r="D75">
        <f>GT!M75</f>
        <v>30.6</v>
      </c>
      <c r="E75">
        <f>GT!N75</f>
        <v>0</v>
      </c>
      <c r="F75">
        <f t="shared" si="10"/>
        <v>90</v>
      </c>
      <c r="G75">
        <f t="shared" si="11"/>
        <v>30.6</v>
      </c>
      <c r="H75" s="112"/>
      <c r="I75">
        <f>BRPL_EOD!AA75+BRPL_EOD!AB75</f>
        <v>10.94</v>
      </c>
      <c r="J75">
        <f>BYPL_EOD!AA75+BYPL_EOD!AB75</f>
        <v>7.95</v>
      </c>
      <c r="K75">
        <f>MES_EOD!AA75+MES_EOD!AB75</f>
        <v>0</v>
      </c>
      <c r="L75">
        <f>NDMC_EOD!AA75+NDMC_EOD!AB75</f>
        <v>1.77</v>
      </c>
      <c r="M75">
        <f>TPDDL_EOD!AA75+TPDDL_EOD!AB75</f>
        <v>9.94</v>
      </c>
      <c r="N75">
        <f t="shared" si="6"/>
        <v>30.6</v>
      </c>
      <c r="O75" s="112">
        <f t="shared" si="7"/>
        <v>0</v>
      </c>
      <c r="P75">
        <v>10.94</v>
      </c>
      <c r="Q75">
        <v>7.95</v>
      </c>
      <c r="R75">
        <v>0</v>
      </c>
      <c r="S75">
        <v>1.77</v>
      </c>
      <c r="T75">
        <v>9.94</v>
      </c>
      <c r="U75" s="114">
        <f t="shared" si="8"/>
        <v>30.6</v>
      </c>
      <c r="V75" s="112">
        <f t="shared" si="9"/>
        <v>0</v>
      </c>
      <c r="X75" s="117"/>
    </row>
    <row r="76" spans="1:24">
      <c r="A76" t="s">
        <v>118</v>
      </c>
      <c r="B76">
        <f>GT!B76</f>
        <v>36</v>
      </c>
      <c r="C76">
        <f>GT!C76</f>
        <v>54</v>
      </c>
      <c r="D76">
        <f>GT!M76</f>
        <v>30.6</v>
      </c>
      <c r="E76">
        <f>GT!N76</f>
        <v>0</v>
      </c>
      <c r="F76">
        <f t="shared" si="10"/>
        <v>90</v>
      </c>
      <c r="G76">
        <f t="shared" si="11"/>
        <v>30.6</v>
      </c>
      <c r="H76" s="112"/>
      <c r="I76">
        <f>BRPL_EOD!AA76+BRPL_EOD!AB76</f>
        <v>10.94</v>
      </c>
      <c r="J76">
        <f>BYPL_EOD!AA76+BYPL_EOD!AB76</f>
        <v>7.95</v>
      </c>
      <c r="K76">
        <f>MES_EOD!AA76+MES_EOD!AB76</f>
        <v>0</v>
      </c>
      <c r="L76">
        <f>NDMC_EOD!AA76+NDMC_EOD!AB76</f>
        <v>1.77</v>
      </c>
      <c r="M76">
        <f>TPDDL_EOD!AA76+TPDDL_EOD!AB76</f>
        <v>9.94</v>
      </c>
      <c r="N76">
        <f t="shared" si="6"/>
        <v>30.6</v>
      </c>
      <c r="O76" s="112">
        <f t="shared" si="7"/>
        <v>0</v>
      </c>
      <c r="P76">
        <v>10.94</v>
      </c>
      <c r="Q76">
        <v>7.95</v>
      </c>
      <c r="R76">
        <v>0</v>
      </c>
      <c r="S76">
        <v>1.77</v>
      </c>
      <c r="T76">
        <v>9.94</v>
      </c>
      <c r="U76" s="114">
        <f t="shared" si="8"/>
        <v>30.6</v>
      </c>
      <c r="V76" s="112">
        <f t="shared" si="9"/>
        <v>0</v>
      </c>
      <c r="X76" s="117"/>
    </row>
    <row r="77" spans="1:24">
      <c r="A77" t="s">
        <v>119</v>
      </c>
      <c r="B77">
        <f>GT!B77</f>
        <v>36</v>
      </c>
      <c r="C77">
        <f>GT!C77</f>
        <v>54</v>
      </c>
      <c r="D77">
        <f>GT!M77</f>
        <v>30.6</v>
      </c>
      <c r="E77">
        <f>GT!N77</f>
        <v>0</v>
      </c>
      <c r="F77">
        <f t="shared" si="10"/>
        <v>90</v>
      </c>
      <c r="G77">
        <f t="shared" si="11"/>
        <v>30.6</v>
      </c>
      <c r="H77" s="112"/>
      <c r="I77">
        <f>BRPL_EOD!AA77+BRPL_EOD!AB77</f>
        <v>10.94</v>
      </c>
      <c r="J77">
        <f>BYPL_EOD!AA77+BYPL_EOD!AB77</f>
        <v>7.95</v>
      </c>
      <c r="K77">
        <f>MES_EOD!AA77+MES_EOD!AB77</f>
        <v>0</v>
      </c>
      <c r="L77">
        <f>NDMC_EOD!AA77+NDMC_EOD!AB77</f>
        <v>1.77</v>
      </c>
      <c r="M77">
        <f>TPDDL_EOD!AA77+TPDDL_EOD!AB77</f>
        <v>9.94</v>
      </c>
      <c r="N77">
        <f t="shared" si="6"/>
        <v>30.6</v>
      </c>
      <c r="O77" s="112">
        <f t="shared" si="7"/>
        <v>0</v>
      </c>
      <c r="P77">
        <v>10.94</v>
      </c>
      <c r="Q77">
        <v>7.95</v>
      </c>
      <c r="R77">
        <v>0</v>
      </c>
      <c r="S77">
        <v>1.77</v>
      </c>
      <c r="T77">
        <v>9.94</v>
      </c>
      <c r="U77" s="114">
        <f t="shared" si="8"/>
        <v>30.6</v>
      </c>
      <c r="V77" s="112">
        <f t="shared" si="9"/>
        <v>0</v>
      </c>
      <c r="X77" s="117"/>
    </row>
    <row r="78" spans="1:24">
      <c r="A78" t="s">
        <v>120</v>
      </c>
      <c r="B78">
        <f>GT!B78</f>
        <v>36</v>
      </c>
      <c r="C78">
        <f>GT!C78</f>
        <v>54</v>
      </c>
      <c r="D78">
        <f>GT!M78</f>
        <v>30.6</v>
      </c>
      <c r="E78">
        <f>GT!N78</f>
        <v>0</v>
      </c>
      <c r="F78">
        <f t="shared" si="10"/>
        <v>90</v>
      </c>
      <c r="G78">
        <f t="shared" si="11"/>
        <v>30.6</v>
      </c>
      <c r="H78" s="112"/>
      <c r="I78">
        <f>BRPL_EOD!AA78+BRPL_EOD!AB78</f>
        <v>10.94</v>
      </c>
      <c r="J78">
        <f>BYPL_EOD!AA78+BYPL_EOD!AB78</f>
        <v>7.95</v>
      </c>
      <c r="K78">
        <f>MES_EOD!AA78+MES_EOD!AB78</f>
        <v>0</v>
      </c>
      <c r="L78">
        <f>NDMC_EOD!AA78+NDMC_EOD!AB78</f>
        <v>1.77</v>
      </c>
      <c r="M78">
        <f>TPDDL_EOD!AA78+TPDDL_EOD!AB78</f>
        <v>9.94</v>
      </c>
      <c r="N78">
        <f t="shared" si="6"/>
        <v>30.6</v>
      </c>
      <c r="O78" s="112">
        <f t="shared" si="7"/>
        <v>0</v>
      </c>
      <c r="P78">
        <v>10.94</v>
      </c>
      <c r="Q78">
        <v>7.95</v>
      </c>
      <c r="R78">
        <v>0</v>
      </c>
      <c r="S78">
        <v>1.77</v>
      </c>
      <c r="T78">
        <v>9.94</v>
      </c>
      <c r="U78" s="114">
        <f t="shared" si="8"/>
        <v>30.6</v>
      </c>
      <c r="V78" s="112">
        <f t="shared" si="9"/>
        <v>0</v>
      </c>
      <c r="X78" s="117"/>
    </row>
    <row r="79" spans="1:24">
      <c r="A79" t="s">
        <v>121</v>
      </c>
      <c r="B79">
        <f>GT!B79</f>
        <v>36</v>
      </c>
      <c r="C79">
        <f>GT!C79</f>
        <v>54</v>
      </c>
      <c r="D79">
        <f>GT!M79</f>
        <v>29.6</v>
      </c>
      <c r="E79">
        <f>GT!N79</f>
        <v>0</v>
      </c>
      <c r="F79">
        <f t="shared" si="10"/>
        <v>90</v>
      </c>
      <c r="G79">
        <f t="shared" si="11"/>
        <v>29.6</v>
      </c>
      <c r="H79" s="112"/>
      <c r="I79">
        <f>BRPL_EOD!AA79+BRPL_EOD!AB79</f>
        <v>10.58</v>
      </c>
      <c r="J79">
        <f>BYPL_EOD!AA79+BYPL_EOD!AB79</f>
        <v>7.7</v>
      </c>
      <c r="K79">
        <f>MES_EOD!AA79+MES_EOD!AB79</f>
        <v>0</v>
      </c>
      <c r="L79">
        <f>NDMC_EOD!AA79+NDMC_EOD!AB79</f>
        <v>1.71</v>
      </c>
      <c r="M79">
        <f>TPDDL_EOD!AA79+TPDDL_EOD!AB79</f>
        <v>9.6199999999999992</v>
      </c>
      <c r="N79">
        <f t="shared" si="6"/>
        <v>29.61</v>
      </c>
      <c r="O79" s="112">
        <f t="shared" si="7"/>
        <v>-9.9999999999980105E-3</v>
      </c>
      <c r="P79">
        <v>10.576426882809862</v>
      </c>
      <c r="Q79">
        <v>7.6973995271867617</v>
      </c>
      <c r="R79">
        <v>0</v>
      </c>
      <c r="S79">
        <v>1.7094224924012158</v>
      </c>
      <c r="T79">
        <v>9.6167510976021617</v>
      </c>
      <c r="U79" s="114">
        <f t="shared" si="8"/>
        <v>29.6</v>
      </c>
      <c r="V79" s="112">
        <f t="shared" si="9"/>
        <v>0</v>
      </c>
      <c r="X79" s="117"/>
    </row>
    <row r="80" spans="1:24">
      <c r="A80" t="s">
        <v>122</v>
      </c>
      <c r="B80">
        <f>GT!B80</f>
        <v>36</v>
      </c>
      <c r="C80">
        <f>GT!C80</f>
        <v>54</v>
      </c>
      <c r="D80">
        <f>GT!M80</f>
        <v>29.6</v>
      </c>
      <c r="E80">
        <f>GT!N80</f>
        <v>0</v>
      </c>
      <c r="F80">
        <f t="shared" si="10"/>
        <v>90</v>
      </c>
      <c r="G80">
        <f t="shared" si="11"/>
        <v>29.6</v>
      </c>
      <c r="H80" s="112"/>
      <c r="I80">
        <f>BRPL_EOD!AA80+BRPL_EOD!AB80</f>
        <v>10.58</v>
      </c>
      <c r="J80">
        <f>BYPL_EOD!AA80+BYPL_EOD!AB80</f>
        <v>7.7</v>
      </c>
      <c r="K80">
        <f>MES_EOD!AA80+MES_EOD!AB80</f>
        <v>0</v>
      </c>
      <c r="L80">
        <f>NDMC_EOD!AA80+NDMC_EOD!AB80</f>
        <v>1.71</v>
      </c>
      <c r="M80">
        <f>TPDDL_EOD!AA80+TPDDL_EOD!AB80</f>
        <v>9.6199999999999992</v>
      </c>
      <c r="N80">
        <f t="shared" si="6"/>
        <v>29.61</v>
      </c>
      <c r="O80" s="112">
        <f t="shared" si="7"/>
        <v>-9.9999999999980105E-3</v>
      </c>
      <c r="P80">
        <v>10.576426882809862</v>
      </c>
      <c r="Q80">
        <v>7.6973995271867617</v>
      </c>
      <c r="R80">
        <v>0</v>
      </c>
      <c r="S80">
        <v>1.7094224924012158</v>
      </c>
      <c r="T80">
        <v>9.6167510976021617</v>
      </c>
      <c r="U80" s="114">
        <f t="shared" si="8"/>
        <v>29.6</v>
      </c>
      <c r="V80" s="112">
        <f t="shared" si="9"/>
        <v>0</v>
      </c>
      <c r="X80" s="117"/>
    </row>
    <row r="81" spans="1:24">
      <c r="A81" t="s">
        <v>123</v>
      </c>
      <c r="B81">
        <f>GT!B81</f>
        <v>36</v>
      </c>
      <c r="C81">
        <f>GT!C81</f>
        <v>54</v>
      </c>
      <c r="D81">
        <f>GT!M81</f>
        <v>29.6</v>
      </c>
      <c r="E81">
        <f>GT!N81</f>
        <v>0</v>
      </c>
      <c r="F81">
        <f t="shared" si="10"/>
        <v>90</v>
      </c>
      <c r="G81">
        <f t="shared" si="11"/>
        <v>29.6</v>
      </c>
      <c r="H81" s="112"/>
      <c r="I81">
        <f>BRPL_EOD!AA81+BRPL_EOD!AB81</f>
        <v>10.58</v>
      </c>
      <c r="J81">
        <f>BYPL_EOD!AA81+BYPL_EOD!AB81</f>
        <v>7.7</v>
      </c>
      <c r="K81">
        <f>MES_EOD!AA81+MES_EOD!AB81</f>
        <v>0</v>
      </c>
      <c r="L81">
        <f>NDMC_EOD!AA81+NDMC_EOD!AB81</f>
        <v>1.71</v>
      </c>
      <c r="M81">
        <f>TPDDL_EOD!AA81+TPDDL_EOD!AB81</f>
        <v>9.6199999999999992</v>
      </c>
      <c r="N81">
        <f t="shared" si="6"/>
        <v>29.61</v>
      </c>
      <c r="O81" s="112">
        <f t="shared" si="7"/>
        <v>-9.9999999999980105E-3</v>
      </c>
      <c r="P81">
        <v>10.576426882809862</v>
      </c>
      <c r="Q81">
        <v>7.6973995271867617</v>
      </c>
      <c r="R81">
        <v>0</v>
      </c>
      <c r="S81">
        <v>1.7094224924012158</v>
      </c>
      <c r="T81">
        <v>9.6167510976021617</v>
      </c>
      <c r="U81" s="114">
        <f t="shared" si="8"/>
        <v>29.6</v>
      </c>
      <c r="V81" s="112">
        <f t="shared" si="9"/>
        <v>0</v>
      </c>
      <c r="X81" s="117"/>
    </row>
    <row r="82" spans="1:24">
      <c r="A82" t="s">
        <v>124</v>
      </c>
      <c r="B82">
        <f>GT!B82</f>
        <v>36</v>
      </c>
      <c r="C82">
        <f>GT!C82</f>
        <v>54</v>
      </c>
      <c r="D82">
        <f>GT!M82</f>
        <v>29.6</v>
      </c>
      <c r="E82">
        <f>GT!N82</f>
        <v>0</v>
      </c>
      <c r="F82">
        <f t="shared" si="10"/>
        <v>90</v>
      </c>
      <c r="G82">
        <f t="shared" si="11"/>
        <v>29.6</v>
      </c>
      <c r="H82" s="112"/>
      <c r="I82">
        <f>BRPL_EOD!AA82+BRPL_EOD!AB82</f>
        <v>10.58</v>
      </c>
      <c r="J82">
        <f>BYPL_EOD!AA82+BYPL_EOD!AB82</f>
        <v>7.7</v>
      </c>
      <c r="K82">
        <f>MES_EOD!AA82+MES_EOD!AB82</f>
        <v>0</v>
      </c>
      <c r="L82">
        <f>NDMC_EOD!AA82+NDMC_EOD!AB82</f>
        <v>1.71</v>
      </c>
      <c r="M82">
        <f>TPDDL_EOD!AA82+TPDDL_EOD!AB82</f>
        <v>9.6199999999999992</v>
      </c>
      <c r="N82">
        <f t="shared" si="6"/>
        <v>29.61</v>
      </c>
      <c r="O82" s="112">
        <f t="shared" si="7"/>
        <v>-9.9999999999980105E-3</v>
      </c>
      <c r="P82">
        <v>10.576426882809862</v>
      </c>
      <c r="Q82">
        <v>7.6973995271867617</v>
      </c>
      <c r="R82">
        <v>0</v>
      </c>
      <c r="S82">
        <v>1.7094224924012158</v>
      </c>
      <c r="T82">
        <v>9.6167510976021617</v>
      </c>
      <c r="U82" s="114">
        <f t="shared" si="8"/>
        <v>29.6</v>
      </c>
      <c r="V82" s="112">
        <f t="shared" si="9"/>
        <v>0</v>
      </c>
      <c r="X82" s="117"/>
    </row>
    <row r="83" spans="1:24">
      <c r="A83" t="s">
        <v>125</v>
      </c>
      <c r="B83">
        <f>GT!B83</f>
        <v>36</v>
      </c>
      <c r="C83">
        <f>GT!C83</f>
        <v>54</v>
      </c>
      <c r="D83">
        <f>GT!M83</f>
        <v>30.6</v>
      </c>
      <c r="E83">
        <f>GT!N83</f>
        <v>0</v>
      </c>
      <c r="F83">
        <f t="shared" si="10"/>
        <v>90</v>
      </c>
      <c r="G83">
        <f t="shared" si="11"/>
        <v>30.6</v>
      </c>
      <c r="H83" s="112"/>
      <c r="I83">
        <f>BRPL_EOD!AA83+BRPL_EOD!AB83</f>
        <v>10.94</v>
      </c>
      <c r="J83">
        <f>BYPL_EOD!AA83+BYPL_EOD!AB83</f>
        <v>7.95</v>
      </c>
      <c r="K83">
        <f>MES_EOD!AA83+MES_EOD!AB83</f>
        <v>0</v>
      </c>
      <c r="L83">
        <f>NDMC_EOD!AA83+NDMC_EOD!AB83</f>
        <v>1.77</v>
      </c>
      <c r="M83">
        <f>TPDDL_EOD!AA83+TPDDL_EOD!AB83</f>
        <v>9.94</v>
      </c>
      <c r="N83">
        <f t="shared" si="6"/>
        <v>30.6</v>
      </c>
      <c r="O83" s="112">
        <f t="shared" si="7"/>
        <v>0</v>
      </c>
      <c r="P83">
        <v>10.94</v>
      </c>
      <c r="Q83">
        <v>7.95</v>
      </c>
      <c r="R83">
        <v>0</v>
      </c>
      <c r="S83">
        <v>1.77</v>
      </c>
      <c r="T83">
        <v>9.94</v>
      </c>
      <c r="U83" s="114">
        <f t="shared" si="8"/>
        <v>30.6</v>
      </c>
      <c r="V83" s="112">
        <f t="shared" si="9"/>
        <v>0</v>
      </c>
      <c r="X83" s="117"/>
    </row>
    <row r="84" spans="1:24">
      <c r="A84" t="s">
        <v>126</v>
      </c>
      <c r="B84">
        <f>GT!B84</f>
        <v>36</v>
      </c>
      <c r="C84">
        <f>GT!C84</f>
        <v>54</v>
      </c>
      <c r="D84">
        <f>GT!M84</f>
        <v>30.6</v>
      </c>
      <c r="E84">
        <f>GT!N84</f>
        <v>0</v>
      </c>
      <c r="F84">
        <f t="shared" si="10"/>
        <v>90</v>
      </c>
      <c r="G84">
        <f t="shared" si="11"/>
        <v>30.6</v>
      </c>
      <c r="H84" s="112"/>
      <c r="I84">
        <f>BRPL_EOD!AA84+BRPL_EOD!AB84</f>
        <v>10.94</v>
      </c>
      <c r="J84">
        <f>BYPL_EOD!AA84+BYPL_EOD!AB84</f>
        <v>7.95</v>
      </c>
      <c r="K84">
        <f>MES_EOD!AA84+MES_EOD!AB84</f>
        <v>0</v>
      </c>
      <c r="L84">
        <f>NDMC_EOD!AA84+NDMC_EOD!AB84</f>
        <v>1.77</v>
      </c>
      <c r="M84">
        <f>TPDDL_EOD!AA84+TPDDL_EOD!AB84</f>
        <v>9.94</v>
      </c>
      <c r="N84">
        <f t="shared" si="6"/>
        <v>30.6</v>
      </c>
      <c r="O84" s="112">
        <f t="shared" si="7"/>
        <v>0</v>
      </c>
      <c r="P84">
        <v>10.94</v>
      </c>
      <c r="Q84">
        <v>7.95</v>
      </c>
      <c r="R84">
        <v>0</v>
      </c>
      <c r="S84">
        <v>1.77</v>
      </c>
      <c r="T84">
        <v>9.94</v>
      </c>
      <c r="U84" s="114">
        <f t="shared" si="8"/>
        <v>30.6</v>
      </c>
      <c r="V84" s="112">
        <f t="shared" si="9"/>
        <v>0</v>
      </c>
      <c r="X84" s="117"/>
    </row>
    <row r="85" spans="1:24">
      <c r="A85" t="s">
        <v>127</v>
      </c>
      <c r="B85">
        <f>GT!B85</f>
        <v>36</v>
      </c>
      <c r="C85">
        <f>GT!C85</f>
        <v>54</v>
      </c>
      <c r="D85">
        <f>GT!M85</f>
        <v>30.6</v>
      </c>
      <c r="E85">
        <f>GT!N85</f>
        <v>0</v>
      </c>
      <c r="F85">
        <f t="shared" si="10"/>
        <v>90</v>
      </c>
      <c r="G85">
        <f t="shared" si="11"/>
        <v>30.6</v>
      </c>
      <c r="H85" s="112"/>
      <c r="I85">
        <f>BRPL_EOD!AA85+BRPL_EOD!AB85</f>
        <v>10.94</v>
      </c>
      <c r="J85">
        <f>BYPL_EOD!AA85+BYPL_EOD!AB85</f>
        <v>7.95</v>
      </c>
      <c r="K85">
        <f>MES_EOD!AA85+MES_EOD!AB85</f>
        <v>0</v>
      </c>
      <c r="L85">
        <f>NDMC_EOD!AA85+NDMC_EOD!AB85</f>
        <v>1.77</v>
      </c>
      <c r="M85">
        <f>TPDDL_EOD!AA85+TPDDL_EOD!AB85</f>
        <v>9.94</v>
      </c>
      <c r="N85">
        <f t="shared" si="6"/>
        <v>30.6</v>
      </c>
      <c r="O85" s="112">
        <f t="shared" si="7"/>
        <v>0</v>
      </c>
      <c r="P85">
        <v>10.94</v>
      </c>
      <c r="Q85">
        <v>7.95</v>
      </c>
      <c r="R85">
        <v>0</v>
      </c>
      <c r="S85">
        <v>1.77</v>
      </c>
      <c r="T85">
        <v>9.94</v>
      </c>
      <c r="U85" s="114">
        <f t="shared" si="8"/>
        <v>30.6</v>
      </c>
      <c r="V85" s="112">
        <f t="shared" si="9"/>
        <v>0</v>
      </c>
      <c r="X85" s="117"/>
    </row>
    <row r="86" spans="1:24">
      <c r="A86" t="s">
        <v>128</v>
      </c>
      <c r="B86">
        <f>GT!B86</f>
        <v>36</v>
      </c>
      <c r="C86">
        <f>GT!C86</f>
        <v>54</v>
      </c>
      <c r="D86">
        <f>GT!M86</f>
        <v>30.6</v>
      </c>
      <c r="E86">
        <f>GT!N86</f>
        <v>0</v>
      </c>
      <c r="F86">
        <f t="shared" si="10"/>
        <v>90</v>
      </c>
      <c r="G86">
        <f t="shared" si="11"/>
        <v>30.6</v>
      </c>
      <c r="H86" s="112"/>
      <c r="I86">
        <f>BRPL_EOD!AA86+BRPL_EOD!AB86</f>
        <v>10.94</v>
      </c>
      <c r="J86">
        <f>BYPL_EOD!AA86+BYPL_EOD!AB86</f>
        <v>7.95</v>
      </c>
      <c r="K86">
        <f>MES_EOD!AA86+MES_EOD!AB86</f>
        <v>0</v>
      </c>
      <c r="L86">
        <f>NDMC_EOD!AA86+NDMC_EOD!AB86</f>
        <v>1.77</v>
      </c>
      <c r="M86">
        <f>TPDDL_EOD!AA86+TPDDL_EOD!AB86</f>
        <v>9.94</v>
      </c>
      <c r="N86">
        <f t="shared" si="6"/>
        <v>30.6</v>
      </c>
      <c r="O86" s="112">
        <f t="shared" si="7"/>
        <v>0</v>
      </c>
      <c r="P86">
        <v>10.94</v>
      </c>
      <c r="Q86">
        <v>7.95</v>
      </c>
      <c r="R86">
        <v>0</v>
      </c>
      <c r="S86">
        <v>1.77</v>
      </c>
      <c r="T86">
        <v>9.94</v>
      </c>
      <c r="U86" s="114">
        <f t="shared" si="8"/>
        <v>30.6</v>
      </c>
      <c r="V86" s="112">
        <f t="shared" si="9"/>
        <v>0</v>
      </c>
      <c r="X86" s="117"/>
    </row>
    <row r="87" spans="1:24">
      <c r="A87" t="s">
        <v>129</v>
      </c>
      <c r="B87">
        <f>GT!B87</f>
        <v>36</v>
      </c>
      <c r="C87">
        <f>GT!C87</f>
        <v>54</v>
      </c>
      <c r="D87">
        <f>GT!M87</f>
        <v>31.6</v>
      </c>
      <c r="E87">
        <f>GT!N87</f>
        <v>0</v>
      </c>
      <c r="F87">
        <f t="shared" si="10"/>
        <v>90</v>
      </c>
      <c r="G87">
        <f t="shared" si="11"/>
        <v>31.6</v>
      </c>
      <c r="H87" s="112"/>
      <c r="I87">
        <f>BRPL_EOD!AA87+BRPL_EOD!AB87</f>
        <v>11.82</v>
      </c>
      <c r="J87">
        <f>BYPL_EOD!AA87+BYPL_EOD!AB87</f>
        <v>8</v>
      </c>
      <c r="K87">
        <f>MES_EOD!AA87+MES_EOD!AB87</f>
        <v>0</v>
      </c>
      <c r="L87">
        <f>NDMC_EOD!AA87+NDMC_EOD!AB87</f>
        <v>1.78</v>
      </c>
      <c r="M87">
        <f>TPDDL_EOD!AA87+TPDDL_EOD!AB87</f>
        <v>10</v>
      </c>
      <c r="N87">
        <f t="shared" si="6"/>
        <v>31.6</v>
      </c>
      <c r="O87" s="112">
        <f t="shared" si="7"/>
        <v>0</v>
      </c>
      <c r="P87">
        <v>11.82</v>
      </c>
      <c r="Q87">
        <v>8</v>
      </c>
      <c r="R87">
        <v>0</v>
      </c>
      <c r="S87">
        <v>1.78</v>
      </c>
      <c r="T87">
        <v>10</v>
      </c>
      <c r="U87" s="114">
        <f t="shared" si="8"/>
        <v>31.6</v>
      </c>
      <c r="V87" s="112">
        <f t="shared" si="9"/>
        <v>0</v>
      </c>
      <c r="X87" s="117"/>
    </row>
    <row r="88" spans="1:24">
      <c r="A88" t="s">
        <v>130</v>
      </c>
      <c r="B88">
        <f>GT!B88</f>
        <v>36</v>
      </c>
      <c r="C88">
        <f>GT!C88</f>
        <v>54</v>
      </c>
      <c r="D88">
        <f>GT!M88</f>
        <v>31.6</v>
      </c>
      <c r="E88">
        <f>GT!N88</f>
        <v>0</v>
      </c>
      <c r="F88">
        <f t="shared" si="10"/>
        <v>90</v>
      </c>
      <c r="G88">
        <f t="shared" si="11"/>
        <v>31.6</v>
      </c>
      <c r="H88" s="112"/>
      <c r="I88">
        <f>BRPL_EOD!AA88+BRPL_EOD!AB88</f>
        <v>11.82</v>
      </c>
      <c r="J88">
        <f>BYPL_EOD!AA88+BYPL_EOD!AB88</f>
        <v>8</v>
      </c>
      <c r="K88">
        <f>MES_EOD!AA88+MES_EOD!AB88</f>
        <v>0</v>
      </c>
      <c r="L88">
        <f>NDMC_EOD!AA88+NDMC_EOD!AB88</f>
        <v>1.78</v>
      </c>
      <c r="M88">
        <f>TPDDL_EOD!AA88+TPDDL_EOD!AB88</f>
        <v>10</v>
      </c>
      <c r="N88">
        <f t="shared" si="6"/>
        <v>31.6</v>
      </c>
      <c r="O88" s="112">
        <f t="shared" si="7"/>
        <v>0</v>
      </c>
      <c r="P88">
        <v>11.82</v>
      </c>
      <c r="Q88">
        <v>8</v>
      </c>
      <c r="R88">
        <v>0</v>
      </c>
      <c r="S88">
        <v>1.78</v>
      </c>
      <c r="T88">
        <v>10</v>
      </c>
      <c r="U88" s="114">
        <f t="shared" si="8"/>
        <v>31.6</v>
      </c>
      <c r="V88" s="112">
        <f t="shared" si="9"/>
        <v>0</v>
      </c>
      <c r="X88" s="117"/>
    </row>
    <row r="89" spans="1:24">
      <c r="A89" t="s">
        <v>131</v>
      </c>
      <c r="B89">
        <f>GT!B89</f>
        <v>36</v>
      </c>
      <c r="C89">
        <f>GT!C89</f>
        <v>54</v>
      </c>
      <c r="D89">
        <f>GT!M89</f>
        <v>31.6</v>
      </c>
      <c r="E89">
        <f>GT!N89</f>
        <v>0</v>
      </c>
      <c r="F89">
        <f t="shared" si="10"/>
        <v>90</v>
      </c>
      <c r="G89">
        <f t="shared" si="11"/>
        <v>31.6</v>
      </c>
      <c r="H89" s="112"/>
      <c r="I89">
        <f>BRPL_EOD!AA89+BRPL_EOD!AB89</f>
        <v>11.82</v>
      </c>
      <c r="J89">
        <f>BYPL_EOD!AA89+BYPL_EOD!AB89</f>
        <v>8</v>
      </c>
      <c r="K89">
        <f>MES_EOD!AA89+MES_EOD!AB89</f>
        <v>0</v>
      </c>
      <c r="L89">
        <f>NDMC_EOD!AA89+NDMC_EOD!AB89</f>
        <v>1.78</v>
      </c>
      <c r="M89">
        <f>TPDDL_EOD!AA89+TPDDL_EOD!AB89</f>
        <v>10</v>
      </c>
      <c r="N89">
        <f t="shared" si="6"/>
        <v>31.6</v>
      </c>
      <c r="O89" s="112">
        <f t="shared" si="7"/>
        <v>0</v>
      </c>
      <c r="P89">
        <v>11.82</v>
      </c>
      <c r="Q89">
        <v>8</v>
      </c>
      <c r="R89">
        <v>0</v>
      </c>
      <c r="S89">
        <v>1.78</v>
      </c>
      <c r="T89">
        <v>10</v>
      </c>
      <c r="U89" s="114">
        <f t="shared" si="8"/>
        <v>31.6</v>
      </c>
      <c r="V89" s="112">
        <f t="shared" si="9"/>
        <v>0</v>
      </c>
      <c r="X89" s="117"/>
    </row>
    <row r="90" spans="1:24">
      <c r="A90" t="s">
        <v>132</v>
      </c>
      <c r="B90">
        <f>GT!B90</f>
        <v>36</v>
      </c>
      <c r="C90">
        <f>GT!C90</f>
        <v>54</v>
      </c>
      <c r="D90">
        <f>GT!M90</f>
        <v>31.6</v>
      </c>
      <c r="E90">
        <f>GT!N90</f>
        <v>0</v>
      </c>
      <c r="F90">
        <f t="shared" si="10"/>
        <v>90</v>
      </c>
      <c r="G90">
        <f t="shared" si="11"/>
        <v>31.6</v>
      </c>
      <c r="H90" s="112"/>
      <c r="I90">
        <f>BRPL_EOD!AA90+BRPL_EOD!AB90</f>
        <v>11.82</v>
      </c>
      <c r="J90">
        <f>BYPL_EOD!AA90+BYPL_EOD!AB90</f>
        <v>8</v>
      </c>
      <c r="K90">
        <f>MES_EOD!AA90+MES_EOD!AB90</f>
        <v>0</v>
      </c>
      <c r="L90">
        <f>NDMC_EOD!AA90+NDMC_EOD!AB90</f>
        <v>1.78</v>
      </c>
      <c r="M90">
        <f>TPDDL_EOD!AA90+TPDDL_EOD!AB90</f>
        <v>10</v>
      </c>
      <c r="N90">
        <f t="shared" si="6"/>
        <v>31.6</v>
      </c>
      <c r="O90" s="112">
        <f t="shared" si="7"/>
        <v>0</v>
      </c>
      <c r="P90">
        <v>11.82</v>
      </c>
      <c r="Q90">
        <v>8</v>
      </c>
      <c r="R90">
        <v>0</v>
      </c>
      <c r="S90">
        <v>1.78</v>
      </c>
      <c r="T90">
        <v>10</v>
      </c>
      <c r="U90" s="114">
        <f t="shared" si="8"/>
        <v>31.6</v>
      </c>
      <c r="V90" s="112">
        <f t="shared" si="9"/>
        <v>0</v>
      </c>
      <c r="X90" s="117"/>
    </row>
    <row r="91" spans="1:24">
      <c r="A91" t="s">
        <v>133</v>
      </c>
      <c r="B91">
        <f>GT!B91</f>
        <v>36</v>
      </c>
      <c r="C91">
        <f>GT!C91</f>
        <v>54</v>
      </c>
      <c r="D91">
        <f>GT!M91</f>
        <v>32.6</v>
      </c>
      <c r="E91">
        <f>GT!N91</f>
        <v>0</v>
      </c>
      <c r="F91">
        <f t="shared" si="10"/>
        <v>90</v>
      </c>
      <c r="G91">
        <f t="shared" si="11"/>
        <v>32.6</v>
      </c>
      <c r="H91" s="112"/>
      <c r="I91">
        <f>BRPL_EOD!AA91+BRPL_EOD!AB91</f>
        <v>12.82</v>
      </c>
      <c r="J91">
        <f>BYPL_EOD!AA91+BYPL_EOD!AB91</f>
        <v>8</v>
      </c>
      <c r="K91">
        <f>MES_EOD!AA91+MES_EOD!AB91</f>
        <v>0</v>
      </c>
      <c r="L91">
        <f>NDMC_EOD!AA91+NDMC_EOD!AB91</f>
        <v>1.78</v>
      </c>
      <c r="M91">
        <f>TPDDL_EOD!AA91+TPDDL_EOD!AB91</f>
        <v>10</v>
      </c>
      <c r="N91">
        <f t="shared" si="6"/>
        <v>32.6</v>
      </c>
      <c r="O91" s="112">
        <f t="shared" si="7"/>
        <v>0</v>
      </c>
      <c r="P91">
        <v>12.82</v>
      </c>
      <c r="Q91">
        <v>8</v>
      </c>
      <c r="R91">
        <v>0</v>
      </c>
      <c r="S91">
        <v>1.78</v>
      </c>
      <c r="T91">
        <v>10</v>
      </c>
      <c r="U91" s="114">
        <f t="shared" si="8"/>
        <v>32.6</v>
      </c>
      <c r="V91" s="112">
        <f t="shared" si="9"/>
        <v>0</v>
      </c>
      <c r="X91" s="117"/>
    </row>
    <row r="92" spans="1:24">
      <c r="A92" t="s">
        <v>134</v>
      </c>
      <c r="B92">
        <f>GT!B92</f>
        <v>36</v>
      </c>
      <c r="C92">
        <f>GT!C92</f>
        <v>54</v>
      </c>
      <c r="D92">
        <f>GT!M92</f>
        <v>32.6</v>
      </c>
      <c r="E92">
        <f>GT!N92</f>
        <v>0</v>
      </c>
      <c r="F92">
        <f t="shared" si="10"/>
        <v>90</v>
      </c>
      <c r="G92">
        <f t="shared" si="11"/>
        <v>32.6</v>
      </c>
      <c r="H92" s="112"/>
      <c r="I92">
        <f>BRPL_EOD!AA92+BRPL_EOD!AB92</f>
        <v>12.82</v>
      </c>
      <c r="J92">
        <f>BYPL_EOD!AA92+BYPL_EOD!AB92</f>
        <v>8</v>
      </c>
      <c r="K92">
        <f>MES_EOD!AA92+MES_EOD!AB92</f>
        <v>0</v>
      </c>
      <c r="L92">
        <f>NDMC_EOD!AA92+NDMC_EOD!AB92</f>
        <v>1.78</v>
      </c>
      <c r="M92">
        <f>TPDDL_EOD!AA92+TPDDL_EOD!AB92</f>
        <v>10</v>
      </c>
      <c r="N92">
        <f t="shared" si="6"/>
        <v>32.6</v>
      </c>
      <c r="O92" s="112">
        <f t="shared" si="7"/>
        <v>0</v>
      </c>
      <c r="P92">
        <v>12.82</v>
      </c>
      <c r="Q92">
        <v>8</v>
      </c>
      <c r="R92">
        <v>0</v>
      </c>
      <c r="S92">
        <v>1.78</v>
      </c>
      <c r="T92">
        <v>10</v>
      </c>
      <c r="U92" s="114">
        <f t="shared" si="8"/>
        <v>32.6</v>
      </c>
      <c r="V92" s="112">
        <f t="shared" si="9"/>
        <v>0</v>
      </c>
      <c r="X92" s="117"/>
    </row>
    <row r="93" spans="1:24">
      <c r="A93" t="s">
        <v>135</v>
      </c>
      <c r="B93">
        <f>GT!B93</f>
        <v>36</v>
      </c>
      <c r="C93">
        <f>GT!C93</f>
        <v>54</v>
      </c>
      <c r="D93">
        <f>GT!M93</f>
        <v>32.6</v>
      </c>
      <c r="E93">
        <f>GT!N93</f>
        <v>0</v>
      </c>
      <c r="F93">
        <f t="shared" si="10"/>
        <v>90</v>
      </c>
      <c r="G93">
        <f t="shared" si="11"/>
        <v>32.6</v>
      </c>
      <c r="H93" s="112"/>
      <c r="I93">
        <f>BRPL_EOD!AA93+BRPL_EOD!AB93</f>
        <v>12.82</v>
      </c>
      <c r="J93">
        <f>BYPL_EOD!AA93+BYPL_EOD!AB93</f>
        <v>8</v>
      </c>
      <c r="K93">
        <f>MES_EOD!AA93+MES_EOD!AB93</f>
        <v>0</v>
      </c>
      <c r="L93">
        <f>NDMC_EOD!AA93+NDMC_EOD!AB93</f>
        <v>1.78</v>
      </c>
      <c r="M93">
        <f>TPDDL_EOD!AA93+TPDDL_EOD!AB93</f>
        <v>10</v>
      </c>
      <c r="N93">
        <f t="shared" si="6"/>
        <v>32.6</v>
      </c>
      <c r="O93" s="112">
        <f t="shared" si="7"/>
        <v>0</v>
      </c>
      <c r="P93">
        <v>12.82</v>
      </c>
      <c r="Q93">
        <v>8</v>
      </c>
      <c r="R93">
        <v>0</v>
      </c>
      <c r="S93">
        <v>1.78</v>
      </c>
      <c r="T93">
        <v>10</v>
      </c>
      <c r="U93" s="114">
        <f t="shared" si="8"/>
        <v>32.6</v>
      </c>
      <c r="V93" s="112">
        <f t="shared" si="9"/>
        <v>0</v>
      </c>
      <c r="X93" s="117"/>
    </row>
    <row r="94" spans="1:24">
      <c r="A94" t="s">
        <v>136</v>
      </c>
      <c r="B94">
        <f>GT!B94</f>
        <v>36</v>
      </c>
      <c r="C94">
        <f>GT!C94</f>
        <v>54</v>
      </c>
      <c r="D94">
        <f>GT!M94</f>
        <v>32.6</v>
      </c>
      <c r="E94">
        <f>GT!N94</f>
        <v>0</v>
      </c>
      <c r="F94">
        <f t="shared" si="10"/>
        <v>90</v>
      </c>
      <c r="G94">
        <f t="shared" si="11"/>
        <v>32.6</v>
      </c>
      <c r="H94" s="112"/>
      <c r="I94">
        <f>BRPL_EOD!AA94+BRPL_EOD!AB94</f>
        <v>12.82</v>
      </c>
      <c r="J94">
        <f>BYPL_EOD!AA94+BYPL_EOD!AB94</f>
        <v>8</v>
      </c>
      <c r="K94">
        <f>MES_EOD!AA94+MES_EOD!AB94</f>
        <v>0</v>
      </c>
      <c r="L94">
        <f>NDMC_EOD!AA94+NDMC_EOD!AB94</f>
        <v>1.78</v>
      </c>
      <c r="M94">
        <f>TPDDL_EOD!AA94+TPDDL_EOD!AB94</f>
        <v>10</v>
      </c>
      <c r="N94">
        <f t="shared" si="6"/>
        <v>32.6</v>
      </c>
      <c r="O94" s="112">
        <f t="shared" si="7"/>
        <v>0</v>
      </c>
      <c r="P94">
        <v>12.82</v>
      </c>
      <c r="Q94">
        <v>8</v>
      </c>
      <c r="R94">
        <v>0</v>
      </c>
      <c r="S94">
        <v>1.78</v>
      </c>
      <c r="T94">
        <v>10</v>
      </c>
      <c r="U94" s="114">
        <f t="shared" si="8"/>
        <v>32.6</v>
      </c>
      <c r="V94" s="112">
        <f t="shared" si="9"/>
        <v>0</v>
      </c>
      <c r="X94" s="117"/>
    </row>
    <row r="95" spans="1:24">
      <c r="A95" t="s">
        <v>137</v>
      </c>
      <c r="B95">
        <f>GT!B95</f>
        <v>36</v>
      </c>
      <c r="C95">
        <f>GT!C95</f>
        <v>54</v>
      </c>
      <c r="D95">
        <f>GT!M95</f>
        <v>32.6</v>
      </c>
      <c r="E95">
        <f>GT!N95</f>
        <v>0</v>
      </c>
      <c r="F95">
        <f t="shared" si="10"/>
        <v>90</v>
      </c>
      <c r="G95">
        <f t="shared" si="11"/>
        <v>32.6</v>
      </c>
      <c r="H95" s="112"/>
      <c r="I95">
        <f>BRPL_EOD!AA95+BRPL_EOD!AB95</f>
        <v>12.82</v>
      </c>
      <c r="J95">
        <f>BYPL_EOD!AA95+BYPL_EOD!AB95</f>
        <v>8</v>
      </c>
      <c r="K95">
        <f>MES_EOD!AA95+MES_EOD!AB95</f>
        <v>0</v>
      </c>
      <c r="L95">
        <f>NDMC_EOD!AA95+NDMC_EOD!AB95</f>
        <v>1.78</v>
      </c>
      <c r="M95">
        <f>TPDDL_EOD!AA95+TPDDL_EOD!AB95</f>
        <v>10</v>
      </c>
      <c r="N95">
        <f t="shared" si="6"/>
        <v>32.6</v>
      </c>
      <c r="O95" s="112">
        <f t="shared" si="7"/>
        <v>0</v>
      </c>
      <c r="P95">
        <v>12.82</v>
      </c>
      <c r="Q95">
        <v>8</v>
      </c>
      <c r="R95">
        <v>0</v>
      </c>
      <c r="S95">
        <v>1.78</v>
      </c>
      <c r="T95">
        <v>10</v>
      </c>
      <c r="U95" s="114">
        <f t="shared" si="8"/>
        <v>32.6</v>
      </c>
      <c r="V95" s="112">
        <f t="shared" si="9"/>
        <v>0</v>
      </c>
      <c r="X95" s="117"/>
    </row>
    <row r="96" spans="1:24">
      <c r="A96" t="s">
        <v>138</v>
      </c>
      <c r="B96">
        <f>GT!B96</f>
        <v>36</v>
      </c>
      <c r="C96">
        <f>GT!C96</f>
        <v>54</v>
      </c>
      <c r="D96">
        <f>GT!M96</f>
        <v>32.6</v>
      </c>
      <c r="E96">
        <f>GT!N96</f>
        <v>0</v>
      </c>
      <c r="F96">
        <f t="shared" si="10"/>
        <v>90</v>
      </c>
      <c r="G96">
        <f t="shared" si="11"/>
        <v>32.6</v>
      </c>
      <c r="H96" s="112"/>
      <c r="I96">
        <f>BRPL_EOD!AA96+BRPL_EOD!AB96</f>
        <v>12.82</v>
      </c>
      <c r="J96">
        <f>BYPL_EOD!AA96+BYPL_EOD!AB96</f>
        <v>8</v>
      </c>
      <c r="K96">
        <f>MES_EOD!AA96+MES_EOD!AB96</f>
        <v>0</v>
      </c>
      <c r="L96">
        <f>NDMC_EOD!AA96+NDMC_EOD!AB96</f>
        <v>1.78</v>
      </c>
      <c r="M96">
        <f>TPDDL_EOD!AA96+TPDDL_EOD!AB96</f>
        <v>10</v>
      </c>
      <c r="N96">
        <f t="shared" si="6"/>
        <v>32.6</v>
      </c>
      <c r="O96" s="112">
        <f t="shared" si="7"/>
        <v>0</v>
      </c>
      <c r="P96">
        <v>12.82</v>
      </c>
      <c r="Q96">
        <v>8</v>
      </c>
      <c r="R96">
        <v>0</v>
      </c>
      <c r="S96">
        <v>1.78</v>
      </c>
      <c r="T96">
        <v>10</v>
      </c>
      <c r="U96" s="114">
        <f t="shared" si="8"/>
        <v>32.6</v>
      </c>
      <c r="V96" s="112">
        <f t="shared" si="9"/>
        <v>0</v>
      </c>
      <c r="X96" s="117"/>
    </row>
    <row r="97" spans="1:24">
      <c r="A97" t="s">
        <v>139</v>
      </c>
      <c r="B97">
        <f>GT!B97</f>
        <v>36</v>
      </c>
      <c r="C97">
        <f>GT!C97</f>
        <v>54</v>
      </c>
      <c r="D97">
        <f>GT!M97</f>
        <v>32.6</v>
      </c>
      <c r="E97">
        <f>GT!N97</f>
        <v>0</v>
      </c>
      <c r="F97">
        <f t="shared" si="10"/>
        <v>90</v>
      </c>
      <c r="G97">
        <f t="shared" si="11"/>
        <v>32.6</v>
      </c>
      <c r="H97" s="112"/>
      <c r="I97">
        <f>BRPL_EOD!AA97+BRPL_EOD!AB97</f>
        <v>12.82</v>
      </c>
      <c r="J97">
        <f>BYPL_EOD!AA97+BYPL_EOD!AB97</f>
        <v>8</v>
      </c>
      <c r="K97">
        <f>MES_EOD!AA97+MES_EOD!AB97</f>
        <v>0</v>
      </c>
      <c r="L97">
        <f>NDMC_EOD!AA97+NDMC_EOD!AB97</f>
        <v>1.78</v>
      </c>
      <c r="M97">
        <f>TPDDL_EOD!AA97+TPDDL_EOD!AB97</f>
        <v>10</v>
      </c>
      <c r="N97">
        <f t="shared" si="6"/>
        <v>32.6</v>
      </c>
      <c r="O97" s="112">
        <f t="shared" si="7"/>
        <v>0</v>
      </c>
      <c r="P97">
        <v>12.82</v>
      </c>
      <c r="Q97">
        <v>8</v>
      </c>
      <c r="R97">
        <v>0</v>
      </c>
      <c r="S97">
        <v>1.78</v>
      </c>
      <c r="T97">
        <v>10</v>
      </c>
      <c r="U97" s="114">
        <f t="shared" si="8"/>
        <v>32.6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36</v>
      </c>
      <c r="C98">
        <f>GT!C98</f>
        <v>54</v>
      </c>
      <c r="D98">
        <f>GT!M98</f>
        <v>32.6</v>
      </c>
      <c r="E98">
        <f>GT!N98</f>
        <v>0</v>
      </c>
      <c r="F98">
        <f t="shared" si="10"/>
        <v>90</v>
      </c>
      <c r="G98">
        <f t="shared" si="11"/>
        <v>32.6</v>
      </c>
      <c r="H98" s="112"/>
      <c r="I98">
        <f>BRPL_EOD!AA98+BRPL_EOD!AB98</f>
        <v>12.82</v>
      </c>
      <c r="J98">
        <f>BYPL_EOD!AA98+BYPL_EOD!AB98</f>
        <v>8</v>
      </c>
      <c r="K98">
        <f>MES_EOD!AA98+MES_EOD!AB98</f>
        <v>0</v>
      </c>
      <c r="L98">
        <f>NDMC_EOD!AA98+NDMC_EOD!AB98</f>
        <v>1.78</v>
      </c>
      <c r="M98">
        <f>TPDDL_EOD!AA98+TPDDL_EOD!AB98</f>
        <v>10</v>
      </c>
      <c r="N98">
        <f t="shared" si="6"/>
        <v>32.6</v>
      </c>
      <c r="O98" s="112">
        <f t="shared" si="7"/>
        <v>0</v>
      </c>
      <c r="P98">
        <v>12.82</v>
      </c>
      <c r="Q98">
        <v>8</v>
      </c>
      <c r="R98">
        <v>0</v>
      </c>
      <c r="S98">
        <v>1.78</v>
      </c>
      <c r="T98">
        <v>10</v>
      </c>
      <c r="U98" s="114">
        <f t="shared" si="8"/>
        <v>32.6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0.86399999999999999</v>
      </c>
      <c r="C99" s="114">
        <f t="shared" ref="C99:U99" si="12">SUM(C3:C98)/4000</f>
        <v>1.296</v>
      </c>
      <c r="D99" s="114">
        <f t="shared" si="12"/>
        <v>0.76754999999999873</v>
      </c>
      <c r="E99" s="114">
        <f t="shared" si="12"/>
        <v>0</v>
      </c>
      <c r="F99" s="114">
        <f t="shared" si="12"/>
        <v>2.16</v>
      </c>
      <c r="G99" s="114">
        <f t="shared" si="12"/>
        <v>0.76754999999999873</v>
      </c>
      <c r="H99" s="114"/>
      <c r="I99" s="114">
        <f t="shared" si="12"/>
        <v>0.29762250000000035</v>
      </c>
      <c r="J99" s="114">
        <f t="shared" si="12"/>
        <v>0.1898900000000002</v>
      </c>
      <c r="K99" s="114">
        <f t="shared" si="12"/>
        <v>0</v>
      </c>
      <c r="L99" s="114">
        <f t="shared" si="12"/>
        <v>4.2232500000000006E-2</v>
      </c>
      <c r="M99" s="114">
        <f t="shared" si="12"/>
        <v>0.23803000000000013</v>
      </c>
      <c r="N99" s="114">
        <f t="shared" si="12"/>
        <v>0.76777499999999932</v>
      </c>
      <c r="O99" s="114">
        <f t="shared" si="12"/>
        <v>-2.2499999999997479E-4</v>
      </c>
      <c r="P99" s="114">
        <f t="shared" si="12"/>
        <v>0.29753224678783141</v>
      </c>
      <c r="Q99" s="114">
        <f t="shared" si="12"/>
        <v>0.1898354936052046</v>
      </c>
      <c r="R99" s="114">
        <f t="shared" si="12"/>
        <v>0</v>
      </c>
      <c r="S99" s="114">
        <f t="shared" si="12"/>
        <v>4.2220383735210545E-2</v>
      </c>
      <c r="T99" s="114">
        <f t="shared" si="12"/>
        <v>0.23796187587175427</v>
      </c>
      <c r="U99" s="114">
        <f t="shared" si="12"/>
        <v>0.76754999999999873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248</v>
      </c>
      <c r="E3">
        <f>BAWANA!AM3</f>
        <v>0</v>
      </c>
      <c r="F3">
        <f>(B3+C3)*0.8</f>
        <v>256</v>
      </c>
      <c r="G3">
        <f>(D3+E3)</f>
        <v>248</v>
      </c>
      <c r="H3" s="112"/>
      <c r="I3">
        <f>BRPL_EOD!AI3+BRPL_EOD!AJ3</f>
        <v>103.23</v>
      </c>
      <c r="J3">
        <f>BYPL_EOD!AI3+BYPL_EOD!AJ3</f>
        <v>53.28</v>
      </c>
      <c r="K3">
        <f>MES_EOD!AI3+MES_EOD!AJ3</f>
        <v>5.65</v>
      </c>
      <c r="L3">
        <f>NDMC_EOD!AI3+NDMC_EOD!AJ3</f>
        <v>18.41</v>
      </c>
      <c r="M3">
        <f>TPDDL_EOD!AI3+TPDDL_EOD!AJ3</f>
        <v>67.430000000000007</v>
      </c>
      <c r="N3">
        <f t="shared" ref="N3:N66" si="0">SUM(I3:M3)</f>
        <v>248</v>
      </c>
      <c r="O3" s="112">
        <f t="shared" ref="O3:O66" si="1">G3-N3</f>
        <v>0</v>
      </c>
      <c r="P3">
        <v>103.23</v>
      </c>
      <c r="Q3">
        <v>53.28</v>
      </c>
      <c r="R3">
        <v>5.65</v>
      </c>
      <c r="S3">
        <v>18.41</v>
      </c>
      <c r="T3">
        <v>67.430000000000007</v>
      </c>
      <c r="U3" s="114">
        <f t="shared" ref="U3:U66" si="2">SUM(P3:T3)</f>
        <v>248</v>
      </c>
      <c r="V3" s="112">
        <f t="shared" ref="V3:V66" si="3">G3-U3</f>
        <v>0</v>
      </c>
      <c r="Y3">
        <f>BAWANA!AW3+BAWANA!AX3</f>
        <v>31</v>
      </c>
      <c r="Z3">
        <f>BAWANA!BD3+BAWANA!BE3</f>
        <v>31</v>
      </c>
      <c r="AA3">
        <f>BAWANA!X3+BAWANA!Y3</f>
        <v>31</v>
      </c>
      <c r="AB3">
        <f>BAWANA!AE3+BAWANA!AF3</f>
        <v>31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248</v>
      </c>
      <c r="E4">
        <f>BAWANA!AM4</f>
        <v>0</v>
      </c>
      <c r="F4">
        <f t="shared" ref="F4:F67" si="4">(B4+C4)*0.8</f>
        <v>256</v>
      </c>
      <c r="G4">
        <f t="shared" ref="G4:G67" si="5">(D4+E4)</f>
        <v>248</v>
      </c>
      <c r="H4" s="112"/>
      <c r="I4">
        <f>BRPL_EOD!AI4+BRPL_EOD!AJ4</f>
        <v>103.23</v>
      </c>
      <c r="J4">
        <f>BYPL_EOD!AI4+BYPL_EOD!AJ4</f>
        <v>53.28</v>
      </c>
      <c r="K4">
        <f>MES_EOD!AI4+MES_EOD!AJ4</f>
        <v>5.65</v>
      </c>
      <c r="L4">
        <f>NDMC_EOD!AI4+NDMC_EOD!AJ4</f>
        <v>18.41</v>
      </c>
      <c r="M4">
        <f>TPDDL_EOD!AI4+TPDDL_EOD!AJ4</f>
        <v>67.430000000000007</v>
      </c>
      <c r="N4">
        <f t="shared" si="0"/>
        <v>248</v>
      </c>
      <c r="O4" s="112">
        <f t="shared" si="1"/>
        <v>0</v>
      </c>
      <c r="P4">
        <v>103.23</v>
      </c>
      <c r="Q4">
        <v>53.28</v>
      </c>
      <c r="R4">
        <v>5.65</v>
      </c>
      <c r="S4">
        <v>18.41</v>
      </c>
      <c r="T4">
        <v>67.430000000000007</v>
      </c>
      <c r="U4" s="114">
        <f t="shared" si="2"/>
        <v>248</v>
      </c>
      <c r="V4" s="112">
        <f t="shared" si="3"/>
        <v>0</v>
      </c>
      <c r="Y4">
        <f>BAWANA!AW4+BAWANA!AX4</f>
        <v>31</v>
      </c>
      <c r="Z4">
        <f>BAWANA!BD4+BAWANA!BE4</f>
        <v>31</v>
      </c>
      <c r="AA4">
        <f>BAWANA!X4+BAWANA!Y4</f>
        <v>31</v>
      </c>
      <c r="AB4">
        <f>BAWANA!AE4+BAWANA!AF4</f>
        <v>31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248</v>
      </c>
      <c r="E5">
        <f>BAWANA!AM5</f>
        <v>0</v>
      </c>
      <c r="F5">
        <f t="shared" si="4"/>
        <v>256</v>
      </c>
      <c r="G5">
        <f t="shared" si="5"/>
        <v>248</v>
      </c>
      <c r="H5" s="112"/>
      <c r="I5">
        <f>BRPL_EOD!AI5+BRPL_EOD!AJ5</f>
        <v>103.23</v>
      </c>
      <c r="J5">
        <f>BYPL_EOD!AI5+BYPL_EOD!AJ5</f>
        <v>53.28</v>
      </c>
      <c r="K5">
        <f>MES_EOD!AI5+MES_EOD!AJ5</f>
        <v>5.65</v>
      </c>
      <c r="L5">
        <f>NDMC_EOD!AI5+NDMC_EOD!AJ5</f>
        <v>18.41</v>
      </c>
      <c r="M5">
        <f>TPDDL_EOD!AI5+TPDDL_EOD!AJ5</f>
        <v>67.430000000000007</v>
      </c>
      <c r="N5">
        <f t="shared" si="0"/>
        <v>248</v>
      </c>
      <c r="O5" s="112">
        <f t="shared" si="1"/>
        <v>0</v>
      </c>
      <c r="P5">
        <v>103.23</v>
      </c>
      <c r="Q5">
        <v>53.28</v>
      </c>
      <c r="R5">
        <v>5.65</v>
      </c>
      <c r="S5">
        <v>18.41</v>
      </c>
      <c r="T5">
        <v>67.430000000000007</v>
      </c>
      <c r="U5" s="114">
        <f t="shared" si="2"/>
        <v>248</v>
      </c>
      <c r="V5" s="112">
        <f t="shared" si="3"/>
        <v>0</v>
      </c>
      <c r="Y5">
        <f>BAWANA!AW5+BAWANA!AX5</f>
        <v>31</v>
      </c>
      <c r="Z5">
        <f>BAWANA!BD5+BAWANA!BE5</f>
        <v>31</v>
      </c>
      <c r="AA5">
        <f>BAWANA!X5+BAWANA!Y5</f>
        <v>31</v>
      </c>
      <c r="AB5">
        <f>BAWANA!AE5+BAWANA!AF5</f>
        <v>31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248</v>
      </c>
      <c r="E6">
        <f>BAWANA!AM6</f>
        <v>0</v>
      </c>
      <c r="F6">
        <f t="shared" si="4"/>
        <v>256</v>
      </c>
      <c r="G6">
        <f t="shared" si="5"/>
        <v>248</v>
      </c>
      <c r="H6" s="112"/>
      <c r="I6">
        <f>BRPL_EOD!AI6+BRPL_EOD!AJ6</f>
        <v>103.23</v>
      </c>
      <c r="J6">
        <f>BYPL_EOD!AI6+BYPL_EOD!AJ6</f>
        <v>53.28</v>
      </c>
      <c r="K6">
        <f>MES_EOD!AI6+MES_EOD!AJ6</f>
        <v>5.65</v>
      </c>
      <c r="L6">
        <f>NDMC_EOD!AI6+NDMC_EOD!AJ6</f>
        <v>18.41</v>
      </c>
      <c r="M6">
        <f>TPDDL_EOD!AI6+TPDDL_EOD!AJ6</f>
        <v>67.430000000000007</v>
      </c>
      <c r="N6">
        <f t="shared" si="0"/>
        <v>248</v>
      </c>
      <c r="O6" s="112">
        <f t="shared" si="1"/>
        <v>0</v>
      </c>
      <c r="P6">
        <v>103.23</v>
      </c>
      <c r="Q6">
        <v>53.28</v>
      </c>
      <c r="R6">
        <v>5.65</v>
      </c>
      <c r="S6">
        <v>18.41</v>
      </c>
      <c r="T6">
        <v>67.430000000000007</v>
      </c>
      <c r="U6" s="114">
        <f t="shared" si="2"/>
        <v>248</v>
      </c>
      <c r="V6" s="112">
        <f t="shared" si="3"/>
        <v>0</v>
      </c>
      <c r="Y6">
        <f>BAWANA!AW6+BAWANA!AX6</f>
        <v>31</v>
      </c>
      <c r="Z6">
        <f>BAWANA!BD6+BAWANA!BE6</f>
        <v>31</v>
      </c>
      <c r="AA6">
        <f>BAWANA!X6+BAWANA!Y6</f>
        <v>31</v>
      </c>
      <c r="AB6">
        <f>BAWANA!AE6+BAWANA!AF6</f>
        <v>31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248</v>
      </c>
      <c r="E7">
        <f>BAWANA!AM7</f>
        <v>0</v>
      </c>
      <c r="F7">
        <f t="shared" si="4"/>
        <v>256</v>
      </c>
      <c r="G7">
        <f t="shared" si="5"/>
        <v>248</v>
      </c>
      <c r="H7" s="112"/>
      <c r="I7">
        <f>BRPL_EOD!AI7+BRPL_EOD!AJ7</f>
        <v>103.23</v>
      </c>
      <c r="J7">
        <f>BYPL_EOD!AI7+BYPL_EOD!AJ7</f>
        <v>53.28</v>
      </c>
      <c r="K7">
        <f>MES_EOD!AI7+MES_EOD!AJ7</f>
        <v>5.65</v>
      </c>
      <c r="L7">
        <f>NDMC_EOD!AI7+NDMC_EOD!AJ7</f>
        <v>18.41</v>
      </c>
      <c r="M7">
        <f>TPDDL_EOD!AI7+TPDDL_EOD!AJ7</f>
        <v>67.430000000000007</v>
      </c>
      <c r="N7">
        <f t="shared" si="0"/>
        <v>248</v>
      </c>
      <c r="O7" s="112">
        <f t="shared" si="1"/>
        <v>0</v>
      </c>
      <c r="P7">
        <v>103.23</v>
      </c>
      <c r="Q7">
        <v>53.28</v>
      </c>
      <c r="R7">
        <v>5.65</v>
      </c>
      <c r="S7">
        <v>18.41</v>
      </c>
      <c r="T7">
        <v>67.430000000000007</v>
      </c>
      <c r="U7" s="114">
        <f t="shared" si="2"/>
        <v>248</v>
      </c>
      <c r="V7" s="112">
        <f t="shared" si="3"/>
        <v>0</v>
      </c>
      <c r="Y7">
        <f>BAWANA!AW7+BAWANA!AX7</f>
        <v>31</v>
      </c>
      <c r="Z7">
        <f>BAWANA!BD7+BAWANA!BE7</f>
        <v>31</v>
      </c>
      <c r="AA7">
        <f>BAWANA!X7+BAWANA!Y7</f>
        <v>31</v>
      </c>
      <c r="AB7">
        <f>BAWANA!AE7+BAWANA!AF7</f>
        <v>31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248</v>
      </c>
      <c r="E8">
        <f>BAWANA!AM8</f>
        <v>0</v>
      </c>
      <c r="F8">
        <f t="shared" si="4"/>
        <v>256</v>
      </c>
      <c r="G8">
        <f t="shared" si="5"/>
        <v>248</v>
      </c>
      <c r="H8" s="112"/>
      <c r="I8">
        <f>BRPL_EOD!AI8+BRPL_EOD!AJ8</f>
        <v>103.23</v>
      </c>
      <c r="J8">
        <f>BYPL_EOD!AI8+BYPL_EOD!AJ8</f>
        <v>53.28</v>
      </c>
      <c r="K8">
        <f>MES_EOD!AI8+MES_EOD!AJ8</f>
        <v>5.65</v>
      </c>
      <c r="L8">
        <f>NDMC_EOD!AI8+NDMC_EOD!AJ8</f>
        <v>18.41</v>
      </c>
      <c r="M8">
        <f>TPDDL_EOD!AI8+TPDDL_EOD!AJ8</f>
        <v>67.430000000000007</v>
      </c>
      <c r="N8">
        <f t="shared" si="0"/>
        <v>248</v>
      </c>
      <c r="O8" s="112">
        <f t="shared" si="1"/>
        <v>0</v>
      </c>
      <c r="P8">
        <v>103.23</v>
      </c>
      <c r="Q8">
        <v>53.28</v>
      </c>
      <c r="R8">
        <v>5.65</v>
      </c>
      <c r="S8">
        <v>18.41</v>
      </c>
      <c r="T8">
        <v>67.430000000000007</v>
      </c>
      <c r="U8" s="114">
        <f t="shared" si="2"/>
        <v>248</v>
      </c>
      <c r="V8" s="112">
        <f t="shared" si="3"/>
        <v>0</v>
      </c>
      <c r="Y8">
        <f>BAWANA!AW8+BAWANA!AX8</f>
        <v>31</v>
      </c>
      <c r="Z8">
        <f>BAWANA!BD8+BAWANA!BE8</f>
        <v>31</v>
      </c>
      <c r="AA8">
        <f>BAWANA!X8+BAWANA!Y8</f>
        <v>31</v>
      </c>
      <c r="AB8">
        <f>BAWANA!AE8+BAWANA!AF8</f>
        <v>31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248</v>
      </c>
      <c r="E9">
        <f>BAWANA!AM9</f>
        <v>0</v>
      </c>
      <c r="F9">
        <f t="shared" si="4"/>
        <v>256</v>
      </c>
      <c r="G9">
        <f t="shared" si="5"/>
        <v>248</v>
      </c>
      <c r="H9" s="112"/>
      <c r="I9">
        <f>BRPL_EOD!AI9+BRPL_EOD!AJ9</f>
        <v>103.23</v>
      </c>
      <c r="J9">
        <f>BYPL_EOD!AI9+BYPL_EOD!AJ9</f>
        <v>53.28</v>
      </c>
      <c r="K9">
        <f>MES_EOD!AI9+MES_EOD!AJ9</f>
        <v>5.65</v>
      </c>
      <c r="L9">
        <f>NDMC_EOD!AI9+NDMC_EOD!AJ9</f>
        <v>18.41</v>
      </c>
      <c r="M9">
        <f>TPDDL_EOD!AI9+TPDDL_EOD!AJ9</f>
        <v>67.430000000000007</v>
      </c>
      <c r="N9">
        <f t="shared" si="0"/>
        <v>248</v>
      </c>
      <c r="O9" s="112">
        <f t="shared" si="1"/>
        <v>0</v>
      </c>
      <c r="P9">
        <v>103.23</v>
      </c>
      <c r="Q9">
        <v>53.28</v>
      </c>
      <c r="R9">
        <v>5.65</v>
      </c>
      <c r="S9">
        <v>18.41</v>
      </c>
      <c r="T9">
        <v>67.430000000000007</v>
      </c>
      <c r="U9" s="114">
        <f t="shared" si="2"/>
        <v>248</v>
      </c>
      <c r="V9" s="112">
        <f t="shared" si="3"/>
        <v>0</v>
      </c>
      <c r="Y9">
        <f>BAWANA!AW9+BAWANA!AX9</f>
        <v>31</v>
      </c>
      <c r="Z9">
        <f>BAWANA!BD9+BAWANA!BE9</f>
        <v>31</v>
      </c>
      <c r="AA9">
        <f>BAWANA!X9+BAWANA!Y9</f>
        <v>31</v>
      </c>
      <c r="AB9">
        <f>BAWANA!AE9+BAWANA!AF9</f>
        <v>31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248</v>
      </c>
      <c r="E10">
        <f>BAWANA!AM10</f>
        <v>0</v>
      </c>
      <c r="F10">
        <f t="shared" si="4"/>
        <v>256</v>
      </c>
      <c r="G10">
        <f t="shared" si="5"/>
        <v>248</v>
      </c>
      <c r="H10" s="112"/>
      <c r="I10">
        <f>BRPL_EOD!AI10+BRPL_EOD!AJ10</f>
        <v>103.23</v>
      </c>
      <c r="J10">
        <f>BYPL_EOD!AI10+BYPL_EOD!AJ10</f>
        <v>53.28</v>
      </c>
      <c r="K10">
        <f>MES_EOD!AI10+MES_EOD!AJ10</f>
        <v>5.65</v>
      </c>
      <c r="L10">
        <f>NDMC_EOD!AI10+NDMC_EOD!AJ10</f>
        <v>18.41</v>
      </c>
      <c r="M10">
        <f>TPDDL_EOD!AI10+TPDDL_EOD!AJ10</f>
        <v>67.430000000000007</v>
      </c>
      <c r="N10">
        <f t="shared" si="0"/>
        <v>248</v>
      </c>
      <c r="O10" s="112">
        <f t="shared" si="1"/>
        <v>0</v>
      </c>
      <c r="P10">
        <v>103.23</v>
      </c>
      <c r="Q10">
        <v>53.28</v>
      </c>
      <c r="R10">
        <v>5.65</v>
      </c>
      <c r="S10">
        <v>18.41</v>
      </c>
      <c r="T10">
        <v>67.430000000000007</v>
      </c>
      <c r="U10" s="114">
        <f t="shared" si="2"/>
        <v>248</v>
      </c>
      <c r="V10" s="112">
        <f t="shared" si="3"/>
        <v>0</v>
      </c>
      <c r="Y10">
        <f>BAWANA!AW10+BAWANA!AX10</f>
        <v>31</v>
      </c>
      <c r="Z10">
        <f>BAWANA!BD10+BAWANA!BE10</f>
        <v>31</v>
      </c>
      <c r="AA10">
        <f>BAWANA!X10+BAWANA!Y10</f>
        <v>31</v>
      </c>
      <c r="AB10">
        <f>BAWANA!AE10+BAWANA!AF10</f>
        <v>31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246.62</v>
      </c>
      <c r="E11">
        <f>BAWANA!AM11</f>
        <v>0</v>
      </c>
      <c r="F11">
        <f t="shared" si="4"/>
        <v>256</v>
      </c>
      <c r="G11">
        <f t="shared" si="5"/>
        <v>246.62</v>
      </c>
      <c r="H11" s="112"/>
      <c r="I11">
        <f>BRPL_EOD!AI11+BRPL_EOD!AJ11</f>
        <v>98.64</v>
      </c>
      <c r="J11">
        <f>BYPL_EOD!AI11+BYPL_EOD!AJ11</f>
        <v>54.46</v>
      </c>
      <c r="K11">
        <f>MES_EOD!AI11+MES_EOD!AJ11</f>
        <v>5.78</v>
      </c>
      <c r="L11">
        <f>NDMC_EOD!AI11+NDMC_EOD!AJ11</f>
        <v>18.809999999999999</v>
      </c>
      <c r="M11">
        <f>TPDDL_EOD!AI11+TPDDL_EOD!AJ11</f>
        <v>68.930000000000007</v>
      </c>
      <c r="N11">
        <f t="shared" si="0"/>
        <v>246.62</v>
      </c>
      <c r="O11" s="112">
        <f t="shared" si="1"/>
        <v>0</v>
      </c>
      <c r="P11">
        <v>98.64</v>
      </c>
      <c r="Q11">
        <v>54.46</v>
      </c>
      <c r="R11">
        <v>5.78</v>
      </c>
      <c r="S11">
        <v>18.809999999999999</v>
      </c>
      <c r="T11">
        <v>68.930000000000007</v>
      </c>
      <c r="U11" s="114">
        <f t="shared" si="2"/>
        <v>246.62</v>
      </c>
      <c r="V11" s="112">
        <f t="shared" si="3"/>
        <v>0</v>
      </c>
      <c r="Y11">
        <f>BAWANA!AW11+BAWANA!AX11</f>
        <v>31.69</v>
      </c>
      <c r="Z11">
        <f>BAWANA!BD11+BAWANA!BE11</f>
        <v>31.69</v>
      </c>
      <c r="AA11">
        <f>BAWANA!X11+BAWANA!Y11</f>
        <v>31.69</v>
      </c>
      <c r="AB11">
        <f>BAWANA!AE11+BAWANA!AF11</f>
        <v>31.69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246.62</v>
      </c>
      <c r="E12">
        <f>BAWANA!AM12</f>
        <v>0</v>
      </c>
      <c r="F12">
        <f t="shared" si="4"/>
        <v>256</v>
      </c>
      <c r="G12">
        <f t="shared" si="5"/>
        <v>246.62</v>
      </c>
      <c r="H12" s="112"/>
      <c r="I12">
        <f>BRPL_EOD!AI12+BRPL_EOD!AJ12</f>
        <v>98.64</v>
      </c>
      <c r="J12">
        <f>BYPL_EOD!AI12+BYPL_EOD!AJ12</f>
        <v>54.46</v>
      </c>
      <c r="K12">
        <f>MES_EOD!AI12+MES_EOD!AJ12</f>
        <v>5.78</v>
      </c>
      <c r="L12">
        <f>NDMC_EOD!AI12+NDMC_EOD!AJ12</f>
        <v>18.809999999999999</v>
      </c>
      <c r="M12">
        <f>TPDDL_EOD!AI12+TPDDL_EOD!AJ12</f>
        <v>68.930000000000007</v>
      </c>
      <c r="N12">
        <f t="shared" si="0"/>
        <v>246.62</v>
      </c>
      <c r="O12" s="112">
        <f t="shared" si="1"/>
        <v>0</v>
      </c>
      <c r="P12">
        <v>98.64</v>
      </c>
      <c r="Q12">
        <v>54.46</v>
      </c>
      <c r="R12">
        <v>5.78</v>
      </c>
      <c r="S12">
        <v>18.809999999999999</v>
      </c>
      <c r="T12">
        <v>68.930000000000007</v>
      </c>
      <c r="U12" s="114">
        <f t="shared" si="2"/>
        <v>246.62</v>
      </c>
      <c r="V12" s="112">
        <f t="shared" si="3"/>
        <v>0</v>
      </c>
      <c r="Y12">
        <f>BAWANA!AW12+BAWANA!AX12</f>
        <v>31.69</v>
      </c>
      <c r="Z12">
        <f>BAWANA!BD12+BAWANA!BE12</f>
        <v>31.69</v>
      </c>
      <c r="AA12">
        <f>BAWANA!X12+BAWANA!Y12</f>
        <v>31.69</v>
      </c>
      <c r="AB12">
        <f>BAWANA!AE12+BAWANA!AF12</f>
        <v>31.69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246.62</v>
      </c>
      <c r="E13">
        <f>BAWANA!AM13</f>
        <v>0</v>
      </c>
      <c r="F13">
        <f t="shared" si="4"/>
        <v>256</v>
      </c>
      <c r="G13">
        <f t="shared" si="5"/>
        <v>246.62</v>
      </c>
      <c r="H13" s="112"/>
      <c r="I13">
        <f>BRPL_EOD!AI13+BRPL_EOD!AJ13</f>
        <v>98.64</v>
      </c>
      <c r="J13">
        <f>BYPL_EOD!AI13+BYPL_EOD!AJ13</f>
        <v>54.46</v>
      </c>
      <c r="K13">
        <f>MES_EOD!AI13+MES_EOD!AJ13</f>
        <v>5.78</v>
      </c>
      <c r="L13">
        <f>NDMC_EOD!AI13+NDMC_EOD!AJ13</f>
        <v>18.809999999999999</v>
      </c>
      <c r="M13">
        <f>TPDDL_EOD!AI13+TPDDL_EOD!AJ13</f>
        <v>68.930000000000007</v>
      </c>
      <c r="N13">
        <f t="shared" si="0"/>
        <v>246.62</v>
      </c>
      <c r="O13" s="112">
        <f t="shared" si="1"/>
        <v>0</v>
      </c>
      <c r="P13">
        <v>98.64</v>
      </c>
      <c r="Q13">
        <v>54.46</v>
      </c>
      <c r="R13">
        <v>5.78</v>
      </c>
      <c r="S13">
        <v>18.809999999999999</v>
      </c>
      <c r="T13">
        <v>68.930000000000007</v>
      </c>
      <c r="U13" s="114">
        <f t="shared" si="2"/>
        <v>246.62</v>
      </c>
      <c r="V13" s="112">
        <f t="shared" si="3"/>
        <v>0</v>
      </c>
      <c r="Y13">
        <f>BAWANA!AW13+BAWANA!AX13</f>
        <v>31.69</v>
      </c>
      <c r="Z13">
        <f>BAWANA!BD13+BAWANA!BE13</f>
        <v>31.69</v>
      </c>
      <c r="AA13">
        <f>BAWANA!X13+BAWANA!Y13</f>
        <v>31.69</v>
      </c>
      <c r="AB13">
        <f>BAWANA!AE13+BAWANA!AF13</f>
        <v>31.69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246.62</v>
      </c>
      <c r="E14">
        <f>BAWANA!AM14</f>
        <v>0</v>
      </c>
      <c r="F14">
        <f t="shared" si="4"/>
        <v>256</v>
      </c>
      <c r="G14">
        <f t="shared" si="5"/>
        <v>246.62</v>
      </c>
      <c r="H14" s="112"/>
      <c r="I14">
        <f>BRPL_EOD!AI14+BRPL_EOD!AJ14</f>
        <v>98.64</v>
      </c>
      <c r="J14">
        <f>BYPL_EOD!AI14+BYPL_EOD!AJ14</f>
        <v>54.46</v>
      </c>
      <c r="K14">
        <f>MES_EOD!AI14+MES_EOD!AJ14</f>
        <v>5.78</v>
      </c>
      <c r="L14">
        <f>NDMC_EOD!AI14+NDMC_EOD!AJ14</f>
        <v>18.809999999999999</v>
      </c>
      <c r="M14">
        <f>TPDDL_EOD!AI14+TPDDL_EOD!AJ14</f>
        <v>68.930000000000007</v>
      </c>
      <c r="N14">
        <f t="shared" si="0"/>
        <v>246.62</v>
      </c>
      <c r="O14" s="112">
        <f t="shared" si="1"/>
        <v>0</v>
      </c>
      <c r="P14">
        <v>98.64</v>
      </c>
      <c r="Q14">
        <v>54.46</v>
      </c>
      <c r="R14">
        <v>5.78</v>
      </c>
      <c r="S14">
        <v>18.809999999999999</v>
      </c>
      <c r="T14">
        <v>68.930000000000007</v>
      </c>
      <c r="U14" s="114">
        <f t="shared" si="2"/>
        <v>246.62</v>
      </c>
      <c r="V14" s="112">
        <f t="shared" si="3"/>
        <v>0</v>
      </c>
      <c r="Y14">
        <f>BAWANA!AW14+BAWANA!AX14</f>
        <v>31.69</v>
      </c>
      <c r="Z14">
        <f>BAWANA!BD14+BAWANA!BE14</f>
        <v>31.69</v>
      </c>
      <c r="AA14">
        <f>BAWANA!X14+BAWANA!Y14</f>
        <v>31.69</v>
      </c>
      <c r="AB14">
        <f>BAWANA!AE14+BAWANA!AF14</f>
        <v>31.69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249.053</v>
      </c>
      <c r="E15">
        <f>BAWANA!AM15</f>
        <v>0</v>
      </c>
      <c r="F15">
        <f t="shared" si="4"/>
        <v>256</v>
      </c>
      <c r="G15">
        <f t="shared" si="5"/>
        <v>249.053</v>
      </c>
      <c r="H15" s="112"/>
      <c r="I15">
        <f>BRPL_EOD!AI15+BRPL_EOD!AJ15</f>
        <v>99.61</v>
      </c>
      <c r="J15">
        <f>BYPL_EOD!AI15+BYPL_EOD!AJ15</f>
        <v>55</v>
      </c>
      <c r="K15">
        <f>MES_EOD!AI15+MES_EOD!AJ15</f>
        <v>5.84</v>
      </c>
      <c r="L15">
        <f>NDMC_EOD!AI15+NDMC_EOD!AJ15</f>
        <v>19</v>
      </c>
      <c r="M15">
        <f>TPDDL_EOD!AI15+TPDDL_EOD!AJ15</f>
        <v>69.61</v>
      </c>
      <c r="N15">
        <f t="shared" si="0"/>
        <v>249.06</v>
      </c>
      <c r="O15" s="112">
        <f t="shared" si="1"/>
        <v>-7.0000000000050022E-3</v>
      </c>
      <c r="P15">
        <v>99.607200393479474</v>
      </c>
      <c r="Q15">
        <v>54.998454187745921</v>
      </c>
      <c r="R15">
        <v>5.8398358628442946</v>
      </c>
      <c r="S15">
        <v>18.999465992130411</v>
      </c>
      <c r="T15">
        <v>69.608043563799882</v>
      </c>
      <c r="U15" s="114">
        <f t="shared" si="2"/>
        <v>249.053</v>
      </c>
      <c r="V15" s="112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249.053</v>
      </c>
      <c r="E16">
        <f>BAWANA!AM16</f>
        <v>0</v>
      </c>
      <c r="F16">
        <f t="shared" si="4"/>
        <v>256</v>
      </c>
      <c r="G16">
        <f t="shared" si="5"/>
        <v>249.053</v>
      </c>
      <c r="H16" s="112"/>
      <c r="I16">
        <f>BRPL_EOD!AI16+BRPL_EOD!AJ16</f>
        <v>99.61</v>
      </c>
      <c r="J16">
        <f>BYPL_EOD!AI16+BYPL_EOD!AJ16</f>
        <v>55</v>
      </c>
      <c r="K16">
        <f>MES_EOD!AI16+MES_EOD!AJ16</f>
        <v>5.84</v>
      </c>
      <c r="L16">
        <f>NDMC_EOD!AI16+NDMC_EOD!AJ16</f>
        <v>19</v>
      </c>
      <c r="M16">
        <f>TPDDL_EOD!AI16+TPDDL_EOD!AJ16</f>
        <v>69.61</v>
      </c>
      <c r="N16">
        <f t="shared" si="0"/>
        <v>249.06</v>
      </c>
      <c r="O16" s="112">
        <f t="shared" si="1"/>
        <v>-7.0000000000050022E-3</v>
      </c>
      <c r="P16">
        <v>99.607200393479474</v>
      </c>
      <c r="Q16">
        <v>54.998454187745921</v>
      </c>
      <c r="R16">
        <v>5.8398358628442946</v>
      </c>
      <c r="S16">
        <v>18.999465992130411</v>
      </c>
      <c r="T16">
        <v>69.608043563799882</v>
      </c>
      <c r="U16" s="114">
        <f t="shared" si="2"/>
        <v>249.053</v>
      </c>
      <c r="V16" s="112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249.053</v>
      </c>
      <c r="E17">
        <f>BAWANA!AM17</f>
        <v>0</v>
      </c>
      <c r="F17">
        <f t="shared" si="4"/>
        <v>256</v>
      </c>
      <c r="G17">
        <f t="shared" si="5"/>
        <v>249.053</v>
      </c>
      <c r="H17" s="112"/>
      <c r="I17">
        <f>BRPL_EOD!AI17+BRPL_EOD!AJ17</f>
        <v>99.61</v>
      </c>
      <c r="J17">
        <f>BYPL_EOD!AI17+BYPL_EOD!AJ17</f>
        <v>55</v>
      </c>
      <c r="K17">
        <f>MES_EOD!AI17+MES_EOD!AJ17</f>
        <v>5.84</v>
      </c>
      <c r="L17">
        <f>NDMC_EOD!AI17+NDMC_EOD!AJ17</f>
        <v>19</v>
      </c>
      <c r="M17">
        <f>TPDDL_EOD!AI17+TPDDL_EOD!AJ17</f>
        <v>69.61</v>
      </c>
      <c r="N17">
        <f t="shared" si="0"/>
        <v>249.06</v>
      </c>
      <c r="O17" s="112">
        <f t="shared" si="1"/>
        <v>-7.0000000000050022E-3</v>
      </c>
      <c r="P17">
        <v>99.607200393479474</v>
      </c>
      <c r="Q17">
        <v>54.998454187745921</v>
      </c>
      <c r="R17">
        <v>5.8398358628442946</v>
      </c>
      <c r="S17">
        <v>18.999465992130411</v>
      </c>
      <c r="T17">
        <v>69.608043563799882</v>
      </c>
      <c r="U17" s="114">
        <f t="shared" si="2"/>
        <v>249.053</v>
      </c>
      <c r="V17" s="112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229.44600000000003</v>
      </c>
      <c r="E18">
        <f>BAWANA!AM18</f>
        <v>0</v>
      </c>
      <c r="F18">
        <f t="shared" si="4"/>
        <v>256</v>
      </c>
      <c r="G18">
        <f t="shared" si="5"/>
        <v>229.44600000000003</v>
      </c>
      <c r="H18" s="112"/>
      <c r="I18">
        <f>BRPL_EOD!AI18+BRPL_EOD!AJ18</f>
        <v>99.61</v>
      </c>
      <c r="J18">
        <f>BYPL_EOD!AI18+BYPL_EOD!AJ18</f>
        <v>55</v>
      </c>
      <c r="K18">
        <f>MES_EOD!AI18+MES_EOD!AJ18</f>
        <v>5.84</v>
      </c>
      <c r="L18">
        <f>NDMC_EOD!AI18+NDMC_EOD!AJ18</f>
        <v>19</v>
      </c>
      <c r="M18">
        <f>TPDDL_EOD!AI18+TPDDL_EOD!AJ18</f>
        <v>50</v>
      </c>
      <c r="N18">
        <f t="shared" si="0"/>
        <v>229.45000000000002</v>
      </c>
      <c r="O18" s="112">
        <f t="shared" si="1"/>
        <v>-3.9999999999906777E-3</v>
      </c>
      <c r="P18">
        <v>99.608263499673129</v>
      </c>
      <c r="Q18">
        <v>54.999041185443453</v>
      </c>
      <c r="R18">
        <v>5.8398981913270864</v>
      </c>
      <c r="S18">
        <v>18.999668773153193</v>
      </c>
      <c r="T18">
        <v>49.99912835040314</v>
      </c>
      <c r="U18" s="114">
        <f t="shared" si="2"/>
        <v>229.446</v>
      </c>
      <c r="V18" s="112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249.053</v>
      </c>
      <c r="E19">
        <f>BAWANA!AM19</f>
        <v>0</v>
      </c>
      <c r="F19">
        <f t="shared" si="4"/>
        <v>256</v>
      </c>
      <c r="G19">
        <f t="shared" si="5"/>
        <v>249.053</v>
      </c>
      <c r="H19" s="112"/>
      <c r="I19">
        <f>BRPL_EOD!AI19+BRPL_EOD!AJ19</f>
        <v>99.61</v>
      </c>
      <c r="J19">
        <f>BYPL_EOD!AI19+BYPL_EOD!AJ19</f>
        <v>55</v>
      </c>
      <c r="K19">
        <f>MES_EOD!AI19+MES_EOD!AJ19</f>
        <v>5.84</v>
      </c>
      <c r="L19">
        <f>NDMC_EOD!AI19+NDMC_EOD!AJ19</f>
        <v>19</v>
      </c>
      <c r="M19">
        <f>TPDDL_EOD!AI19+TPDDL_EOD!AJ19</f>
        <v>69.61</v>
      </c>
      <c r="N19">
        <f t="shared" si="0"/>
        <v>249.06</v>
      </c>
      <c r="O19" s="112">
        <f t="shared" si="1"/>
        <v>-7.0000000000050022E-3</v>
      </c>
      <c r="P19">
        <v>99.607200393479474</v>
      </c>
      <c r="Q19">
        <v>54.998454187745921</v>
      </c>
      <c r="R19">
        <v>5.8398358628442946</v>
      </c>
      <c r="S19">
        <v>18.999465992130411</v>
      </c>
      <c r="T19">
        <v>69.608043563799882</v>
      </c>
      <c r="U19" s="114">
        <f t="shared" si="2"/>
        <v>249.053</v>
      </c>
      <c r="V19" s="112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249.053</v>
      </c>
      <c r="E20">
        <f>BAWANA!AM20</f>
        <v>0</v>
      </c>
      <c r="F20">
        <f t="shared" si="4"/>
        <v>256</v>
      </c>
      <c r="G20">
        <f t="shared" si="5"/>
        <v>249.053</v>
      </c>
      <c r="H20" s="112"/>
      <c r="I20">
        <f>BRPL_EOD!AI20+BRPL_EOD!AJ20</f>
        <v>99.61</v>
      </c>
      <c r="J20">
        <f>BYPL_EOD!AI20+BYPL_EOD!AJ20</f>
        <v>55</v>
      </c>
      <c r="K20">
        <f>MES_EOD!AI20+MES_EOD!AJ20</f>
        <v>5.84</v>
      </c>
      <c r="L20">
        <f>NDMC_EOD!AI20+NDMC_EOD!AJ20</f>
        <v>19</v>
      </c>
      <c r="M20">
        <f>TPDDL_EOD!AI20+TPDDL_EOD!AJ20</f>
        <v>69.61</v>
      </c>
      <c r="N20">
        <f t="shared" si="0"/>
        <v>249.06</v>
      </c>
      <c r="O20" s="112">
        <f t="shared" si="1"/>
        <v>-7.0000000000050022E-3</v>
      </c>
      <c r="P20">
        <v>99.607200393479474</v>
      </c>
      <c r="Q20">
        <v>54.998454187745921</v>
      </c>
      <c r="R20">
        <v>5.8398358628442946</v>
      </c>
      <c r="S20">
        <v>18.999465992130411</v>
      </c>
      <c r="T20">
        <v>69.608043563799882</v>
      </c>
      <c r="U20" s="114">
        <f t="shared" si="2"/>
        <v>249.053</v>
      </c>
      <c r="V20" s="112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249.053</v>
      </c>
      <c r="E21">
        <f>BAWANA!AM21</f>
        <v>0</v>
      </c>
      <c r="F21">
        <f t="shared" si="4"/>
        <v>256</v>
      </c>
      <c r="G21">
        <f t="shared" si="5"/>
        <v>249.053</v>
      </c>
      <c r="H21" s="112"/>
      <c r="I21">
        <f>BRPL_EOD!AI21+BRPL_EOD!AJ21</f>
        <v>99.61</v>
      </c>
      <c r="J21">
        <f>BYPL_EOD!AI21+BYPL_EOD!AJ21</f>
        <v>55</v>
      </c>
      <c r="K21">
        <f>MES_EOD!AI21+MES_EOD!AJ21</f>
        <v>5.84</v>
      </c>
      <c r="L21">
        <f>NDMC_EOD!AI21+NDMC_EOD!AJ21</f>
        <v>19</v>
      </c>
      <c r="M21">
        <f>TPDDL_EOD!AI21+TPDDL_EOD!AJ21</f>
        <v>69.61</v>
      </c>
      <c r="N21">
        <f t="shared" si="0"/>
        <v>249.06</v>
      </c>
      <c r="O21" s="112">
        <f t="shared" si="1"/>
        <v>-7.0000000000050022E-3</v>
      </c>
      <c r="P21">
        <v>99.607200393479474</v>
      </c>
      <c r="Q21">
        <v>54.998454187745921</v>
      </c>
      <c r="R21">
        <v>5.8398358628442946</v>
      </c>
      <c r="S21">
        <v>18.999465992130411</v>
      </c>
      <c r="T21">
        <v>69.608043563799882</v>
      </c>
      <c r="U21" s="114">
        <f t="shared" si="2"/>
        <v>249.053</v>
      </c>
      <c r="V21" s="112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249.053</v>
      </c>
      <c r="E22">
        <f>BAWANA!AM22</f>
        <v>0</v>
      </c>
      <c r="F22">
        <f t="shared" si="4"/>
        <v>256</v>
      </c>
      <c r="G22">
        <f t="shared" si="5"/>
        <v>249.053</v>
      </c>
      <c r="H22" s="112"/>
      <c r="I22">
        <f>BRPL_EOD!AI22+BRPL_EOD!AJ22</f>
        <v>99.61</v>
      </c>
      <c r="J22">
        <f>BYPL_EOD!AI22+BYPL_EOD!AJ22</f>
        <v>55</v>
      </c>
      <c r="K22">
        <f>MES_EOD!AI22+MES_EOD!AJ22</f>
        <v>5.84</v>
      </c>
      <c r="L22">
        <f>NDMC_EOD!AI22+NDMC_EOD!AJ22</f>
        <v>19</v>
      </c>
      <c r="M22">
        <f>TPDDL_EOD!AI22+TPDDL_EOD!AJ22</f>
        <v>69.61</v>
      </c>
      <c r="N22">
        <f t="shared" si="0"/>
        <v>249.06</v>
      </c>
      <c r="O22" s="112">
        <f t="shared" si="1"/>
        <v>-7.0000000000050022E-3</v>
      </c>
      <c r="P22">
        <v>99.607200393479474</v>
      </c>
      <c r="Q22">
        <v>54.998454187745921</v>
      </c>
      <c r="R22">
        <v>5.8398358628442946</v>
      </c>
      <c r="S22">
        <v>18.999465992130411</v>
      </c>
      <c r="T22">
        <v>69.608043563799882</v>
      </c>
      <c r="U22" s="114">
        <f t="shared" si="2"/>
        <v>249.053</v>
      </c>
      <c r="V22" s="112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229.44600000000003</v>
      </c>
      <c r="E23">
        <f>BAWANA!AM23</f>
        <v>0</v>
      </c>
      <c r="F23">
        <f t="shared" si="4"/>
        <v>256</v>
      </c>
      <c r="G23">
        <f t="shared" si="5"/>
        <v>229.44600000000003</v>
      </c>
      <c r="H23" s="112"/>
      <c r="I23">
        <f>BRPL_EOD!AI23+BRPL_EOD!AJ23</f>
        <v>99.61</v>
      </c>
      <c r="J23">
        <f>BYPL_EOD!AI23+BYPL_EOD!AJ23</f>
        <v>55</v>
      </c>
      <c r="K23">
        <f>MES_EOD!AI23+MES_EOD!AJ23</f>
        <v>5.84</v>
      </c>
      <c r="L23">
        <f>NDMC_EOD!AI23+NDMC_EOD!AJ23</f>
        <v>19</v>
      </c>
      <c r="M23">
        <f>TPDDL_EOD!AI23+TPDDL_EOD!AJ23</f>
        <v>50</v>
      </c>
      <c r="N23">
        <f t="shared" si="0"/>
        <v>229.45000000000002</v>
      </c>
      <c r="O23" s="112">
        <f t="shared" si="1"/>
        <v>-3.9999999999906777E-3</v>
      </c>
      <c r="P23">
        <v>99.608263499673129</v>
      </c>
      <c r="Q23">
        <v>54.999041185443453</v>
      </c>
      <c r="R23">
        <v>5.8398981913270864</v>
      </c>
      <c r="S23">
        <v>18.999668773153193</v>
      </c>
      <c r="T23">
        <v>49.99912835040314</v>
      </c>
      <c r="U23" s="114">
        <f t="shared" si="2"/>
        <v>229.446</v>
      </c>
      <c r="V23" s="112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229.44600000000003</v>
      </c>
      <c r="E24">
        <f>BAWANA!AM24</f>
        <v>0</v>
      </c>
      <c r="F24">
        <f t="shared" si="4"/>
        <v>256</v>
      </c>
      <c r="G24">
        <f t="shared" si="5"/>
        <v>229.44600000000003</v>
      </c>
      <c r="H24" s="112"/>
      <c r="I24">
        <f>BRPL_EOD!AI24+BRPL_EOD!AJ24</f>
        <v>99.61</v>
      </c>
      <c r="J24">
        <f>BYPL_EOD!AI24+BYPL_EOD!AJ24</f>
        <v>55</v>
      </c>
      <c r="K24">
        <f>MES_EOD!AI24+MES_EOD!AJ24</f>
        <v>5.84</v>
      </c>
      <c r="L24">
        <f>NDMC_EOD!AI24+NDMC_EOD!AJ24</f>
        <v>19</v>
      </c>
      <c r="M24">
        <f>TPDDL_EOD!AI24+TPDDL_EOD!AJ24</f>
        <v>50</v>
      </c>
      <c r="N24">
        <f t="shared" si="0"/>
        <v>229.45000000000002</v>
      </c>
      <c r="O24" s="112">
        <f t="shared" si="1"/>
        <v>-3.9999999999906777E-3</v>
      </c>
      <c r="P24">
        <v>99.608263499673129</v>
      </c>
      <c r="Q24">
        <v>54.999041185443453</v>
      </c>
      <c r="R24">
        <v>5.8398981913270864</v>
      </c>
      <c r="S24">
        <v>18.999668773153193</v>
      </c>
      <c r="T24">
        <v>49.99912835040314</v>
      </c>
      <c r="U24" s="114">
        <f t="shared" si="2"/>
        <v>229.446</v>
      </c>
      <c r="V24" s="112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249.053</v>
      </c>
      <c r="E25">
        <f>BAWANA!AM25</f>
        <v>0</v>
      </c>
      <c r="F25">
        <f t="shared" si="4"/>
        <v>256</v>
      </c>
      <c r="G25">
        <f t="shared" si="5"/>
        <v>249.053</v>
      </c>
      <c r="H25" s="112"/>
      <c r="I25">
        <f>BRPL_EOD!AI25+BRPL_EOD!AJ25</f>
        <v>99.61</v>
      </c>
      <c r="J25">
        <f>BYPL_EOD!AI25+BYPL_EOD!AJ25</f>
        <v>55</v>
      </c>
      <c r="K25">
        <f>MES_EOD!AI25+MES_EOD!AJ25</f>
        <v>5.84</v>
      </c>
      <c r="L25">
        <f>NDMC_EOD!AI25+NDMC_EOD!AJ25</f>
        <v>19</v>
      </c>
      <c r="M25">
        <f>TPDDL_EOD!AI25+TPDDL_EOD!AJ25</f>
        <v>69.61</v>
      </c>
      <c r="N25">
        <f t="shared" si="0"/>
        <v>249.06</v>
      </c>
      <c r="O25" s="112">
        <f t="shared" si="1"/>
        <v>-7.0000000000050022E-3</v>
      </c>
      <c r="P25">
        <v>99.607200393479474</v>
      </c>
      <c r="Q25">
        <v>54.998454187745921</v>
      </c>
      <c r="R25">
        <v>5.8398358628442946</v>
      </c>
      <c r="S25">
        <v>18.999465992130411</v>
      </c>
      <c r="T25">
        <v>69.608043563799882</v>
      </c>
      <c r="U25" s="114">
        <f t="shared" si="2"/>
        <v>249.053</v>
      </c>
      <c r="V25" s="112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249.053</v>
      </c>
      <c r="E26">
        <f>BAWANA!AM26</f>
        <v>0</v>
      </c>
      <c r="F26">
        <f t="shared" si="4"/>
        <v>256</v>
      </c>
      <c r="G26">
        <f t="shared" si="5"/>
        <v>249.053</v>
      </c>
      <c r="H26" s="112"/>
      <c r="I26">
        <f>BRPL_EOD!AI26+BRPL_EOD!AJ26</f>
        <v>99.61</v>
      </c>
      <c r="J26">
        <f>BYPL_EOD!AI26+BYPL_EOD!AJ26</f>
        <v>55</v>
      </c>
      <c r="K26">
        <f>MES_EOD!AI26+MES_EOD!AJ26</f>
        <v>5.84</v>
      </c>
      <c r="L26">
        <f>NDMC_EOD!AI26+NDMC_EOD!AJ26</f>
        <v>19</v>
      </c>
      <c r="M26">
        <f>TPDDL_EOD!AI26+TPDDL_EOD!AJ26</f>
        <v>69.61</v>
      </c>
      <c r="N26">
        <f t="shared" si="0"/>
        <v>249.06</v>
      </c>
      <c r="O26" s="112">
        <f t="shared" si="1"/>
        <v>-7.0000000000050022E-3</v>
      </c>
      <c r="P26">
        <v>99.607200393479474</v>
      </c>
      <c r="Q26">
        <v>54.998454187745921</v>
      </c>
      <c r="R26">
        <v>5.8398358628442946</v>
      </c>
      <c r="S26">
        <v>18.999465992130411</v>
      </c>
      <c r="T26">
        <v>69.608043563799882</v>
      </c>
      <c r="U26" s="114">
        <f t="shared" si="2"/>
        <v>249.053</v>
      </c>
      <c r="V26" s="112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249.053</v>
      </c>
      <c r="E27">
        <f>BAWANA!AM27</f>
        <v>0</v>
      </c>
      <c r="F27">
        <f t="shared" si="4"/>
        <v>256</v>
      </c>
      <c r="G27">
        <f t="shared" si="5"/>
        <v>249.053</v>
      </c>
      <c r="H27" s="112"/>
      <c r="I27">
        <f>BRPL_EOD!AI27+BRPL_EOD!AJ27</f>
        <v>99.61</v>
      </c>
      <c r="J27">
        <f>BYPL_EOD!AI27+BYPL_EOD!AJ27</f>
        <v>55</v>
      </c>
      <c r="K27">
        <f>MES_EOD!AI27+MES_EOD!AJ27</f>
        <v>5.84</v>
      </c>
      <c r="L27">
        <f>NDMC_EOD!AI27+NDMC_EOD!AJ27</f>
        <v>19</v>
      </c>
      <c r="M27">
        <f>TPDDL_EOD!AI27+TPDDL_EOD!AJ27</f>
        <v>69.61</v>
      </c>
      <c r="N27">
        <f t="shared" si="0"/>
        <v>249.06</v>
      </c>
      <c r="O27" s="112">
        <f t="shared" si="1"/>
        <v>-7.0000000000050022E-3</v>
      </c>
      <c r="P27">
        <v>99.607200393479474</v>
      </c>
      <c r="Q27">
        <v>54.998454187745921</v>
      </c>
      <c r="R27">
        <v>5.8398358628442946</v>
      </c>
      <c r="S27">
        <v>18.999465992130411</v>
      </c>
      <c r="T27">
        <v>69.608043563799882</v>
      </c>
      <c r="U27" s="114">
        <f t="shared" si="2"/>
        <v>249.053</v>
      </c>
      <c r="V27" s="112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249.053</v>
      </c>
      <c r="E28">
        <f>BAWANA!AM28</f>
        <v>0</v>
      </c>
      <c r="F28">
        <f t="shared" si="4"/>
        <v>256</v>
      </c>
      <c r="G28">
        <f t="shared" si="5"/>
        <v>249.053</v>
      </c>
      <c r="H28" s="112"/>
      <c r="I28">
        <f>BRPL_EOD!AI28+BRPL_EOD!AJ28</f>
        <v>99.61</v>
      </c>
      <c r="J28">
        <f>BYPL_EOD!AI28+BYPL_EOD!AJ28</f>
        <v>55</v>
      </c>
      <c r="K28">
        <f>MES_EOD!AI28+MES_EOD!AJ28</f>
        <v>5.84</v>
      </c>
      <c r="L28">
        <f>NDMC_EOD!AI28+NDMC_EOD!AJ28</f>
        <v>19</v>
      </c>
      <c r="M28">
        <f>TPDDL_EOD!AI28+TPDDL_EOD!AJ28</f>
        <v>69.61</v>
      </c>
      <c r="N28">
        <f t="shared" si="0"/>
        <v>249.06</v>
      </c>
      <c r="O28" s="112">
        <f t="shared" si="1"/>
        <v>-7.0000000000050022E-3</v>
      </c>
      <c r="P28">
        <v>99.607200393479474</v>
      </c>
      <c r="Q28">
        <v>54.998454187745921</v>
      </c>
      <c r="R28">
        <v>5.8398358628442946</v>
      </c>
      <c r="S28">
        <v>18.999465992130411</v>
      </c>
      <c r="T28">
        <v>69.608043563799882</v>
      </c>
      <c r="U28" s="114">
        <f t="shared" si="2"/>
        <v>249.053</v>
      </c>
      <c r="V28" s="112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229.44600000000003</v>
      </c>
      <c r="E29">
        <f>BAWANA!AM29</f>
        <v>0</v>
      </c>
      <c r="F29">
        <f t="shared" si="4"/>
        <v>256</v>
      </c>
      <c r="G29">
        <f t="shared" si="5"/>
        <v>229.44600000000003</v>
      </c>
      <c r="H29" s="112"/>
      <c r="I29">
        <f>BRPL_EOD!AI29+BRPL_EOD!AJ29</f>
        <v>99.61</v>
      </c>
      <c r="J29">
        <f>BYPL_EOD!AI29+BYPL_EOD!AJ29</f>
        <v>55</v>
      </c>
      <c r="K29">
        <f>MES_EOD!AI29+MES_EOD!AJ29</f>
        <v>5.84</v>
      </c>
      <c r="L29">
        <f>NDMC_EOD!AI29+NDMC_EOD!AJ29</f>
        <v>19</v>
      </c>
      <c r="M29">
        <f>TPDDL_EOD!AI29+TPDDL_EOD!AJ29</f>
        <v>50</v>
      </c>
      <c r="N29">
        <f t="shared" si="0"/>
        <v>229.45000000000002</v>
      </c>
      <c r="O29" s="112">
        <f t="shared" si="1"/>
        <v>-3.9999999999906777E-3</v>
      </c>
      <c r="P29">
        <v>99.608263499673129</v>
      </c>
      <c r="Q29">
        <v>54.999041185443453</v>
      </c>
      <c r="R29">
        <v>5.8398981913270864</v>
      </c>
      <c r="S29">
        <v>18.999668773153193</v>
      </c>
      <c r="T29">
        <v>49.99912835040314</v>
      </c>
      <c r="U29" s="114">
        <f t="shared" si="2"/>
        <v>229.446</v>
      </c>
      <c r="V29" s="112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229.44600000000003</v>
      </c>
      <c r="E30">
        <f>BAWANA!AM30</f>
        <v>0</v>
      </c>
      <c r="F30">
        <f t="shared" si="4"/>
        <v>256</v>
      </c>
      <c r="G30">
        <f t="shared" si="5"/>
        <v>229.44600000000003</v>
      </c>
      <c r="H30" s="112"/>
      <c r="I30">
        <f>BRPL_EOD!AI30+BRPL_EOD!AJ30</f>
        <v>99.61</v>
      </c>
      <c r="J30">
        <f>BYPL_EOD!AI30+BYPL_EOD!AJ30</f>
        <v>55</v>
      </c>
      <c r="K30">
        <f>MES_EOD!AI30+MES_EOD!AJ30</f>
        <v>5.84</v>
      </c>
      <c r="L30">
        <f>NDMC_EOD!AI30+NDMC_EOD!AJ30</f>
        <v>19</v>
      </c>
      <c r="M30">
        <f>TPDDL_EOD!AI30+TPDDL_EOD!AJ30</f>
        <v>50</v>
      </c>
      <c r="N30">
        <f t="shared" si="0"/>
        <v>229.45000000000002</v>
      </c>
      <c r="O30" s="112">
        <f t="shared" si="1"/>
        <v>-3.9999999999906777E-3</v>
      </c>
      <c r="P30">
        <v>99.608263499673129</v>
      </c>
      <c r="Q30">
        <v>54.999041185443453</v>
      </c>
      <c r="R30">
        <v>5.8398981913270864</v>
      </c>
      <c r="S30">
        <v>18.999668773153193</v>
      </c>
      <c r="T30">
        <v>49.99912835040314</v>
      </c>
      <c r="U30" s="114">
        <f t="shared" si="2"/>
        <v>229.446</v>
      </c>
      <c r="V30" s="112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214.14</v>
      </c>
      <c r="E31">
        <f>BAWANA!AM31</f>
        <v>0</v>
      </c>
      <c r="F31">
        <f t="shared" si="4"/>
        <v>256</v>
      </c>
      <c r="G31">
        <f t="shared" si="5"/>
        <v>214.14</v>
      </c>
      <c r="H31" s="112"/>
      <c r="I31">
        <f>BRPL_EOD!AI31+BRPL_EOD!AJ31</f>
        <v>84</v>
      </c>
      <c r="J31">
        <f>BYPL_EOD!AI31+BYPL_EOD!AJ31</f>
        <v>55</v>
      </c>
      <c r="K31">
        <f>MES_EOD!AI31+MES_EOD!AJ31</f>
        <v>5.84</v>
      </c>
      <c r="L31">
        <f>NDMC_EOD!AI31+NDMC_EOD!AJ31</f>
        <v>17.41</v>
      </c>
      <c r="M31">
        <f>TPDDL_EOD!AI31+TPDDL_EOD!AJ31</f>
        <v>51.9</v>
      </c>
      <c r="N31">
        <f t="shared" si="0"/>
        <v>214.15</v>
      </c>
      <c r="O31" s="112">
        <f t="shared" si="1"/>
        <v>-1.0000000000019327E-2</v>
      </c>
      <c r="P31">
        <v>83.996077515759978</v>
      </c>
      <c r="Q31">
        <v>54.997431706747605</v>
      </c>
      <c r="R31">
        <v>5.8397272939528362</v>
      </c>
      <c r="S31">
        <v>17.409187018445014</v>
      </c>
      <c r="T31">
        <v>51.897576465094552</v>
      </c>
      <c r="U31" s="114">
        <f t="shared" si="2"/>
        <v>214.14</v>
      </c>
      <c r="V31" s="112">
        <f t="shared" si="3"/>
        <v>0</v>
      </c>
      <c r="Y31">
        <f>BAWANA!AW31+BAWANA!AX31</f>
        <v>23.86</v>
      </c>
      <c r="Z31">
        <f>BAWANA!BD31+BAWANA!BE31</f>
        <v>32</v>
      </c>
      <c r="AA31">
        <f>BAWANA!X31+BAWANA!Y31</f>
        <v>23.86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214.14</v>
      </c>
      <c r="E32">
        <f>BAWANA!AM32</f>
        <v>0</v>
      </c>
      <c r="F32">
        <f t="shared" si="4"/>
        <v>256</v>
      </c>
      <c r="G32">
        <f t="shared" si="5"/>
        <v>214.14</v>
      </c>
      <c r="H32" s="112"/>
      <c r="I32">
        <f>BRPL_EOD!AI32+BRPL_EOD!AJ32</f>
        <v>84</v>
      </c>
      <c r="J32">
        <f>BYPL_EOD!AI32+BYPL_EOD!AJ32</f>
        <v>55</v>
      </c>
      <c r="K32">
        <f>MES_EOD!AI32+MES_EOD!AJ32</f>
        <v>5.84</v>
      </c>
      <c r="L32">
        <f>NDMC_EOD!AI32+NDMC_EOD!AJ32</f>
        <v>17.41</v>
      </c>
      <c r="M32">
        <f>TPDDL_EOD!AI32+TPDDL_EOD!AJ32</f>
        <v>51.9</v>
      </c>
      <c r="N32">
        <f t="shared" si="0"/>
        <v>214.15</v>
      </c>
      <c r="O32" s="112">
        <f t="shared" si="1"/>
        <v>-1.0000000000019327E-2</v>
      </c>
      <c r="P32">
        <v>83.996077515759978</v>
      </c>
      <c r="Q32">
        <v>54.997431706747605</v>
      </c>
      <c r="R32">
        <v>5.8397272939528362</v>
      </c>
      <c r="S32">
        <v>17.409187018445014</v>
      </c>
      <c r="T32">
        <v>51.897576465094552</v>
      </c>
      <c r="U32" s="114">
        <f t="shared" si="2"/>
        <v>214.14</v>
      </c>
      <c r="V32" s="112">
        <f t="shared" si="3"/>
        <v>0</v>
      </c>
      <c r="Y32">
        <f>BAWANA!AW32+BAWANA!AX32</f>
        <v>23.86</v>
      </c>
      <c r="Z32">
        <f>BAWANA!BD32+BAWANA!BE32</f>
        <v>32</v>
      </c>
      <c r="AA32">
        <f>BAWANA!X32+BAWANA!Y32</f>
        <v>23.86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218.95999999999998</v>
      </c>
      <c r="E33">
        <f>BAWANA!AM33</f>
        <v>0</v>
      </c>
      <c r="F33">
        <f t="shared" si="4"/>
        <v>256</v>
      </c>
      <c r="G33">
        <f t="shared" si="5"/>
        <v>218.95999999999998</v>
      </c>
      <c r="H33" s="112"/>
      <c r="I33">
        <f>BRPL_EOD!AI33+BRPL_EOD!AJ33</f>
        <v>84</v>
      </c>
      <c r="J33">
        <f>BYPL_EOD!AI33+BYPL_EOD!AJ33</f>
        <v>55</v>
      </c>
      <c r="K33">
        <f>MES_EOD!AI33+MES_EOD!AJ33</f>
        <v>5.84</v>
      </c>
      <c r="L33">
        <f>NDMC_EOD!AI33+NDMC_EOD!AJ33</f>
        <v>18.62</v>
      </c>
      <c r="M33">
        <f>TPDDL_EOD!AI33+TPDDL_EOD!AJ33</f>
        <v>55.51</v>
      </c>
      <c r="N33">
        <f t="shared" si="0"/>
        <v>218.97</v>
      </c>
      <c r="O33" s="112">
        <f t="shared" si="1"/>
        <v>-1.0000000000019327E-2</v>
      </c>
      <c r="P33">
        <v>83.996163858062744</v>
      </c>
      <c r="Q33">
        <v>54.997488240398226</v>
      </c>
      <c r="R33">
        <v>5.8397332967986477</v>
      </c>
      <c r="S33">
        <v>18.619149655203909</v>
      </c>
      <c r="T33">
        <v>55.507464949536462</v>
      </c>
      <c r="U33" s="114">
        <f t="shared" si="2"/>
        <v>218.95999999999998</v>
      </c>
      <c r="V33" s="112">
        <f t="shared" si="3"/>
        <v>0</v>
      </c>
      <c r="Y33">
        <f>BAWANA!AW33+BAWANA!AX33</f>
        <v>25.52</v>
      </c>
      <c r="Z33">
        <f>BAWANA!BD33+BAWANA!BE33</f>
        <v>25.52</v>
      </c>
      <c r="AA33">
        <f>BAWANA!X33+BAWANA!Y33</f>
        <v>25.52</v>
      </c>
      <c r="AB33">
        <f>BAWANA!AE33+BAWANA!AF33</f>
        <v>25.52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218.95999999999998</v>
      </c>
      <c r="E34">
        <f>BAWANA!AM34</f>
        <v>0</v>
      </c>
      <c r="F34">
        <f t="shared" si="4"/>
        <v>256</v>
      </c>
      <c r="G34">
        <f t="shared" si="5"/>
        <v>218.95999999999998</v>
      </c>
      <c r="H34" s="112"/>
      <c r="I34">
        <f>BRPL_EOD!AI34+BRPL_EOD!AJ34</f>
        <v>84</v>
      </c>
      <c r="J34">
        <f>BYPL_EOD!AI34+BYPL_EOD!AJ34</f>
        <v>55</v>
      </c>
      <c r="K34">
        <f>MES_EOD!AI34+MES_EOD!AJ34</f>
        <v>5.84</v>
      </c>
      <c r="L34">
        <f>NDMC_EOD!AI34+NDMC_EOD!AJ34</f>
        <v>18.62</v>
      </c>
      <c r="M34">
        <f>TPDDL_EOD!AI34+TPDDL_EOD!AJ34</f>
        <v>55.51</v>
      </c>
      <c r="N34">
        <f t="shared" si="0"/>
        <v>218.97</v>
      </c>
      <c r="O34" s="112">
        <f t="shared" si="1"/>
        <v>-1.0000000000019327E-2</v>
      </c>
      <c r="P34">
        <v>83.996163858062744</v>
      </c>
      <c r="Q34">
        <v>54.997488240398226</v>
      </c>
      <c r="R34">
        <v>5.8397332967986477</v>
      </c>
      <c r="S34">
        <v>18.619149655203909</v>
      </c>
      <c r="T34">
        <v>55.507464949536462</v>
      </c>
      <c r="U34" s="114">
        <f t="shared" si="2"/>
        <v>218.95999999999998</v>
      </c>
      <c r="V34" s="112">
        <f t="shared" si="3"/>
        <v>0</v>
      </c>
      <c r="Y34">
        <f>BAWANA!AW34+BAWANA!AX34</f>
        <v>25.52</v>
      </c>
      <c r="Z34">
        <f>BAWANA!BD34+BAWANA!BE34</f>
        <v>25.52</v>
      </c>
      <c r="AA34">
        <f>BAWANA!X34+BAWANA!Y34</f>
        <v>25.52</v>
      </c>
      <c r="AB34">
        <f>BAWANA!AE34+BAWANA!AF34</f>
        <v>25.52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216.26</v>
      </c>
      <c r="E35">
        <f>BAWANA!AM35</f>
        <v>0</v>
      </c>
      <c r="F35">
        <f t="shared" si="4"/>
        <v>256</v>
      </c>
      <c r="G35">
        <f t="shared" si="5"/>
        <v>216.26</v>
      </c>
      <c r="H35" s="112"/>
      <c r="I35">
        <f>BRPL_EOD!AI35+BRPL_EOD!AJ35</f>
        <v>84</v>
      </c>
      <c r="J35">
        <f>BYPL_EOD!AI35+BYPL_EOD!AJ35</f>
        <v>48.37</v>
      </c>
      <c r="K35">
        <f>MES_EOD!AI35+MES_EOD!AJ35</f>
        <v>5.84</v>
      </c>
      <c r="L35">
        <f>NDMC_EOD!AI35+NDMC_EOD!AJ35</f>
        <v>19.600000000000001</v>
      </c>
      <c r="M35">
        <f>TPDDL_EOD!AI35+TPDDL_EOD!AJ35</f>
        <v>58.45</v>
      </c>
      <c r="N35">
        <f t="shared" si="0"/>
        <v>216.26</v>
      </c>
      <c r="O35" s="112">
        <f t="shared" si="1"/>
        <v>0</v>
      </c>
      <c r="P35">
        <v>84</v>
      </c>
      <c r="Q35">
        <v>48.37</v>
      </c>
      <c r="R35">
        <v>5.84</v>
      </c>
      <c r="S35">
        <v>19.600000000000001</v>
      </c>
      <c r="T35">
        <v>58.45</v>
      </c>
      <c r="U35" s="114">
        <f t="shared" si="2"/>
        <v>216.26</v>
      </c>
      <c r="V35" s="112">
        <f t="shared" si="3"/>
        <v>0</v>
      </c>
      <c r="Y35">
        <f>BAWANA!AW35+BAWANA!AX35</f>
        <v>26.87</v>
      </c>
      <c r="Z35">
        <f>BAWANA!BD35+BAWANA!BE35</f>
        <v>26.87</v>
      </c>
      <c r="AA35">
        <f>BAWANA!X35+BAWANA!Y35</f>
        <v>26.87</v>
      </c>
      <c r="AB35">
        <f>BAWANA!AE35+BAWANA!AF35</f>
        <v>26.87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216.26</v>
      </c>
      <c r="E36">
        <f>BAWANA!AM36</f>
        <v>0</v>
      </c>
      <c r="F36">
        <f t="shared" si="4"/>
        <v>256</v>
      </c>
      <c r="G36">
        <f t="shared" si="5"/>
        <v>216.26</v>
      </c>
      <c r="H36" s="112"/>
      <c r="I36">
        <f>BRPL_EOD!AI36+BRPL_EOD!AJ36</f>
        <v>84</v>
      </c>
      <c r="J36">
        <f>BYPL_EOD!AI36+BYPL_EOD!AJ36</f>
        <v>48.37</v>
      </c>
      <c r="K36">
        <f>MES_EOD!AI36+MES_EOD!AJ36</f>
        <v>5.84</v>
      </c>
      <c r="L36">
        <f>NDMC_EOD!AI36+NDMC_EOD!AJ36</f>
        <v>19.600000000000001</v>
      </c>
      <c r="M36">
        <f>TPDDL_EOD!AI36+TPDDL_EOD!AJ36</f>
        <v>58.45</v>
      </c>
      <c r="N36">
        <f t="shared" si="0"/>
        <v>216.26</v>
      </c>
      <c r="O36" s="112">
        <f t="shared" si="1"/>
        <v>0</v>
      </c>
      <c r="P36">
        <v>84</v>
      </c>
      <c r="Q36">
        <v>48.37</v>
      </c>
      <c r="R36">
        <v>5.84</v>
      </c>
      <c r="S36">
        <v>19.600000000000001</v>
      </c>
      <c r="T36">
        <v>58.45</v>
      </c>
      <c r="U36" s="114">
        <f t="shared" si="2"/>
        <v>216.26</v>
      </c>
      <c r="V36" s="112">
        <f t="shared" si="3"/>
        <v>0</v>
      </c>
      <c r="Y36">
        <f>BAWANA!AW36+BAWANA!AX36</f>
        <v>26.87</v>
      </c>
      <c r="Z36">
        <f>BAWANA!BD36+BAWANA!BE36</f>
        <v>26.87</v>
      </c>
      <c r="AA36">
        <f>BAWANA!X36+BAWANA!Y36</f>
        <v>26.87</v>
      </c>
      <c r="AB36">
        <f>BAWANA!AE36+BAWANA!AF36</f>
        <v>26.87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216.26</v>
      </c>
      <c r="E37">
        <f>BAWANA!AM37</f>
        <v>0</v>
      </c>
      <c r="F37">
        <f t="shared" si="4"/>
        <v>256</v>
      </c>
      <c r="G37">
        <f t="shared" si="5"/>
        <v>216.26</v>
      </c>
      <c r="H37" s="112"/>
      <c r="I37">
        <f>BRPL_EOD!AI37+BRPL_EOD!AJ37</f>
        <v>84</v>
      </c>
      <c r="J37">
        <f>BYPL_EOD!AI37+BYPL_EOD!AJ37</f>
        <v>48.37</v>
      </c>
      <c r="K37">
        <f>MES_EOD!AI37+MES_EOD!AJ37</f>
        <v>5.84</v>
      </c>
      <c r="L37">
        <f>NDMC_EOD!AI37+NDMC_EOD!AJ37</f>
        <v>19.600000000000001</v>
      </c>
      <c r="M37">
        <f>TPDDL_EOD!AI37+TPDDL_EOD!AJ37</f>
        <v>58.45</v>
      </c>
      <c r="N37">
        <f t="shared" si="0"/>
        <v>216.26</v>
      </c>
      <c r="O37" s="112">
        <f t="shared" si="1"/>
        <v>0</v>
      </c>
      <c r="P37">
        <v>84</v>
      </c>
      <c r="Q37">
        <v>48.37</v>
      </c>
      <c r="R37">
        <v>5.84</v>
      </c>
      <c r="S37">
        <v>19.600000000000001</v>
      </c>
      <c r="T37">
        <v>58.45</v>
      </c>
      <c r="U37" s="114">
        <f t="shared" si="2"/>
        <v>216.26</v>
      </c>
      <c r="V37" s="112">
        <f t="shared" si="3"/>
        <v>0</v>
      </c>
      <c r="Y37">
        <f>BAWANA!AW37+BAWANA!AX37</f>
        <v>26.87</v>
      </c>
      <c r="Z37">
        <f>BAWANA!BD37+BAWANA!BE37</f>
        <v>26.87</v>
      </c>
      <c r="AA37">
        <f>BAWANA!X37+BAWANA!Y37</f>
        <v>26.87</v>
      </c>
      <c r="AB37">
        <f>BAWANA!AE37+BAWANA!AF37</f>
        <v>26.87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216.26</v>
      </c>
      <c r="E38">
        <f>BAWANA!AM38</f>
        <v>0</v>
      </c>
      <c r="F38">
        <f t="shared" si="4"/>
        <v>256</v>
      </c>
      <c r="G38">
        <f t="shared" si="5"/>
        <v>216.26</v>
      </c>
      <c r="H38" s="112"/>
      <c r="I38">
        <f>BRPL_EOD!AI38+BRPL_EOD!AJ38</f>
        <v>84</v>
      </c>
      <c r="J38">
        <f>BYPL_EOD!AI38+BYPL_EOD!AJ38</f>
        <v>48.37</v>
      </c>
      <c r="K38">
        <f>MES_EOD!AI38+MES_EOD!AJ38</f>
        <v>5.84</v>
      </c>
      <c r="L38">
        <f>NDMC_EOD!AI38+NDMC_EOD!AJ38</f>
        <v>19.600000000000001</v>
      </c>
      <c r="M38">
        <f>TPDDL_EOD!AI38+TPDDL_EOD!AJ38</f>
        <v>58.45</v>
      </c>
      <c r="N38">
        <f t="shared" si="0"/>
        <v>216.26</v>
      </c>
      <c r="O38" s="112">
        <f t="shared" si="1"/>
        <v>0</v>
      </c>
      <c r="P38">
        <v>84</v>
      </c>
      <c r="Q38">
        <v>48.37</v>
      </c>
      <c r="R38">
        <v>5.84</v>
      </c>
      <c r="S38">
        <v>19.600000000000001</v>
      </c>
      <c r="T38">
        <v>58.45</v>
      </c>
      <c r="U38" s="114">
        <f t="shared" si="2"/>
        <v>216.26</v>
      </c>
      <c r="V38" s="112">
        <f t="shared" si="3"/>
        <v>0</v>
      </c>
      <c r="Y38">
        <f>BAWANA!AW38+BAWANA!AX38</f>
        <v>26.87</v>
      </c>
      <c r="Z38">
        <f>BAWANA!BD38+BAWANA!BE38</f>
        <v>26.87</v>
      </c>
      <c r="AA38">
        <f>BAWANA!X38+BAWANA!Y38</f>
        <v>26.87</v>
      </c>
      <c r="AB38">
        <f>BAWANA!AE38+BAWANA!AF38</f>
        <v>26.87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216.26</v>
      </c>
      <c r="E39">
        <f>BAWANA!AM39</f>
        <v>0</v>
      </c>
      <c r="F39">
        <f t="shared" si="4"/>
        <v>256</v>
      </c>
      <c r="G39">
        <f t="shared" si="5"/>
        <v>216.26</v>
      </c>
      <c r="H39" s="112"/>
      <c r="I39">
        <f>BRPL_EOD!AI39+BRPL_EOD!AJ39</f>
        <v>84</v>
      </c>
      <c r="J39">
        <f>BYPL_EOD!AI39+BYPL_EOD!AJ39</f>
        <v>48.37</v>
      </c>
      <c r="K39">
        <f>MES_EOD!AI39+MES_EOD!AJ39</f>
        <v>5.84</v>
      </c>
      <c r="L39">
        <f>NDMC_EOD!AI39+NDMC_EOD!AJ39</f>
        <v>19.600000000000001</v>
      </c>
      <c r="M39">
        <f>TPDDL_EOD!AI39+TPDDL_EOD!AJ39</f>
        <v>58.45</v>
      </c>
      <c r="N39">
        <f t="shared" si="0"/>
        <v>216.26</v>
      </c>
      <c r="O39" s="112">
        <f t="shared" si="1"/>
        <v>0</v>
      </c>
      <c r="P39">
        <v>84</v>
      </c>
      <c r="Q39">
        <v>48.37</v>
      </c>
      <c r="R39">
        <v>5.84</v>
      </c>
      <c r="S39">
        <v>19.600000000000001</v>
      </c>
      <c r="T39">
        <v>58.45</v>
      </c>
      <c r="U39" s="114">
        <f t="shared" si="2"/>
        <v>216.26</v>
      </c>
      <c r="V39" s="112">
        <f t="shared" si="3"/>
        <v>0</v>
      </c>
      <c r="Y39">
        <f>BAWANA!AW39+BAWANA!AX39</f>
        <v>26.87</v>
      </c>
      <c r="Z39">
        <f>BAWANA!BD39+BAWANA!BE39</f>
        <v>26.87</v>
      </c>
      <c r="AA39">
        <f>BAWANA!X39+BAWANA!Y39</f>
        <v>26.87</v>
      </c>
      <c r="AB39">
        <f>BAWANA!AE39+BAWANA!AF39</f>
        <v>26.87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216.26</v>
      </c>
      <c r="E40">
        <f>BAWANA!AM40</f>
        <v>0</v>
      </c>
      <c r="F40">
        <f t="shared" si="4"/>
        <v>256</v>
      </c>
      <c r="G40">
        <f t="shared" si="5"/>
        <v>216.26</v>
      </c>
      <c r="H40" s="112"/>
      <c r="I40">
        <f>BRPL_EOD!AI40+BRPL_EOD!AJ40</f>
        <v>84</v>
      </c>
      <c r="J40">
        <f>BYPL_EOD!AI40+BYPL_EOD!AJ40</f>
        <v>48.37</v>
      </c>
      <c r="K40">
        <f>MES_EOD!AI40+MES_EOD!AJ40</f>
        <v>5.84</v>
      </c>
      <c r="L40">
        <f>NDMC_EOD!AI40+NDMC_EOD!AJ40</f>
        <v>19.600000000000001</v>
      </c>
      <c r="M40">
        <f>TPDDL_EOD!AI40+TPDDL_EOD!AJ40</f>
        <v>58.45</v>
      </c>
      <c r="N40">
        <f t="shared" si="0"/>
        <v>216.26</v>
      </c>
      <c r="O40" s="112">
        <f t="shared" si="1"/>
        <v>0</v>
      </c>
      <c r="P40">
        <v>84</v>
      </c>
      <c r="Q40">
        <v>48.37</v>
      </c>
      <c r="R40">
        <v>5.84</v>
      </c>
      <c r="S40">
        <v>19.600000000000001</v>
      </c>
      <c r="T40">
        <v>58.45</v>
      </c>
      <c r="U40" s="114">
        <f t="shared" si="2"/>
        <v>216.26</v>
      </c>
      <c r="V40" s="112">
        <f t="shared" si="3"/>
        <v>0</v>
      </c>
      <c r="Y40">
        <f>BAWANA!AW40+BAWANA!AX40</f>
        <v>26.87</v>
      </c>
      <c r="Z40">
        <f>BAWANA!BD40+BAWANA!BE40</f>
        <v>26.87</v>
      </c>
      <c r="AA40">
        <f>BAWANA!X40+BAWANA!Y40</f>
        <v>26.87</v>
      </c>
      <c r="AB40">
        <f>BAWANA!AE40+BAWANA!AF40</f>
        <v>26.87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216.26</v>
      </c>
      <c r="E41">
        <f>BAWANA!AM41</f>
        <v>0</v>
      </c>
      <c r="F41">
        <f t="shared" si="4"/>
        <v>256</v>
      </c>
      <c r="G41">
        <f t="shared" si="5"/>
        <v>216.26</v>
      </c>
      <c r="H41" s="112"/>
      <c r="I41">
        <f>BRPL_EOD!AI41+BRPL_EOD!AJ41</f>
        <v>84</v>
      </c>
      <c r="J41">
        <f>BYPL_EOD!AI41+BYPL_EOD!AJ41</f>
        <v>48.37</v>
      </c>
      <c r="K41">
        <f>MES_EOD!AI41+MES_EOD!AJ41</f>
        <v>5.84</v>
      </c>
      <c r="L41">
        <f>NDMC_EOD!AI41+NDMC_EOD!AJ41</f>
        <v>19.600000000000001</v>
      </c>
      <c r="M41">
        <f>TPDDL_EOD!AI41+TPDDL_EOD!AJ41</f>
        <v>58.45</v>
      </c>
      <c r="N41">
        <f t="shared" si="0"/>
        <v>216.26</v>
      </c>
      <c r="O41" s="112">
        <f t="shared" si="1"/>
        <v>0</v>
      </c>
      <c r="P41">
        <v>84</v>
      </c>
      <c r="Q41">
        <v>48.37</v>
      </c>
      <c r="R41">
        <v>5.84</v>
      </c>
      <c r="S41">
        <v>19.600000000000001</v>
      </c>
      <c r="T41">
        <v>58.45</v>
      </c>
      <c r="U41" s="114">
        <f t="shared" si="2"/>
        <v>216.26</v>
      </c>
      <c r="V41" s="112">
        <f t="shared" si="3"/>
        <v>0</v>
      </c>
      <c r="Y41">
        <f>BAWANA!AW41+BAWANA!AX41</f>
        <v>26.87</v>
      </c>
      <c r="Z41">
        <f>BAWANA!BD41+BAWANA!BE41</f>
        <v>26.87</v>
      </c>
      <c r="AA41">
        <f>BAWANA!X41+BAWANA!Y41</f>
        <v>26.87</v>
      </c>
      <c r="AB41">
        <f>BAWANA!AE41+BAWANA!AF41</f>
        <v>26.87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216.26</v>
      </c>
      <c r="E42">
        <f>BAWANA!AM42</f>
        <v>0</v>
      </c>
      <c r="F42">
        <f t="shared" si="4"/>
        <v>256</v>
      </c>
      <c r="G42">
        <f t="shared" si="5"/>
        <v>216.26</v>
      </c>
      <c r="H42" s="112"/>
      <c r="I42">
        <f>BRPL_EOD!AI42+BRPL_EOD!AJ42</f>
        <v>84</v>
      </c>
      <c r="J42">
        <f>BYPL_EOD!AI42+BYPL_EOD!AJ42</f>
        <v>48.37</v>
      </c>
      <c r="K42">
        <f>MES_EOD!AI42+MES_EOD!AJ42</f>
        <v>5.84</v>
      </c>
      <c r="L42">
        <f>NDMC_EOD!AI42+NDMC_EOD!AJ42</f>
        <v>19.600000000000001</v>
      </c>
      <c r="M42">
        <f>TPDDL_EOD!AI42+TPDDL_EOD!AJ42</f>
        <v>58.45</v>
      </c>
      <c r="N42">
        <f t="shared" si="0"/>
        <v>216.26</v>
      </c>
      <c r="O42" s="112">
        <f t="shared" si="1"/>
        <v>0</v>
      </c>
      <c r="P42">
        <v>84</v>
      </c>
      <c r="Q42">
        <v>48.37</v>
      </c>
      <c r="R42">
        <v>5.84</v>
      </c>
      <c r="S42">
        <v>19.600000000000001</v>
      </c>
      <c r="T42">
        <v>58.45</v>
      </c>
      <c r="U42" s="114">
        <f t="shared" si="2"/>
        <v>216.26</v>
      </c>
      <c r="V42" s="112">
        <f t="shared" si="3"/>
        <v>0</v>
      </c>
      <c r="Y42">
        <f>BAWANA!AW42+BAWANA!AX42</f>
        <v>26.87</v>
      </c>
      <c r="Z42">
        <f>BAWANA!BD42+BAWANA!BE42</f>
        <v>26.87</v>
      </c>
      <c r="AA42">
        <f>BAWANA!X42+BAWANA!Y42</f>
        <v>26.87</v>
      </c>
      <c r="AB42">
        <f>BAWANA!AE42+BAWANA!AF42</f>
        <v>26.87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216.26</v>
      </c>
      <c r="E43">
        <f>BAWANA!AM43</f>
        <v>0</v>
      </c>
      <c r="F43">
        <f t="shared" si="4"/>
        <v>256</v>
      </c>
      <c r="G43">
        <f t="shared" si="5"/>
        <v>216.26</v>
      </c>
      <c r="H43" s="112"/>
      <c r="I43">
        <f>BRPL_EOD!AI43+BRPL_EOD!AJ43</f>
        <v>84</v>
      </c>
      <c r="J43">
        <f>BYPL_EOD!AI43+BYPL_EOD!AJ43</f>
        <v>48.37</v>
      </c>
      <c r="K43">
        <f>MES_EOD!AI43+MES_EOD!AJ43</f>
        <v>5.84</v>
      </c>
      <c r="L43">
        <f>NDMC_EOD!AI43+NDMC_EOD!AJ43</f>
        <v>19.600000000000001</v>
      </c>
      <c r="M43">
        <f>TPDDL_EOD!AI43+TPDDL_EOD!AJ43</f>
        <v>58.45</v>
      </c>
      <c r="N43">
        <f t="shared" si="0"/>
        <v>216.26</v>
      </c>
      <c r="O43" s="112">
        <f t="shared" si="1"/>
        <v>0</v>
      </c>
      <c r="P43">
        <v>84</v>
      </c>
      <c r="Q43">
        <v>48.37</v>
      </c>
      <c r="R43">
        <v>5.84</v>
      </c>
      <c r="S43">
        <v>19.600000000000001</v>
      </c>
      <c r="T43">
        <v>58.45</v>
      </c>
      <c r="U43" s="114">
        <f t="shared" si="2"/>
        <v>216.26</v>
      </c>
      <c r="V43" s="112">
        <f t="shared" si="3"/>
        <v>0</v>
      </c>
      <c r="Y43">
        <f>BAWANA!AW43+BAWANA!AX43</f>
        <v>26.87</v>
      </c>
      <c r="Z43">
        <f>BAWANA!BD43+BAWANA!BE43</f>
        <v>26.87</v>
      </c>
      <c r="AA43">
        <f>BAWANA!X43+BAWANA!Y43</f>
        <v>26.87</v>
      </c>
      <c r="AB43">
        <f>BAWANA!AE43+BAWANA!AF43</f>
        <v>26.87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216.26</v>
      </c>
      <c r="E44">
        <f>BAWANA!AM44</f>
        <v>0</v>
      </c>
      <c r="F44">
        <f t="shared" si="4"/>
        <v>256</v>
      </c>
      <c r="G44">
        <f t="shared" si="5"/>
        <v>216.26</v>
      </c>
      <c r="H44" s="112"/>
      <c r="I44">
        <f>BRPL_EOD!AI44+BRPL_EOD!AJ44</f>
        <v>84</v>
      </c>
      <c r="J44">
        <f>BYPL_EOD!AI44+BYPL_EOD!AJ44</f>
        <v>48.37</v>
      </c>
      <c r="K44">
        <f>MES_EOD!AI44+MES_EOD!AJ44</f>
        <v>5.84</v>
      </c>
      <c r="L44">
        <f>NDMC_EOD!AI44+NDMC_EOD!AJ44</f>
        <v>19.600000000000001</v>
      </c>
      <c r="M44">
        <f>TPDDL_EOD!AI44+TPDDL_EOD!AJ44</f>
        <v>58.45</v>
      </c>
      <c r="N44">
        <f t="shared" si="0"/>
        <v>216.26</v>
      </c>
      <c r="O44" s="112">
        <f t="shared" si="1"/>
        <v>0</v>
      </c>
      <c r="P44">
        <v>84</v>
      </c>
      <c r="Q44">
        <v>48.37</v>
      </c>
      <c r="R44">
        <v>5.84</v>
      </c>
      <c r="S44">
        <v>19.600000000000001</v>
      </c>
      <c r="T44">
        <v>58.45</v>
      </c>
      <c r="U44" s="114">
        <f t="shared" si="2"/>
        <v>216.26</v>
      </c>
      <c r="V44" s="112">
        <f t="shared" si="3"/>
        <v>0</v>
      </c>
      <c r="Y44">
        <f>BAWANA!AW44+BAWANA!AX44</f>
        <v>26.87</v>
      </c>
      <c r="Z44">
        <f>BAWANA!BD44+BAWANA!BE44</f>
        <v>26.87</v>
      </c>
      <c r="AA44">
        <f>BAWANA!X44+BAWANA!Y44</f>
        <v>26.87</v>
      </c>
      <c r="AB44">
        <f>BAWANA!AE44+BAWANA!AF44</f>
        <v>26.87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216.26</v>
      </c>
      <c r="E45">
        <f>BAWANA!AM45</f>
        <v>0</v>
      </c>
      <c r="F45">
        <f t="shared" si="4"/>
        <v>256</v>
      </c>
      <c r="G45">
        <f t="shared" si="5"/>
        <v>216.26</v>
      </c>
      <c r="H45" s="112"/>
      <c r="I45">
        <f>BRPL_EOD!AI45+BRPL_EOD!AJ45</f>
        <v>84</v>
      </c>
      <c r="J45">
        <f>BYPL_EOD!AI45+BYPL_EOD!AJ45</f>
        <v>48.37</v>
      </c>
      <c r="K45">
        <f>MES_EOD!AI45+MES_EOD!AJ45</f>
        <v>5.84</v>
      </c>
      <c r="L45">
        <f>NDMC_EOD!AI45+NDMC_EOD!AJ45</f>
        <v>19.600000000000001</v>
      </c>
      <c r="M45">
        <f>TPDDL_EOD!AI45+TPDDL_EOD!AJ45</f>
        <v>58.45</v>
      </c>
      <c r="N45">
        <f t="shared" si="0"/>
        <v>216.26</v>
      </c>
      <c r="O45" s="112">
        <f t="shared" si="1"/>
        <v>0</v>
      </c>
      <c r="P45">
        <v>84</v>
      </c>
      <c r="Q45">
        <v>48.37</v>
      </c>
      <c r="R45">
        <v>5.84</v>
      </c>
      <c r="S45">
        <v>19.600000000000001</v>
      </c>
      <c r="T45">
        <v>58.45</v>
      </c>
      <c r="U45" s="114">
        <f t="shared" si="2"/>
        <v>216.26</v>
      </c>
      <c r="V45" s="112">
        <f t="shared" si="3"/>
        <v>0</v>
      </c>
      <c r="Y45">
        <f>BAWANA!AW45+BAWANA!AX45</f>
        <v>26.87</v>
      </c>
      <c r="Z45">
        <f>BAWANA!BD45+BAWANA!BE45</f>
        <v>26.87</v>
      </c>
      <c r="AA45">
        <f>BAWANA!X45+BAWANA!Y45</f>
        <v>26.87</v>
      </c>
      <c r="AB45">
        <f>BAWANA!AE45+BAWANA!AF45</f>
        <v>26.87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216.26</v>
      </c>
      <c r="E46">
        <f>BAWANA!AM46</f>
        <v>0</v>
      </c>
      <c r="F46">
        <f t="shared" si="4"/>
        <v>256</v>
      </c>
      <c r="G46">
        <f t="shared" si="5"/>
        <v>216.26</v>
      </c>
      <c r="H46" s="112"/>
      <c r="I46">
        <f>BRPL_EOD!AI46+BRPL_EOD!AJ46</f>
        <v>84</v>
      </c>
      <c r="J46">
        <f>BYPL_EOD!AI46+BYPL_EOD!AJ46</f>
        <v>48.37</v>
      </c>
      <c r="K46">
        <f>MES_EOD!AI46+MES_EOD!AJ46</f>
        <v>5.84</v>
      </c>
      <c r="L46">
        <f>NDMC_EOD!AI46+NDMC_EOD!AJ46</f>
        <v>19.600000000000001</v>
      </c>
      <c r="M46">
        <f>TPDDL_EOD!AI46+TPDDL_EOD!AJ46</f>
        <v>58.45</v>
      </c>
      <c r="N46">
        <f t="shared" si="0"/>
        <v>216.26</v>
      </c>
      <c r="O46" s="112">
        <f t="shared" si="1"/>
        <v>0</v>
      </c>
      <c r="P46">
        <v>84</v>
      </c>
      <c r="Q46">
        <v>48.37</v>
      </c>
      <c r="R46">
        <v>5.84</v>
      </c>
      <c r="S46">
        <v>19.600000000000001</v>
      </c>
      <c r="T46">
        <v>58.45</v>
      </c>
      <c r="U46" s="114">
        <f t="shared" si="2"/>
        <v>216.26</v>
      </c>
      <c r="V46" s="112">
        <f t="shared" si="3"/>
        <v>0</v>
      </c>
      <c r="Y46">
        <f>BAWANA!AW46+BAWANA!AX46</f>
        <v>26.87</v>
      </c>
      <c r="Z46">
        <f>BAWANA!BD46+BAWANA!BE46</f>
        <v>26.87</v>
      </c>
      <c r="AA46">
        <f>BAWANA!X46+BAWANA!Y46</f>
        <v>26.87</v>
      </c>
      <c r="AB46">
        <f>BAWANA!AE46+BAWANA!AF46</f>
        <v>26.87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216.26</v>
      </c>
      <c r="E47">
        <f>BAWANA!AM47</f>
        <v>0</v>
      </c>
      <c r="F47">
        <f t="shared" si="4"/>
        <v>256</v>
      </c>
      <c r="G47">
        <f t="shared" si="5"/>
        <v>216.26</v>
      </c>
      <c r="H47" s="112"/>
      <c r="I47">
        <f>BRPL_EOD!AI47+BRPL_EOD!AJ47</f>
        <v>84</v>
      </c>
      <c r="J47">
        <f>BYPL_EOD!AI47+BYPL_EOD!AJ47</f>
        <v>48.37</v>
      </c>
      <c r="K47">
        <f>MES_EOD!AI47+MES_EOD!AJ47</f>
        <v>5.84</v>
      </c>
      <c r="L47">
        <f>NDMC_EOD!AI47+NDMC_EOD!AJ47</f>
        <v>19.600000000000001</v>
      </c>
      <c r="M47">
        <f>TPDDL_EOD!AI47+TPDDL_EOD!AJ47</f>
        <v>58.45</v>
      </c>
      <c r="N47">
        <f t="shared" si="0"/>
        <v>216.26</v>
      </c>
      <c r="O47" s="112">
        <f t="shared" si="1"/>
        <v>0</v>
      </c>
      <c r="P47">
        <v>84</v>
      </c>
      <c r="Q47">
        <v>48.37</v>
      </c>
      <c r="R47">
        <v>5.84</v>
      </c>
      <c r="S47">
        <v>19.600000000000001</v>
      </c>
      <c r="T47">
        <v>58.45</v>
      </c>
      <c r="U47" s="114">
        <f t="shared" si="2"/>
        <v>216.26</v>
      </c>
      <c r="V47" s="112">
        <f t="shared" si="3"/>
        <v>0</v>
      </c>
      <c r="Y47">
        <f>BAWANA!AW47+BAWANA!AX47</f>
        <v>26.87</v>
      </c>
      <c r="Z47">
        <f>BAWANA!BD47+BAWANA!BE47</f>
        <v>26.87</v>
      </c>
      <c r="AA47">
        <f>BAWANA!X47+BAWANA!Y47</f>
        <v>26.87</v>
      </c>
      <c r="AB47">
        <f>BAWANA!AE47+BAWANA!AF47</f>
        <v>26.87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216.26</v>
      </c>
      <c r="E48">
        <f>BAWANA!AM48</f>
        <v>0</v>
      </c>
      <c r="F48">
        <f t="shared" si="4"/>
        <v>256</v>
      </c>
      <c r="G48">
        <f t="shared" si="5"/>
        <v>216.26</v>
      </c>
      <c r="H48" s="112"/>
      <c r="I48">
        <f>BRPL_EOD!AI48+BRPL_EOD!AJ48</f>
        <v>84</v>
      </c>
      <c r="J48">
        <f>BYPL_EOD!AI48+BYPL_EOD!AJ48</f>
        <v>48.37</v>
      </c>
      <c r="K48">
        <f>MES_EOD!AI48+MES_EOD!AJ48</f>
        <v>5.84</v>
      </c>
      <c r="L48">
        <f>NDMC_EOD!AI48+NDMC_EOD!AJ48</f>
        <v>19.600000000000001</v>
      </c>
      <c r="M48">
        <f>TPDDL_EOD!AI48+TPDDL_EOD!AJ48</f>
        <v>58.45</v>
      </c>
      <c r="N48">
        <f t="shared" si="0"/>
        <v>216.26</v>
      </c>
      <c r="O48" s="112">
        <f t="shared" si="1"/>
        <v>0</v>
      </c>
      <c r="P48">
        <v>84</v>
      </c>
      <c r="Q48">
        <v>48.37</v>
      </c>
      <c r="R48">
        <v>5.84</v>
      </c>
      <c r="S48">
        <v>19.600000000000001</v>
      </c>
      <c r="T48">
        <v>58.45</v>
      </c>
      <c r="U48" s="114">
        <f t="shared" si="2"/>
        <v>216.26</v>
      </c>
      <c r="V48" s="112">
        <f t="shared" si="3"/>
        <v>0</v>
      </c>
      <c r="Y48">
        <f>BAWANA!AW48+BAWANA!AX48</f>
        <v>26.87</v>
      </c>
      <c r="Z48">
        <f>BAWANA!BD48+BAWANA!BE48</f>
        <v>26.87</v>
      </c>
      <c r="AA48">
        <f>BAWANA!X48+BAWANA!Y48</f>
        <v>26.87</v>
      </c>
      <c r="AB48">
        <f>BAWANA!AE48+BAWANA!AF48</f>
        <v>26.87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216.26</v>
      </c>
      <c r="E49">
        <f>BAWANA!AM49</f>
        <v>0</v>
      </c>
      <c r="F49">
        <f t="shared" si="4"/>
        <v>256</v>
      </c>
      <c r="G49">
        <f t="shared" si="5"/>
        <v>216.26</v>
      </c>
      <c r="H49" s="112"/>
      <c r="I49">
        <f>BRPL_EOD!AI49+BRPL_EOD!AJ49</f>
        <v>84</v>
      </c>
      <c r="J49">
        <f>BYPL_EOD!AI49+BYPL_EOD!AJ49</f>
        <v>48.37</v>
      </c>
      <c r="K49">
        <f>MES_EOD!AI49+MES_EOD!AJ49</f>
        <v>5.84</v>
      </c>
      <c r="L49">
        <f>NDMC_EOD!AI49+NDMC_EOD!AJ49</f>
        <v>19.600000000000001</v>
      </c>
      <c r="M49">
        <f>TPDDL_EOD!AI49+TPDDL_EOD!AJ49</f>
        <v>58.45</v>
      </c>
      <c r="N49">
        <f t="shared" si="0"/>
        <v>216.26</v>
      </c>
      <c r="O49" s="112">
        <f t="shared" si="1"/>
        <v>0</v>
      </c>
      <c r="P49">
        <v>84</v>
      </c>
      <c r="Q49">
        <v>48.37</v>
      </c>
      <c r="R49">
        <v>5.84</v>
      </c>
      <c r="S49">
        <v>19.600000000000001</v>
      </c>
      <c r="T49">
        <v>58.45</v>
      </c>
      <c r="U49" s="114">
        <f t="shared" si="2"/>
        <v>216.26</v>
      </c>
      <c r="V49" s="112">
        <f t="shared" si="3"/>
        <v>0</v>
      </c>
      <c r="Y49">
        <f>BAWANA!AW49+BAWANA!AX49</f>
        <v>26.87</v>
      </c>
      <c r="Z49">
        <f>BAWANA!BD49+BAWANA!BE49</f>
        <v>26.87</v>
      </c>
      <c r="AA49">
        <f>BAWANA!X49+BAWANA!Y49</f>
        <v>26.87</v>
      </c>
      <c r="AB49">
        <f>BAWANA!AE49+BAWANA!AF49</f>
        <v>26.87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216.26</v>
      </c>
      <c r="E50">
        <f>BAWANA!AM50</f>
        <v>0</v>
      </c>
      <c r="F50">
        <f t="shared" si="4"/>
        <v>256</v>
      </c>
      <c r="G50">
        <f t="shared" si="5"/>
        <v>216.26</v>
      </c>
      <c r="H50" s="112"/>
      <c r="I50">
        <f>BRPL_EOD!AI50+BRPL_EOD!AJ50</f>
        <v>84</v>
      </c>
      <c r="J50">
        <f>BYPL_EOD!AI50+BYPL_EOD!AJ50</f>
        <v>48.37</v>
      </c>
      <c r="K50">
        <f>MES_EOD!AI50+MES_EOD!AJ50</f>
        <v>5.84</v>
      </c>
      <c r="L50">
        <f>NDMC_EOD!AI50+NDMC_EOD!AJ50</f>
        <v>19.600000000000001</v>
      </c>
      <c r="M50">
        <f>TPDDL_EOD!AI50+TPDDL_EOD!AJ50</f>
        <v>58.45</v>
      </c>
      <c r="N50">
        <f t="shared" si="0"/>
        <v>216.26</v>
      </c>
      <c r="O50" s="112">
        <f t="shared" si="1"/>
        <v>0</v>
      </c>
      <c r="P50">
        <v>84</v>
      </c>
      <c r="Q50">
        <v>48.37</v>
      </c>
      <c r="R50">
        <v>5.84</v>
      </c>
      <c r="S50">
        <v>19.600000000000001</v>
      </c>
      <c r="T50">
        <v>58.45</v>
      </c>
      <c r="U50" s="114">
        <f t="shared" si="2"/>
        <v>216.26</v>
      </c>
      <c r="V50" s="112">
        <f t="shared" si="3"/>
        <v>0</v>
      </c>
      <c r="Y50">
        <f>BAWANA!AW50+BAWANA!AX50</f>
        <v>26.87</v>
      </c>
      <c r="Z50">
        <f>BAWANA!BD50+BAWANA!BE50</f>
        <v>26.87</v>
      </c>
      <c r="AA50">
        <f>BAWANA!X50+BAWANA!Y50</f>
        <v>26.87</v>
      </c>
      <c r="AB50">
        <f>BAWANA!AE50+BAWANA!AF50</f>
        <v>26.87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216.26</v>
      </c>
      <c r="E51">
        <f>BAWANA!AM51</f>
        <v>0</v>
      </c>
      <c r="F51">
        <f t="shared" si="4"/>
        <v>256</v>
      </c>
      <c r="G51">
        <f t="shared" si="5"/>
        <v>216.26</v>
      </c>
      <c r="H51" s="112"/>
      <c r="I51">
        <f>BRPL_EOD!AI51+BRPL_EOD!AJ51</f>
        <v>84</v>
      </c>
      <c r="J51">
        <f>BYPL_EOD!AI51+BYPL_EOD!AJ51</f>
        <v>48.37</v>
      </c>
      <c r="K51">
        <f>MES_EOD!AI51+MES_EOD!AJ51</f>
        <v>5.84</v>
      </c>
      <c r="L51">
        <f>NDMC_EOD!AI51+NDMC_EOD!AJ51</f>
        <v>19.600000000000001</v>
      </c>
      <c r="M51">
        <f>TPDDL_EOD!AI51+TPDDL_EOD!AJ51</f>
        <v>58.45</v>
      </c>
      <c r="N51">
        <f t="shared" si="0"/>
        <v>216.26</v>
      </c>
      <c r="O51" s="112">
        <f t="shared" si="1"/>
        <v>0</v>
      </c>
      <c r="P51">
        <v>84</v>
      </c>
      <c r="Q51">
        <v>48.37</v>
      </c>
      <c r="R51">
        <v>5.84</v>
      </c>
      <c r="S51">
        <v>19.600000000000001</v>
      </c>
      <c r="T51">
        <v>58.45</v>
      </c>
      <c r="U51" s="114">
        <f t="shared" si="2"/>
        <v>216.26</v>
      </c>
      <c r="V51" s="112">
        <f t="shared" si="3"/>
        <v>0</v>
      </c>
      <c r="Y51">
        <f>BAWANA!AW51+BAWANA!AX51</f>
        <v>26.87</v>
      </c>
      <c r="Z51">
        <f>BAWANA!BD51+BAWANA!BE51</f>
        <v>26.87</v>
      </c>
      <c r="AA51">
        <f>BAWANA!X51+BAWANA!Y51</f>
        <v>26.87</v>
      </c>
      <c r="AB51">
        <f>BAWANA!AE51+BAWANA!AF51</f>
        <v>26.87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216.26</v>
      </c>
      <c r="E52">
        <f>BAWANA!AM52</f>
        <v>0</v>
      </c>
      <c r="F52">
        <f t="shared" si="4"/>
        <v>256</v>
      </c>
      <c r="G52">
        <f t="shared" si="5"/>
        <v>216.26</v>
      </c>
      <c r="H52" s="112"/>
      <c r="I52">
        <f>BRPL_EOD!AI52+BRPL_EOD!AJ52</f>
        <v>84</v>
      </c>
      <c r="J52">
        <f>BYPL_EOD!AI52+BYPL_EOD!AJ52</f>
        <v>48.37</v>
      </c>
      <c r="K52">
        <f>MES_EOD!AI52+MES_EOD!AJ52</f>
        <v>5.84</v>
      </c>
      <c r="L52">
        <f>NDMC_EOD!AI52+NDMC_EOD!AJ52</f>
        <v>19.600000000000001</v>
      </c>
      <c r="M52">
        <f>TPDDL_EOD!AI52+TPDDL_EOD!AJ52</f>
        <v>58.45</v>
      </c>
      <c r="N52">
        <f t="shared" si="0"/>
        <v>216.26</v>
      </c>
      <c r="O52" s="112">
        <f t="shared" si="1"/>
        <v>0</v>
      </c>
      <c r="P52">
        <v>84</v>
      </c>
      <c r="Q52">
        <v>48.37</v>
      </c>
      <c r="R52">
        <v>5.84</v>
      </c>
      <c r="S52">
        <v>19.600000000000001</v>
      </c>
      <c r="T52">
        <v>58.45</v>
      </c>
      <c r="U52" s="114">
        <f t="shared" si="2"/>
        <v>216.26</v>
      </c>
      <c r="V52" s="112">
        <f t="shared" si="3"/>
        <v>0</v>
      </c>
      <c r="Y52">
        <f>BAWANA!AW52+BAWANA!AX52</f>
        <v>26.87</v>
      </c>
      <c r="Z52">
        <f>BAWANA!BD52+BAWANA!BE52</f>
        <v>26.87</v>
      </c>
      <c r="AA52">
        <f>BAWANA!X52+BAWANA!Y52</f>
        <v>26.87</v>
      </c>
      <c r="AB52">
        <f>BAWANA!AE52+BAWANA!AF52</f>
        <v>26.87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216.26</v>
      </c>
      <c r="E53">
        <f>BAWANA!AM53</f>
        <v>0</v>
      </c>
      <c r="F53">
        <f t="shared" si="4"/>
        <v>256</v>
      </c>
      <c r="G53">
        <f t="shared" si="5"/>
        <v>216.26</v>
      </c>
      <c r="H53" s="112"/>
      <c r="I53">
        <f>BRPL_EOD!AI53+BRPL_EOD!AJ53</f>
        <v>84</v>
      </c>
      <c r="J53">
        <f>BYPL_EOD!AI53+BYPL_EOD!AJ53</f>
        <v>48.37</v>
      </c>
      <c r="K53">
        <f>MES_EOD!AI53+MES_EOD!AJ53</f>
        <v>5.84</v>
      </c>
      <c r="L53">
        <f>NDMC_EOD!AI53+NDMC_EOD!AJ53</f>
        <v>19.600000000000001</v>
      </c>
      <c r="M53">
        <f>TPDDL_EOD!AI53+TPDDL_EOD!AJ53</f>
        <v>58.45</v>
      </c>
      <c r="N53">
        <f t="shared" si="0"/>
        <v>216.26</v>
      </c>
      <c r="O53" s="112">
        <f t="shared" si="1"/>
        <v>0</v>
      </c>
      <c r="P53">
        <v>84</v>
      </c>
      <c r="Q53">
        <v>48.37</v>
      </c>
      <c r="R53">
        <v>5.84</v>
      </c>
      <c r="S53">
        <v>19.600000000000001</v>
      </c>
      <c r="T53">
        <v>58.45</v>
      </c>
      <c r="U53" s="114">
        <f t="shared" si="2"/>
        <v>216.26</v>
      </c>
      <c r="V53" s="112">
        <f t="shared" si="3"/>
        <v>0</v>
      </c>
      <c r="Y53">
        <f>BAWANA!AW53+BAWANA!AX53</f>
        <v>26.87</v>
      </c>
      <c r="Z53">
        <f>BAWANA!BD53+BAWANA!BE53</f>
        <v>26.87</v>
      </c>
      <c r="AA53">
        <f>BAWANA!X53+BAWANA!Y53</f>
        <v>26.87</v>
      </c>
      <c r="AB53">
        <f>BAWANA!AE53+BAWANA!AF53</f>
        <v>26.87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216.26</v>
      </c>
      <c r="E54">
        <f>BAWANA!AM54</f>
        <v>0</v>
      </c>
      <c r="F54">
        <f t="shared" si="4"/>
        <v>256</v>
      </c>
      <c r="G54">
        <f t="shared" si="5"/>
        <v>216.26</v>
      </c>
      <c r="H54" s="112"/>
      <c r="I54">
        <f>BRPL_EOD!AI54+BRPL_EOD!AJ54</f>
        <v>84</v>
      </c>
      <c r="J54">
        <f>BYPL_EOD!AI54+BYPL_EOD!AJ54</f>
        <v>48.37</v>
      </c>
      <c r="K54">
        <f>MES_EOD!AI54+MES_EOD!AJ54</f>
        <v>5.84</v>
      </c>
      <c r="L54">
        <f>NDMC_EOD!AI54+NDMC_EOD!AJ54</f>
        <v>19.600000000000001</v>
      </c>
      <c r="M54">
        <f>TPDDL_EOD!AI54+TPDDL_EOD!AJ54</f>
        <v>58.45</v>
      </c>
      <c r="N54">
        <f t="shared" si="0"/>
        <v>216.26</v>
      </c>
      <c r="O54" s="112">
        <f t="shared" si="1"/>
        <v>0</v>
      </c>
      <c r="P54">
        <v>84</v>
      </c>
      <c r="Q54">
        <v>48.37</v>
      </c>
      <c r="R54">
        <v>5.84</v>
      </c>
      <c r="S54">
        <v>19.600000000000001</v>
      </c>
      <c r="T54">
        <v>58.45</v>
      </c>
      <c r="U54" s="114">
        <f t="shared" si="2"/>
        <v>216.26</v>
      </c>
      <c r="V54" s="112">
        <f t="shared" si="3"/>
        <v>0</v>
      </c>
      <c r="Y54">
        <f>BAWANA!AW54+BAWANA!AX54</f>
        <v>26.87</v>
      </c>
      <c r="Z54">
        <f>BAWANA!BD54+BAWANA!BE54</f>
        <v>26.87</v>
      </c>
      <c r="AA54">
        <f>BAWANA!X54+BAWANA!Y54</f>
        <v>26.87</v>
      </c>
      <c r="AB54">
        <f>BAWANA!AE54+BAWANA!AF54</f>
        <v>26.87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216.26</v>
      </c>
      <c r="E55">
        <f>BAWANA!AM55</f>
        <v>0</v>
      </c>
      <c r="F55">
        <f t="shared" si="4"/>
        <v>256</v>
      </c>
      <c r="G55">
        <f t="shared" si="5"/>
        <v>216.26</v>
      </c>
      <c r="H55" s="112"/>
      <c r="I55">
        <f>BRPL_EOD!AI55+BRPL_EOD!AJ55</f>
        <v>84</v>
      </c>
      <c r="J55">
        <f>BYPL_EOD!AI55+BYPL_EOD!AJ55</f>
        <v>48.37</v>
      </c>
      <c r="K55">
        <f>MES_EOD!AI55+MES_EOD!AJ55</f>
        <v>5.84</v>
      </c>
      <c r="L55">
        <f>NDMC_EOD!AI55+NDMC_EOD!AJ55</f>
        <v>19.600000000000001</v>
      </c>
      <c r="M55">
        <f>TPDDL_EOD!AI55+TPDDL_EOD!AJ55</f>
        <v>58.45</v>
      </c>
      <c r="N55">
        <f t="shared" si="0"/>
        <v>216.26</v>
      </c>
      <c r="O55" s="112">
        <f t="shared" si="1"/>
        <v>0</v>
      </c>
      <c r="P55">
        <v>84</v>
      </c>
      <c r="Q55">
        <v>48.37</v>
      </c>
      <c r="R55">
        <v>5.84</v>
      </c>
      <c r="S55">
        <v>19.600000000000001</v>
      </c>
      <c r="T55">
        <v>58.45</v>
      </c>
      <c r="U55" s="114">
        <f t="shared" si="2"/>
        <v>216.26</v>
      </c>
      <c r="V55" s="112">
        <f t="shared" si="3"/>
        <v>0</v>
      </c>
      <c r="Y55">
        <f>BAWANA!AW55+BAWANA!AX55</f>
        <v>26.87</v>
      </c>
      <c r="Z55">
        <f>BAWANA!BD55+BAWANA!BE55</f>
        <v>26.87</v>
      </c>
      <c r="AA55">
        <f>BAWANA!X55+BAWANA!Y55</f>
        <v>26.87</v>
      </c>
      <c r="AB55">
        <f>BAWANA!AE55+BAWANA!AF55</f>
        <v>26.87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216.26</v>
      </c>
      <c r="E56">
        <f>BAWANA!AM56</f>
        <v>0</v>
      </c>
      <c r="F56">
        <f t="shared" si="4"/>
        <v>256</v>
      </c>
      <c r="G56">
        <f t="shared" si="5"/>
        <v>216.26</v>
      </c>
      <c r="H56" s="112"/>
      <c r="I56">
        <f>BRPL_EOD!AI56+BRPL_EOD!AJ56</f>
        <v>84</v>
      </c>
      <c r="J56">
        <f>BYPL_EOD!AI56+BYPL_EOD!AJ56</f>
        <v>48.37</v>
      </c>
      <c r="K56">
        <f>MES_EOD!AI56+MES_EOD!AJ56</f>
        <v>5.84</v>
      </c>
      <c r="L56">
        <f>NDMC_EOD!AI56+NDMC_EOD!AJ56</f>
        <v>19.600000000000001</v>
      </c>
      <c r="M56">
        <f>TPDDL_EOD!AI56+TPDDL_EOD!AJ56</f>
        <v>58.45</v>
      </c>
      <c r="N56">
        <f t="shared" si="0"/>
        <v>216.26</v>
      </c>
      <c r="O56" s="112">
        <f t="shared" si="1"/>
        <v>0</v>
      </c>
      <c r="P56">
        <v>84</v>
      </c>
      <c r="Q56">
        <v>48.37</v>
      </c>
      <c r="R56">
        <v>5.84</v>
      </c>
      <c r="S56">
        <v>19.600000000000001</v>
      </c>
      <c r="T56">
        <v>58.45</v>
      </c>
      <c r="U56" s="114">
        <f t="shared" si="2"/>
        <v>216.26</v>
      </c>
      <c r="V56" s="112">
        <f t="shared" si="3"/>
        <v>0</v>
      </c>
      <c r="Y56">
        <f>BAWANA!AW56+BAWANA!AX56</f>
        <v>26.87</v>
      </c>
      <c r="Z56">
        <f>BAWANA!BD56+BAWANA!BE56</f>
        <v>26.87</v>
      </c>
      <c r="AA56">
        <f>BAWANA!X56+BAWANA!Y56</f>
        <v>26.87</v>
      </c>
      <c r="AB56">
        <f>BAWANA!AE56+BAWANA!AF56</f>
        <v>26.87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216.26</v>
      </c>
      <c r="E57">
        <f>BAWANA!AM57</f>
        <v>0</v>
      </c>
      <c r="F57">
        <f t="shared" si="4"/>
        <v>256</v>
      </c>
      <c r="G57">
        <f t="shared" si="5"/>
        <v>216.26</v>
      </c>
      <c r="H57" s="112"/>
      <c r="I57">
        <f>BRPL_EOD!AI57+BRPL_EOD!AJ57</f>
        <v>84</v>
      </c>
      <c r="J57">
        <f>BYPL_EOD!AI57+BYPL_EOD!AJ57</f>
        <v>48.37</v>
      </c>
      <c r="K57">
        <f>MES_EOD!AI57+MES_EOD!AJ57</f>
        <v>5.84</v>
      </c>
      <c r="L57">
        <f>NDMC_EOD!AI57+NDMC_EOD!AJ57</f>
        <v>19.600000000000001</v>
      </c>
      <c r="M57">
        <f>TPDDL_EOD!AI57+TPDDL_EOD!AJ57</f>
        <v>58.45</v>
      </c>
      <c r="N57">
        <f t="shared" si="0"/>
        <v>216.26</v>
      </c>
      <c r="O57" s="112">
        <f t="shared" si="1"/>
        <v>0</v>
      </c>
      <c r="P57">
        <v>84</v>
      </c>
      <c r="Q57">
        <v>48.37</v>
      </c>
      <c r="R57">
        <v>5.84</v>
      </c>
      <c r="S57">
        <v>19.600000000000001</v>
      </c>
      <c r="T57">
        <v>58.45</v>
      </c>
      <c r="U57" s="114">
        <f t="shared" si="2"/>
        <v>216.26</v>
      </c>
      <c r="V57" s="112">
        <f t="shared" si="3"/>
        <v>0</v>
      </c>
      <c r="Y57">
        <f>BAWANA!AW57+BAWANA!AX57</f>
        <v>26.87</v>
      </c>
      <c r="Z57">
        <f>BAWANA!BD57+BAWANA!BE57</f>
        <v>26.87</v>
      </c>
      <c r="AA57">
        <f>BAWANA!X57+BAWANA!Y57</f>
        <v>26.87</v>
      </c>
      <c r="AB57">
        <f>BAWANA!AE57+BAWANA!AF57</f>
        <v>26.87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216.26</v>
      </c>
      <c r="E58">
        <f>BAWANA!AM58</f>
        <v>0</v>
      </c>
      <c r="F58">
        <f t="shared" si="4"/>
        <v>256</v>
      </c>
      <c r="G58">
        <f t="shared" si="5"/>
        <v>216.26</v>
      </c>
      <c r="H58" s="112"/>
      <c r="I58">
        <f>BRPL_EOD!AI58+BRPL_EOD!AJ58</f>
        <v>84</v>
      </c>
      <c r="J58">
        <f>BYPL_EOD!AI58+BYPL_EOD!AJ58</f>
        <v>48.37</v>
      </c>
      <c r="K58">
        <f>MES_EOD!AI58+MES_EOD!AJ58</f>
        <v>5.84</v>
      </c>
      <c r="L58">
        <f>NDMC_EOD!AI58+NDMC_EOD!AJ58</f>
        <v>19.600000000000001</v>
      </c>
      <c r="M58">
        <f>TPDDL_EOD!AI58+TPDDL_EOD!AJ58</f>
        <v>58.45</v>
      </c>
      <c r="N58">
        <f t="shared" si="0"/>
        <v>216.26</v>
      </c>
      <c r="O58" s="112">
        <f t="shared" si="1"/>
        <v>0</v>
      </c>
      <c r="P58">
        <v>84</v>
      </c>
      <c r="Q58">
        <v>48.37</v>
      </c>
      <c r="R58">
        <v>5.84</v>
      </c>
      <c r="S58">
        <v>19.600000000000001</v>
      </c>
      <c r="T58">
        <v>58.45</v>
      </c>
      <c r="U58" s="114">
        <f t="shared" si="2"/>
        <v>216.26</v>
      </c>
      <c r="V58" s="112">
        <f t="shared" si="3"/>
        <v>0</v>
      </c>
      <c r="Y58">
        <f>BAWANA!AW58+BAWANA!AX58</f>
        <v>26.87</v>
      </c>
      <c r="Z58">
        <f>BAWANA!BD58+BAWANA!BE58</f>
        <v>26.87</v>
      </c>
      <c r="AA58">
        <f>BAWANA!X58+BAWANA!Y58</f>
        <v>26.87</v>
      </c>
      <c r="AB58">
        <f>BAWANA!AE58+BAWANA!AF58</f>
        <v>26.87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216.26</v>
      </c>
      <c r="E59">
        <f>BAWANA!AM59</f>
        <v>0</v>
      </c>
      <c r="F59">
        <f t="shared" si="4"/>
        <v>256</v>
      </c>
      <c r="G59">
        <f t="shared" si="5"/>
        <v>216.26</v>
      </c>
      <c r="H59" s="112"/>
      <c r="I59">
        <f>BRPL_EOD!AI59+BRPL_EOD!AJ59</f>
        <v>84</v>
      </c>
      <c r="J59">
        <f>BYPL_EOD!AI59+BYPL_EOD!AJ59</f>
        <v>48.37</v>
      </c>
      <c r="K59">
        <f>MES_EOD!AI59+MES_EOD!AJ59</f>
        <v>5.84</v>
      </c>
      <c r="L59">
        <f>NDMC_EOD!AI59+NDMC_EOD!AJ59</f>
        <v>19.600000000000001</v>
      </c>
      <c r="M59">
        <f>TPDDL_EOD!AI59+TPDDL_EOD!AJ59</f>
        <v>58.45</v>
      </c>
      <c r="N59">
        <f t="shared" si="0"/>
        <v>216.26</v>
      </c>
      <c r="O59" s="112">
        <f t="shared" si="1"/>
        <v>0</v>
      </c>
      <c r="P59">
        <v>84</v>
      </c>
      <c r="Q59">
        <v>48.37</v>
      </c>
      <c r="R59">
        <v>5.84</v>
      </c>
      <c r="S59">
        <v>19.600000000000001</v>
      </c>
      <c r="T59">
        <v>58.45</v>
      </c>
      <c r="U59" s="114">
        <f t="shared" si="2"/>
        <v>216.26</v>
      </c>
      <c r="V59" s="112">
        <f t="shared" si="3"/>
        <v>0</v>
      </c>
      <c r="Y59">
        <f>BAWANA!AW59+BAWANA!AX59</f>
        <v>26.87</v>
      </c>
      <c r="Z59">
        <f>BAWANA!BD59+BAWANA!BE59</f>
        <v>26.87</v>
      </c>
      <c r="AA59">
        <f>BAWANA!X59+BAWANA!Y59</f>
        <v>26.87</v>
      </c>
      <c r="AB59">
        <f>BAWANA!AE59+BAWANA!AF59</f>
        <v>26.87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216.26</v>
      </c>
      <c r="E60">
        <f>BAWANA!AM60</f>
        <v>0</v>
      </c>
      <c r="F60">
        <f t="shared" si="4"/>
        <v>256</v>
      </c>
      <c r="G60">
        <f t="shared" si="5"/>
        <v>216.26</v>
      </c>
      <c r="H60" s="112"/>
      <c r="I60">
        <f>BRPL_EOD!AI60+BRPL_EOD!AJ60</f>
        <v>84</v>
      </c>
      <c r="J60">
        <f>BYPL_EOD!AI60+BYPL_EOD!AJ60</f>
        <v>48.37</v>
      </c>
      <c r="K60">
        <f>MES_EOD!AI60+MES_EOD!AJ60</f>
        <v>5.84</v>
      </c>
      <c r="L60">
        <f>NDMC_EOD!AI60+NDMC_EOD!AJ60</f>
        <v>19.600000000000001</v>
      </c>
      <c r="M60">
        <f>TPDDL_EOD!AI60+TPDDL_EOD!AJ60</f>
        <v>58.45</v>
      </c>
      <c r="N60">
        <f t="shared" si="0"/>
        <v>216.26</v>
      </c>
      <c r="O60" s="112">
        <f t="shared" si="1"/>
        <v>0</v>
      </c>
      <c r="P60">
        <v>84</v>
      </c>
      <c r="Q60">
        <v>48.37</v>
      </c>
      <c r="R60">
        <v>5.84</v>
      </c>
      <c r="S60">
        <v>19.600000000000001</v>
      </c>
      <c r="T60">
        <v>58.45</v>
      </c>
      <c r="U60" s="114">
        <f t="shared" si="2"/>
        <v>216.26</v>
      </c>
      <c r="V60" s="112">
        <f t="shared" si="3"/>
        <v>0</v>
      </c>
      <c r="Y60">
        <f>BAWANA!AW60+BAWANA!AX60</f>
        <v>26.87</v>
      </c>
      <c r="Z60">
        <f>BAWANA!BD60+BAWANA!BE60</f>
        <v>26.87</v>
      </c>
      <c r="AA60">
        <f>BAWANA!X60+BAWANA!Y60</f>
        <v>26.87</v>
      </c>
      <c r="AB60">
        <f>BAWANA!AE60+BAWANA!AF60</f>
        <v>26.87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216.26</v>
      </c>
      <c r="E61">
        <f>BAWANA!AM61</f>
        <v>0</v>
      </c>
      <c r="F61">
        <f t="shared" si="4"/>
        <v>256</v>
      </c>
      <c r="G61">
        <f t="shared" si="5"/>
        <v>216.26</v>
      </c>
      <c r="H61" s="112"/>
      <c r="I61">
        <f>BRPL_EOD!AI61+BRPL_EOD!AJ61</f>
        <v>84</v>
      </c>
      <c r="J61">
        <f>BYPL_EOD!AI61+BYPL_EOD!AJ61</f>
        <v>48.37</v>
      </c>
      <c r="K61">
        <f>MES_EOD!AI61+MES_EOD!AJ61</f>
        <v>5.84</v>
      </c>
      <c r="L61">
        <f>NDMC_EOD!AI61+NDMC_EOD!AJ61</f>
        <v>19.600000000000001</v>
      </c>
      <c r="M61">
        <f>TPDDL_EOD!AI61+TPDDL_EOD!AJ61</f>
        <v>58.45</v>
      </c>
      <c r="N61">
        <f t="shared" si="0"/>
        <v>216.26</v>
      </c>
      <c r="O61" s="112">
        <f t="shared" si="1"/>
        <v>0</v>
      </c>
      <c r="P61">
        <v>84</v>
      </c>
      <c r="Q61">
        <v>48.37</v>
      </c>
      <c r="R61">
        <v>5.84</v>
      </c>
      <c r="S61">
        <v>19.600000000000001</v>
      </c>
      <c r="T61">
        <v>58.45</v>
      </c>
      <c r="U61" s="114">
        <f t="shared" si="2"/>
        <v>216.26</v>
      </c>
      <c r="V61" s="112">
        <f t="shared" si="3"/>
        <v>0</v>
      </c>
      <c r="Y61">
        <f>BAWANA!AW61+BAWANA!AX61</f>
        <v>26.87</v>
      </c>
      <c r="Z61">
        <f>BAWANA!BD61+BAWANA!BE61</f>
        <v>26.87</v>
      </c>
      <c r="AA61">
        <f>BAWANA!X61+BAWANA!Y61</f>
        <v>26.87</v>
      </c>
      <c r="AB61">
        <f>BAWANA!AE61+BAWANA!AF61</f>
        <v>26.87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216.26</v>
      </c>
      <c r="E62">
        <f>BAWANA!AM62</f>
        <v>0</v>
      </c>
      <c r="F62">
        <f t="shared" si="4"/>
        <v>256</v>
      </c>
      <c r="G62">
        <f t="shared" si="5"/>
        <v>216.26</v>
      </c>
      <c r="H62" s="112"/>
      <c r="I62">
        <f>BRPL_EOD!AI62+BRPL_EOD!AJ62</f>
        <v>84</v>
      </c>
      <c r="J62">
        <f>BYPL_EOD!AI62+BYPL_EOD!AJ62</f>
        <v>48.37</v>
      </c>
      <c r="K62">
        <f>MES_EOD!AI62+MES_EOD!AJ62</f>
        <v>5.84</v>
      </c>
      <c r="L62">
        <f>NDMC_EOD!AI62+NDMC_EOD!AJ62</f>
        <v>19.600000000000001</v>
      </c>
      <c r="M62">
        <f>TPDDL_EOD!AI62+TPDDL_EOD!AJ62</f>
        <v>58.45</v>
      </c>
      <c r="N62">
        <f t="shared" si="0"/>
        <v>216.26</v>
      </c>
      <c r="O62" s="112">
        <f t="shared" si="1"/>
        <v>0</v>
      </c>
      <c r="P62">
        <v>84</v>
      </c>
      <c r="Q62">
        <v>48.37</v>
      </c>
      <c r="R62">
        <v>5.84</v>
      </c>
      <c r="S62">
        <v>19.600000000000001</v>
      </c>
      <c r="T62">
        <v>58.45</v>
      </c>
      <c r="U62" s="114">
        <f t="shared" si="2"/>
        <v>216.26</v>
      </c>
      <c r="V62" s="112">
        <f t="shared" si="3"/>
        <v>0</v>
      </c>
      <c r="Y62">
        <f>BAWANA!AW62+BAWANA!AX62</f>
        <v>26.87</v>
      </c>
      <c r="Z62">
        <f>BAWANA!BD62+BAWANA!BE62</f>
        <v>26.87</v>
      </c>
      <c r="AA62">
        <f>BAWANA!X62+BAWANA!Y62</f>
        <v>26.87</v>
      </c>
      <c r="AB62">
        <f>BAWANA!AE62+BAWANA!AF62</f>
        <v>26.87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216.26</v>
      </c>
      <c r="E63">
        <f>BAWANA!AM63</f>
        <v>0</v>
      </c>
      <c r="F63">
        <f t="shared" si="4"/>
        <v>256</v>
      </c>
      <c r="G63">
        <f t="shared" si="5"/>
        <v>216.26</v>
      </c>
      <c r="H63" s="112"/>
      <c r="I63">
        <f>BRPL_EOD!AI63+BRPL_EOD!AJ63</f>
        <v>84</v>
      </c>
      <c r="J63">
        <f>BYPL_EOD!AI63+BYPL_EOD!AJ63</f>
        <v>48.37</v>
      </c>
      <c r="K63">
        <f>MES_EOD!AI63+MES_EOD!AJ63</f>
        <v>5.84</v>
      </c>
      <c r="L63">
        <f>NDMC_EOD!AI63+NDMC_EOD!AJ63</f>
        <v>19.600000000000001</v>
      </c>
      <c r="M63">
        <f>TPDDL_EOD!AI63+TPDDL_EOD!AJ63</f>
        <v>58.45</v>
      </c>
      <c r="N63">
        <f t="shared" si="0"/>
        <v>216.26</v>
      </c>
      <c r="O63" s="112">
        <f t="shared" si="1"/>
        <v>0</v>
      </c>
      <c r="P63">
        <v>84</v>
      </c>
      <c r="Q63">
        <v>48.37</v>
      </c>
      <c r="R63">
        <v>5.84</v>
      </c>
      <c r="S63">
        <v>19.600000000000001</v>
      </c>
      <c r="T63">
        <v>58.45</v>
      </c>
      <c r="U63" s="114">
        <f t="shared" si="2"/>
        <v>216.26</v>
      </c>
      <c r="V63" s="112">
        <f t="shared" si="3"/>
        <v>0</v>
      </c>
      <c r="Y63">
        <f>BAWANA!AW63+BAWANA!AX63</f>
        <v>26.87</v>
      </c>
      <c r="Z63">
        <f>BAWANA!BD63+BAWANA!BE63</f>
        <v>26.87</v>
      </c>
      <c r="AA63">
        <f>BAWANA!X63+BAWANA!Y63</f>
        <v>26.87</v>
      </c>
      <c r="AB63">
        <f>BAWANA!AE63+BAWANA!AF63</f>
        <v>26.87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216.26</v>
      </c>
      <c r="E64">
        <f>BAWANA!AM64</f>
        <v>0</v>
      </c>
      <c r="F64">
        <f t="shared" si="4"/>
        <v>256</v>
      </c>
      <c r="G64">
        <f t="shared" si="5"/>
        <v>216.26</v>
      </c>
      <c r="H64" s="112"/>
      <c r="I64">
        <f>BRPL_EOD!AI64+BRPL_EOD!AJ64</f>
        <v>84</v>
      </c>
      <c r="J64">
        <f>BYPL_EOD!AI64+BYPL_EOD!AJ64</f>
        <v>48.37</v>
      </c>
      <c r="K64">
        <f>MES_EOD!AI64+MES_EOD!AJ64</f>
        <v>5.84</v>
      </c>
      <c r="L64">
        <f>NDMC_EOD!AI64+NDMC_EOD!AJ64</f>
        <v>19.600000000000001</v>
      </c>
      <c r="M64">
        <f>TPDDL_EOD!AI64+TPDDL_EOD!AJ64</f>
        <v>58.45</v>
      </c>
      <c r="N64">
        <f t="shared" si="0"/>
        <v>216.26</v>
      </c>
      <c r="O64" s="112">
        <f t="shared" si="1"/>
        <v>0</v>
      </c>
      <c r="P64">
        <v>84</v>
      </c>
      <c r="Q64">
        <v>48.37</v>
      </c>
      <c r="R64">
        <v>5.84</v>
      </c>
      <c r="S64">
        <v>19.600000000000001</v>
      </c>
      <c r="T64">
        <v>58.45</v>
      </c>
      <c r="U64" s="114">
        <f t="shared" si="2"/>
        <v>216.26</v>
      </c>
      <c r="V64" s="112">
        <f t="shared" si="3"/>
        <v>0</v>
      </c>
      <c r="Y64">
        <f>BAWANA!AW64+BAWANA!AX64</f>
        <v>26.87</v>
      </c>
      <c r="Z64">
        <f>BAWANA!BD64+BAWANA!BE64</f>
        <v>26.87</v>
      </c>
      <c r="AA64">
        <f>BAWANA!X64+BAWANA!Y64</f>
        <v>26.87</v>
      </c>
      <c r="AB64">
        <f>BAWANA!AE64+BAWANA!AF64</f>
        <v>26.87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216.26</v>
      </c>
      <c r="E65">
        <f>BAWANA!AM65</f>
        <v>0</v>
      </c>
      <c r="F65">
        <f t="shared" si="4"/>
        <v>256</v>
      </c>
      <c r="G65">
        <f t="shared" si="5"/>
        <v>216.26</v>
      </c>
      <c r="H65" s="112"/>
      <c r="I65">
        <f>BRPL_EOD!AI65+BRPL_EOD!AJ65</f>
        <v>84</v>
      </c>
      <c r="J65">
        <f>BYPL_EOD!AI65+BYPL_EOD!AJ65</f>
        <v>48.37</v>
      </c>
      <c r="K65">
        <f>MES_EOD!AI65+MES_EOD!AJ65</f>
        <v>5.84</v>
      </c>
      <c r="L65">
        <f>NDMC_EOD!AI65+NDMC_EOD!AJ65</f>
        <v>19.600000000000001</v>
      </c>
      <c r="M65">
        <f>TPDDL_EOD!AI65+TPDDL_EOD!AJ65</f>
        <v>58.45</v>
      </c>
      <c r="N65">
        <f t="shared" si="0"/>
        <v>216.26</v>
      </c>
      <c r="O65" s="112">
        <f t="shared" si="1"/>
        <v>0</v>
      </c>
      <c r="P65">
        <v>84</v>
      </c>
      <c r="Q65">
        <v>48.37</v>
      </c>
      <c r="R65">
        <v>5.84</v>
      </c>
      <c r="S65">
        <v>19.600000000000001</v>
      </c>
      <c r="T65">
        <v>58.45</v>
      </c>
      <c r="U65" s="114">
        <f t="shared" si="2"/>
        <v>216.26</v>
      </c>
      <c r="V65" s="112">
        <f t="shared" si="3"/>
        <v>0</v>
      </c>
      <c r="Y65">
        <f>BAWANA!AW65+BAWANA!AX65</f>
        <v>26.87</v>
      </c>
      <c r="Z65">
        <f>BAWANA!BD65+BAWANA!BE65</f>
        <v>26.87</v>
      </c>
      <c r="AA65">
        <f>BAWANA!X65+BAWANA!Y65</f>
        <v>26.87</v>
      </c>
      <c r="AB65">
        <f>BAWANA!AE65+BAWANA!AF65</f>
        <v>26.87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216.26</v>
      </c>
      <c r="E66">
        <f>BAWANA!AM66</f>
        <v>0</v>
      </c>
      <c r="F66">
        <f t="shared" si="4"/>
        <v>256</v>
      </c>
      <c r="G66">
        <f t="shared" si="5"/>
        <v>216.26</v>
      </c>
      <c r="H66" s="112"/>
      <c r="I66">
        <f>BRPL_EOD!AI66+BRPL_EOD!AJ66</f>
        <v>84</v>
      </c>
      <c r="J66">
        <f>BYPL_EOD!AI66+BYPL_EOD!AJ66</f>
        <v>48.37</v>
      </c>
      <c r="K66">
        <f>MES_EOD!AI66+MES_EOD!AJ66</f>
        <v>5.84</v>
      </c>
      <c r="L66">
        <f>NDMC_EOD!AI66+NDMC_EOD!AJ66</f>
        <v>19.600000000000001</v>
      </c>
      <c r="M66">
        <f>TPDDL_EOD!AI66+TPDDL_EOD!AJ66</f>
        <v>58.45</v>
      </c>
      <c r="N66">
        <f t="shared" si="0"/>
        <v>216.26</v>
      </c>
      <c r="O66" s="112">
        <f t="shared" si="1"/>
        <v>0</v>
      </c>
      <c r="P66">
        <v>84</v>
      </c>
      <c r="Q66">
        <v>48.37</v>
      </c>
      <c r="R66">
        <v>5.84</v>
      </c>
      <c r="S66">
        <v>19.600000000000001</v>
      </c>
      <c r="T66">
        <v>58.45</v>
      </c>
      <c r="U66" s="114">
        <f t="shared" si="2"/>
        <v>216.26</v>
      </c>
      <c r="V66" s="112">
        <f t="shared" si="3"/>
        <v>0</v>
      </c>
      <c r="Y66">
        <f>BAWANA!AW66+BAWANA!AX66</f>
        <v>26.87</v>
      </c>
      <c r="Z66">
        <f>BAWANA!BD66+BAWANA!BE66</f>
        <v>26.87</v>
      </c>
      <c r="AA66">
        <f>BAWANA!X66+BAWANA!Y66</f>
        <v>26.87</v>
      </c>
      <c r="AB66">
        <f>BAWANA!AE66+BAWANA!AF66</f>
        <v>26.87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216.26</v>
      </c>
      <c r="E67">
        <f>BAWANA!AM67</f>
        <v>0</v>
      </c>
      <c r="F67">
        <f t="shared" si="4"/>
        <v>256</v>
      </c>
      <c r="G67">
        <f t="shared" si="5"/>
        <v>216.26</v>
      </c>
      <c r="H67" s="112"/>
      <c r="I67">
        <f>BRPL_EOD!AI67+BRPL_EOD!AJ67</f>
        <v>84</v>
      </c>
      <c r="J67">
        <f>BYPL_EOD!AI67+BYPL_EOD!AJ67</f>
        <v>48.37</v>
      </c>
      <c r="K67">
        <f>MES_EOD!AI67+MES_EOD!AJ67</f>
        <v>5.84</v>
      </c>
      <c r="L67">
        <f>NDMC_EOD!AI67+NDMC_EOD!AJ67</f>
        <v>19.600000000000001</v>
      </c>
      <c r="M67">
        <f>TPDDL_EOD!AI67+TPDDL_EOD!AJ67</f>
        <v>58.45</v>
      </c>
      <c r="N67">
        <f t="shared" ref="N67:N98" si="7">SUM(I67:M67)</f>
        <v>216.26</v>
      </c>
      <c r="O67" s="112">
        <f t="shared" ref="O67:O98" si="8">G67-N67</f>
        <v>0</v>
      </c>
      <c r="P67">
        <v>84</v>
      </c>
      <c r="Q67">
        <v>48.37</v>
      </c>
      <c r="R67">
        <v>5.84</v>
      </c>
      <c r="S67">
        <v>19.600000000000001</v>
      </c>
      <c r="T67">
        <v>58.45</v>
      </c>
      <c r="U67" s="114">
        <f t="shared" ref="U67:U98" si="9">SUM(P67:T67)</f>
        <v>216.26</v>
      </c>
      <c r="V67" s="112">
        <f t="shared" ref="V67:V99" si="10">G67-U67</f>
        <v>0</v>
      </c>
      <c r="Y67">
        <f>BAWANA!AW67+BAWANA!AX67</f>
        <v>26.87</v>
      </c>
      <c r="Z67">
        <f>BAWANA!BD67+BAWANA!BE67</f>
        <v>26.87</v>
      </c>
      <c r="AA67">
        <f>BAWANA!X67+BAWANA!Y67</f>
        <v>26.87</v>
      </c>
      <c r="AB67">
        <f>BAWANA!AE67+BAWANA!AF67</f>
        <v>26.87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216.26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216.26</v>
      </c>
      <c r="H68" s="112"/>
      <c r="I68">
        <f>BRPL_EOD!AI68+BRPL_EOD!AJ68</f>
        <v>84</v>
      </c>
      <c r="J68">
        <f>BYPL_EOD!AI68+BYPL_EOD!AJ68</f>
        <v>48.37</v>
      </c>
      <c r="K68">
        <f>MES_EOD!AI68+MES_EOD!AJ68</f>
        <v>5.84</v>
      </c>
      <c r="L68">
        <f>NDMC_EOD!AI68+NDMC_EOD!AJ68</f>
        <v>19.600000000000001</v>
      </c>
      <c r="M68">
        <f>TPDDL_EOD!AI68+TPDDL_EOD!AJ68</f>
        <v>58.45</v>
      </c>
      <c r="N68">
        <f t="shared" si="7"/>
        <v>216.26</v>
      </c>
      <c r="O68" s="112">
        <f t="shared" si="8"/>
        <v>0</v>
      </c>
      <c r="P68">
        <v>84</v>
      </c>
      <c r="Q68">
        <v>48.37</v>
      </c>
      <c r="R68">
        <v>5.84</v>
      </c>
      <c r="S68">
        <v>19.600000000000001</v>
      </c>
      <c r="T68">
        <v>58.45</v>
      </c>
      <c r="U68" s="114">
        <f t="shared" si="9"/>
        <v>216.26</v>
      </c>
      <c r="V68" s="112">
        <f t="shared" si="10"/>
        <v>0</v>
      </c>
      <c r="Y68">
        <f>BAWANA!AW68+BAWANA!AX68</f>
        <v>26.87</v>
      </c>
      <c r="Z68">
        <f>BAWANA!BD68+BAWANA!BE68</f>
        <v>26.87</v>
      </c>
      <c r="AA68">
        <f>BAWANA!X68+BAWANA!Y68</f>
        <v>26.87</v>
      </c>
      <c r="AB68">
        <f>BAWANA!AE68+BAWANA!AF68</f>
        <v>26.87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216.26</v>
      </c>
      <c r="E69">
        <f>BAWANA!AM69</f>
        <v>0</v>
      </c>
      <c r="F69">
        <f t="shared" si="11"/>
        <v>256</v>
      </c>
      <c r="G69">
        <f t="shared" si="12"/>
        <v>216.26</v>
      </c>
      <c r="H69" s="112"/>
      <c r="I69">
        <f>BRPL_EOD!AI69+BRPL_EOD!AJ69</f>
        <v>84</v>
      </c>
      <c r="J69">
        <f>BYPL_EOD!AI69+BYPL_EOD!AJ69</f>
        <v>48.37</v>
      </c>
      <c r="K69">
        <f>MES_EOD!AI69+MES_EOD!AJ69</f>
        <v>5.84</v>
      </c>
      <c r="L69">
        <f>NDMC_EOD!AI69+NDMC_EOD!AJ69</f>
        <v>19.600000000000001</v>
      </c>
      <c r="M69">
        <f>TPDDL_EOD!AI69+TPDDL_EOD!AJ69</f>
        <v>58.45</v>
      </c>
      <c r="N69">
        <f t="shared" si="7"/>
        <v>216.26</v>
      </c>
      <c r="O69" s="112">
        <f t="shared" si="8"/>
        <v>0</v>
      </c>
      <c r="P69">
        <v>84</v>
      </c>
      <c r="Q69">
        <v>48.37</v>
      </c>
      <c r="R69">
        <v>5.84</v>
      </c>
      <c r="S69">
        <v>19.600000000000001</v>
      </c>
      <c r="T69">
        <v>58.45</v>
      </c>
      <c r="U69" s="114">
        <f t="shared" si="9"/>
        <v>216.26</v>
      </c>
      <c r="V69" s="112">
        <f t="shared" si="10"/>
        <v>0</v>
      </c>
      <c r="Y69">
        <f>BAWANA!AW69+BAWANA!AX69</f>
        <v>26.87</v>
      </c>
      <c r="Z69">
        <f>BAWANA!BD69+BAWANA!BE69</f>
        <v>26.87</v>
      </c>
      <c r="AA69">
        <f>BAWANA!X69+BAWANA!Y69</f>
        <v>26.87</v>
      </c>
      <c r="AB69">
        <f>BAWANA!AE69+BAWANA!AF69</f>
        <v>26.87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221.26</v>
      </c>
      <c r="E70">
        <f>BAWANA!AM70</f>
        <v>0</v>
      </c>
      <c r="F70">
        <f t="shared" si="11"/>
        <v>256</v>
      </c>
      <c r="G70">
        <f t="shared" si="12"/>
        <v>221.26</v>
      </c>
      <c r="H70" s="112"/>
      <c r="I70">
        <f>BRPL_EOD!AI70+BRPL_EOD!AJ70</f>
        <v>99.61</v>
      </c>
      <c r="J70">
        <f>BYPL_EOD!AI70+BYPL_EOD!AJ70</f>
        <v>45</v>
      </c>
      <c r="K70">
        <f>MES_EOD!AI70+MES_EOD!AJ70</f>
        <v>5.84</v>
      </c>
      <c r="L70">
        <f>NDMC_EOD!AI70+NDMC_EOD!AJ70</f>
        <v>17.78</v>
      </c>
      <c r="M70">
        <f>TPDDL_EOD!AI70+TPDDL_EOD!AJ70</f>
        <v>53.02</v>
      </c>
      <c r="N70">
        <f t="shared" si="7"/>
        <v>221.25000000000003</v>
      </c>
      <c r="O70" s="112">
        <f t="shared" si="8"/>
        <v>9.9999999999624833E-3</v>
      </c>
      <c r="P70">
        <v>99.614502158272202</v>
      </c>
      <c r="Q70">
        <v>45.002129608210559</v>
      </c>
      <c r="R70">
        <v>5.84</v>
      </c>
      <c r="S70">
        <v>17.780845905127457</v>
      </c>
      <c r="T70">
        <v>53.022522328389748</v>
      </c>
      <c r="U70" s="114">
        <f t="shared" si="9"/>
        <v>221.25999999999996</v>
      </c>
      <c r="V70" s="112">
        <f t="shared" si="10"/>
        <v>0</v>
      </c>
      <c r="Y70">
        <f>BAWANA!AW70+BAWANA!AX70</f>
        <v>24.37</v>
      </c>
      <c r="Z70">
        <f>BAWANA!BD70+BAWANA!BE70</f>
        <v>24.37</v>
      </c>
      <c r="AA70">
        <f>BAWANA!X70+BAWANA!Y70</f>
        <v>24.37</v>
      </c>
      <c r="AB70">
        <f>BAWANA!AE70+BAWANA!AF70</f>
        <v>24.37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221.84000000000003</v>
      </c>
      <c r="E71">
        <f>BAWANA!AM71</f>
        <v>0</v>
      </c>
      <c r="F71">
        <f t="shared" si="11"/>
        <v>256</v>
      </c>
      <c r="G71">
        <f t="shared" si="12"/>
        <v>221.84000000000003</v>
      </c>
      <c r="H71" s="112"/>
      <c r="I71">
        <f>BRPL_EOD!AI71+BRPL_EOD!AJ71</f>
        <v>99.61</v>
      </c>
      <c r="J71">
        <f>BYPL_EOD!AI71+BYPL_EOD!AJ71</f>
        <v>45</v>
      </c>
      <c r="K71">
        <f>MES_EOD!AI71+MES_EOD!AJ71</f>
        <v>5.84</v>
      </c>
      <c r="L71">
        <f>NDMC_EOD!AI71+NDMC_EOD!AJ71</f>
        <v>19</v>
      </c>
      <c r="M71">
        <f>TPDDL_EOD!AI71+TPDDL_EOD!AJ71</f>
        <v>52.39</v>
      </c>
      <c r="N71">
        <f t="shared" si="7"/>
        <v>221.84000000000003</v>
      </c>
      <c r="O71" s="112">
        <f t="shared" si="8"/>
        <v>0</v>
      </c>
      <c r="P71">
        <v>99.61</v>
      </c>
      <c r="Q71">
        <v>45</v>
      </c>
      <c r="R71">
        <v>5.84</v>
      </c>
      <c r="S71">
        <v>19</v>
      </c>
      <c r="T71">
        <v>52.39</v>
      </c>
      <c r="U71" s="114">
        <f t="shared" si="9"/>
        <v>221.84000000000003</v>
      </c>
      <c r="V71" s="112">
        <f t="shared" si="10"/>
        <v>0</v>
      </c>
      <c r="Y71">
        <f>BAWANA!AW71+BAWANA!AX71</f>
        <v>24.08</v>
      </c>
      <c r="Z71">
        <f>BAWANA!BD71+BAWANA!BE71</f>
        <v>24.08</v>
      </c>
      <c r="AA71">
        <f>BAWANA!X71+BAWANA!Y71</f>
        <v>24.08</v>
      </c>
      <c r="AB71">
        <f>BAWANA!AE71+BAWANA!AF71</f>
        <v>24.08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230.44</v>
      </c>
      <c r="E72">
        <f>BAWANA!AM72</f>
        <v>0</v>
      </c>
      <c r="F72">
        <f t="shared" si="11"/>
        <v>256</v>
      </c>
      <c r="G72">
        <f t="shared" si="12"/>
        <v>230.44</v>
      </c>
      <c r="H72" s="112"/>
      <c r="I72">
        <f>BRPL_EOD!AI72+BRPL_EOD!AJ72</f>
        <v>99.61</v>
      </c>
      <c r="J72">
        <f>BYPL_EOD!AI72+BYPL_EOD!AJ72</f>
        <v>56</v>
      </c>
      <c r="K72">
        <f>MES_EOD!AI72+MES_EOD!AJ72</f>
        <v>5.84</v>
      </c>
      <c r="L72">
        <f>NDMC_EOD!AI72+NDMC_EOD!AJ72</f>
        <v>19</v>
      </c>
      <c r="M72">
        <f>TPDDL_EOD!AI72+TPDDL_EOD!AJ72</f>
        <v>50</v>
      </c>
      <c r="N72">
        <f t="shared" si="7"/>
        <v>230.45000000000002</v>
      </c>
      <c r="O72" s="112">
        <f t="shared" si="8"/>
        <v>-1.0000000000019327E-2</v>
      </c>
      <c r="P72">
        <v>99.605677587329126</v>
      </c>
      <c r="Q72">
        <v>55.997569971794313</v>
      </c>
      <c r="R72">
        <v>5.8397465827728352</v>
      </c>
      <c r="S72">
        <v>18.999175526144498</v>
      </c>
      <c r="T72">
        <v>49.997830331959207</v>
      </c>
      <c r="U72" s="114">
        <f t="shared" si="9"/>
        <v>230.44</v>
      </c>
      <c r="V72" s="112">
        <f t="shared" si="10"/>
        <v>0</v>
      </c>
      <c r="Y72">
        <f>BAWANA!AW72+BAWANA!AX72</f>
        <v>19.78</v>
      </c>
      <c r="Z72">
        <f>BAWANA!BD72+BAWANA!BE72</f>
        <v>19.78</v>
      </c>
      <c r="AA72">
        <f>BAWANA!X72+BAWANA!Y72</f>
        <v>19.78</v>
      </c>
      <c r="AB72">
        <f>BAWANA!AE72+BAWANA!AF72</f>
        <v>19.78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230.44</v>
      </c>
      <c r="E73">
        <f>BAWANA!AM73</f>
        <v>0</v>
      </c>
      <c r="F73">
        <f t="shared" si="11"/>
        <v>256</v>
      </c>
      <c r="G73">
        <f t="shared" si="12"/>
        <v>230.44</v>
      </c>
      <c r="H73" s="112"/>
      <c r="I73">
        <f>BRPL_EOD!AI73+BRPL_EOD!AJ73</f>
        <v>99.61</v>
      </c>
      <c r="J73">
        <f>BYPL_EOD!AI73+BYPL_EOD!AJ73</f>
        <v>56</v>
      </c>
      <c r="K73">
        <f>MES_EOD!AI73+MES_EOD!AJ73</f>
        <v>5.84</v>
      </c>
      <c r="L73">
        <f>NDMC_EOD!AI73+NDMC_EOD!AJ73</f>
        <v>19</v>
      </c>
      <c r="M73">
        <f>TPDDL_EOD!AI73+TPDDL_EOD!AJ73</f>
        <v>50</v>
      </c>
      <c r="N73">
        <f t="shared" si="7"/>
        <v>230.45000000000002</v>
      </c>
      <c r="O73" s="112">
        <f t="shared" si="8"/>
        <v>-1.0000000000019327E-2</v>
      </c>
      <c r="P73">
        <v>99.605677587329126</v>
      </c>
      <c r="Q73">
        <v>55.997569971794313</v>
      </c>
      <c r="R73">
        <v>5.8397465827728352</v>
      </c>
      <c r="S73">
        <v>18.999175526144498</v>
      </c>
      <c r="T73">
        <v>49.997830331959207</v>
      </c>
      <c r="U73" s="114">
        <f t="shared" si="9"/>
        <v>230.44</v>
      </c>
      <c r="V73" s="112">
        <f t="shared" si="10"/>
        <v>0</v>
      </c>
      <c r="Y73">
        <f>BAWANA!AW73+BAWANA!AX73</f>
        <v>19.78</v>
      </c>
      <c r="Z73">
        <f>BAWANA!BD73+BAWANA!BE73</f>
        <v>19.78</v>
      </c>
      <c r="AA73">
        <f>BAWANA!X73+BAWANA!Y73</f>
        <v>19.78</v>
      </c>
      <c r="AB73">
        <f>BAWANA!AE73+BAWANA!AF73</f>
        <v>19.78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230.44</v>
      </c>
      <c r="E74">
        <f>BAWANA!AM74</f>
        <v>0</v>
      </c>
      <c r="F74">
        <f t="shared" si="11"/>
        <v>256</v>
      </c>
      <c r="G74">
        <f t="shared" si="12"/>
        <v>230.44</v>
      </c>
      <c r="H74" s="112"/>
      <c r="I74">
        <f>BRPL_EOD!AI74+BRPL_EOD!AJ74</f>
        <v>99.61</v>
      </c>
      <c r="J74">
        <f>BYPL_EOD!AI74+BYPL_EOD!AJ74</f>
        <v>56</v>
      </c>
      <c r="K74">
        <f>MES_EOD!AI74+MES_EOD!AJ74</f>
        <v>5.84</v>
      </c>
      <c r="L74">
        <f>NDMC_EOD!AI74+NDMC_EOD!AJ74</f>
        <v>19</v>
      </c>
      <c r="M74">
        <f>TPDDL_EOD!AI74+TPDDL_EOD!AJ74</f>
        <v>50</v>
      </c>
      <c r="N74">
        <f t="shared" si="7"/>
        <v>230.45000000000002</v>
      </c>
      <c r="O74" s="112">
        <f t="shared" si="8"/>
        <v>-1.0000000000019327E-2</v>
      </c>
      <c r="P74">
        <v>99.605677587329126</v>
      </c>
      <c r="Q74">
        <v>55.997569971794313</v>
      </c>
      <c r="R74">
        <v>5.8397465827728352</v>
      </c>
      <c r="S74">
        <v>18.999175526144498</v>
      </c>
      <c r="T74">
        <v>49.997830331959207</v>
      </c>
      <c r="U74" s="114">
        <f t="shared" si="9"/>
        <v>230.44</v>
      </c>
      <c r="V74" s="112">
        <f t="shared" si="10"/>
        <v>0</v>
      </c>
      <c r="Y74">
        <f>BAWANA!AW74+BAWANA!AX74</f>
        <v>19.78</v>
      </c>
      <c r="Z74">
        <f>BAWANA!BD74+BAWANA!BE74</f>
        <v>19.78</v>
      </c>
      <c r="AA74">
        <f>BAWANA!X74+BAWANA!Y74</f>
        <v>19.78</v>
      </c>
      <c r="AB74">
        <f>BAWANA!AE74+BAWANA!AF74</f>
        <v>19.78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230.44</v>
      </c>
      <c r="E75">
        <f>BAWANA!AM75</f>
        <v>0</v>
      </c>
      <c r="F75">
        <f t="shared" si="11"/>
        <v>256</v>
      </c>
      <c r="G75">
        <f t="shared" si="12"/>
        <v>230.44</v>
      </c>
      <c r="H75" s="112"/>
      <c r="I75">
        <f>BRPL_EOD!AI75+BRPL_EOD!AJ75</f>
        <v>99.61</v>
      </c>
      <c r="J75">
        <f>BYPL_EOD!AI75+BYPL_EOD!AJ75</f>
        <v>56</v>
      </c>
      <c r="K75">
        <f>MES_EOD!AI75+MES_EOD!AJ75</f>
        <v>5.84</v>
      </c>
      <c r="L75">
        <f>NDMC_EOD!AI75+NDMC_EOD!AJ75</f>
        <v>19</v>
      </c>
      <c r="M75">
        <f>TPDDL_EOD!AI75+TPDDL_EOD!AJ75</f>
        <v>50</v>
      </c>
      <c r="N75">
        <f t="shared" si="7"/>
        <v>230.45000000000002</v>
      </c>
      <c r="O75" s="112">
        <f t="shared" si="8"/>
        <v>-1.0000000000019327E-2</v>
      </c>
      <c r="P75">
        <v>99.605677587329126</v>
      </c>
      <c r="Q75">
        <v>55.997569971794313</v>
      </c>
      <c r="R75">
        <v>5.8397465827728352</v>
      </c>
      <c r="S75">
        <v>18.999175526144498</v>
      </c>
      <c r="T75">
        <v>49.997830331959207</v>
      </c>
      <c r="U75" s="114">
        <f t="shared" si="9"/>
        <v>230.44</v>
      </c>
      <c r="V75" s="112">
        <f t="shared" si="10"/>
        <v>0</v>
      </c>
      <c r="Y75">
        <f>BAWANA!AW75+BAWANA!AX75</f>
        <v>19.78</v>
      </c>
      <c r="Z75">
        <f>BAWANA!BD75+BAWANA!BE75</f>
        <v>19.78</v>
      </c>
      <c r="AA75">
        <f>BAWANA!X75+BAWANA!Y75</f>
        <v>19.78</v>
      </c>
      <c r="AB75">
        <f>BAWANA!AE75+BAWANA!AF75</f>
        <v>19.78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230.44</v>
      </c>
      <c r="E76">
        <f>BAWANA!AM76</f>
        <v>0</v>
      </c>
      <c r="F76">
        <f t="shared" si="11"/>
        <v>256</v>
      </c>
      <c r="G76">
        <f t="shared" si="12"/>
        <v>230.44</v>
      </c>
      <c r="H76" s="112"/>
      <c r="I76">
        <f>BRPL_EOD!AI76+BRPL_EOD!AJ76</f>
        <v>99.61</v>
      </c>
      <c r="J76">
        <f>BYPL_EOD!AI76+BYPL_EOD!AJ76</f>
        <v>56</v>
      </c>
      <c r="K76">
        <f>MES_EOD!AI76+MES_EOD!AJ76</f>
        <v>5.84</v>
      </c>
      <c r="L76">
        <f>NDMC_EOD!AI76+NDMC_EOD!AJ76</f>
        <v>19</v>
      </c>
      <c r="M76">
        <f>TPDDL_EOD!AI76+TPDDL_EOD!AJ76</f>
        <v>50</v>
      </c>
      <c r="N76">
        <f t="shared" si="7"/>
        <v>230.45000000000002</v>
      </c>
      <c r="O76" s="112">
        <f t="shared" si="8"/>
        <v>-1.0000000000019327E-2</v>
      </c>
      <c r="P76">
        <v>99.605677587329126</v>
      </c>
      <c r="Q76">
        <v>55.997569971794313</v>
      </c>
      <c r="R76">
        <v>5.8397465827728352</v>
      </c>
      <c r="S76">
        <v>18.999175526144498</v>
      </c>
      <c r="T76">
        <v>49.997830331959207</v>
      </c>
      <c r="U76" s="114">
        <f t="shared" si="9"/>
        <v>230.44</v>
      </c>
      <c r="V76" s="112">
        <f t="shared" si="10"/>
        <v>0</v>
      </c>
      <c r="Y76">
        <f>BAWANA!AW76+BAWANA!AX76</f>
        <v>19.78</v>
      </c>
      <c r="Z76">
        <f>BAWANA!BD76+BAWANA!BE76</f>
        <v>19.78</v>
      </c>
      <c r="AA76">
        <f>BAWANA!X76+BAWANA!Y76</f>
        <v>19.78</v>
      </c>
      <c r="AB76">
        <f>BAWANA!AE76+BAWANA!AF76</f>
        <v>19.78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243.5</v>
      </c>
      <c r="E77">
        <f>BAWANA!AM77</f>
        <v>0</v>
      </c>
      <c r="F77">
        <f t="shared" si="11"/>
        <v>256</v>
      </c>
      <c r="G77">
        <f t="shared" si="12"/>
        <v>243.5</v>
      </c>
      <c r="H77" s="112"/>
      <c r="I77">
        <f>BRPL_EOD!AI77+BRPL_EOD!AJ77</f>
        <v>99.61</v>
      </c>
      <c r="J77">
        <f>BYPL_EOD!AI77+BYPL_EOD!AJ77</f>
        <v>56</v>
      </c>
      <c r="K77">
        <f>MES_EOD!AI77+MES_EOD!AJ77</f>
        <v>5.84</v>
      </c>
      <c r="L77">
        <f>NDMC_EOD!AI77+NDMC_EOD!AJ77</f>
        <v>20.61</v>
      </c>
      <c r="M77">
        <f>TPDDL_EOD!AI77+TPDDL_EOD!AJ77</f>
        <v>61.45</v>
      </c>
      <c r="N77">
        <f t="shared" si="7"/>
        <v>243.51</v>
      </c>
      <c r="O77" s="112">
        <f t="shared" si="8"/>
        <v>-9.9999999999909051E-3</v>
      </c>
      <c r="P77">
        <v>99.605909408237864</v>
      </c>
      <c r="Q77">
        <v>55.997700299782352</v>
      </c>
      <c r="R77">
        <v>5.8397601741201592</v>
      </c>
      <c r="S77">
        <v>20.609153628187755</v>
      </c>
      <c r="T77">
        <v>61.447476489671885</v>
      </c>
      <c r="U77" s="114">
        <f t="shared" si="9"/>
        <v>243.5</v>
      </c>
      <c r="V77" s="112">
        <f t="shared" si="10"/>
        <v>0</v>
      </c>
      <c r="Y77">
        <f>BAWANA!AW77+BAWANA!AX77</f>
        <v>28.25</v>
      </c>
      <c r="Z77">
        <f>BAWANA!BD77+BAWANA!BE77</f>
        <v>28.25</v>
      </c>
      <c r="AA77">
        <f>BAWANA!X77+BAWANA!Y77</f>
        <v>28.25</v>
      </c>
      <c r="AB77">
        <f>BAWANA!AE77+BAWANA!AF77</f>
        <v>28.25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243.5</v>
      </c>
      <c r="E78">
        <f>BAWANA!AM78</f>
        <v>0</v>
      </c>
      <c r="F78">
        <f t="shared" si="11"/>
        <v>256</v>
      </c>
      <c r="G78">
        <f t="shared" si="12"/>
        <v>243.5</v>
      </c>
      <c r="H78" s="112"/>
      <c r="I78">
        <f>BRPL_EOD!AI78+BRPL_EOD!AJ78</f>
        <v>99.61</v>
      </c>
      <c r="J78">
        <f>BYPL_EOD!AI78+BYPL_EOD!AJ78</f>
        <v>56</v>
      </c>
      <c r="K78">
        <f>MES_EOD!AI78+MES_EOD!AJ78</f>
        <v>5.84</v>
      </c>
      <c r="L78">
        <f>NDMC_EOD!AI78+NDMC_EOD!AJ78</f>
        <v>20.61</v>
      </c>
      <c r="M78">
        <f>TPDDL_EOD!AI78+TPDDL_EOD!AJ78</f>
        <v>61.45</v>
      </c>
      <c r="N78">
        <f t="shared" si="7"/>
        <v>243.51</v>
      </c>
      <c r="O78" s="112">
        <f t="shared" si="8"/>
        <v>-9.9999999999909051E-3</v>
      </c>
      <c r="P78">
        <v>99.605909408237864</v>
      </c>
      <c r="Q78">
        <v>55.997700299782352</v>
      </c>
      <c r="R78">
        <v>5.8397601741201592</v>
      </c>
      <c r="S78">
        <v>20.609153628187755</v>
      </c>
      <c r="T78">
        <v>61.447476489671885</v>
      </c>
      <c r="U78" s="114">
        <f t="shared" si="9"/>
        <v>243.5</v>
      </c>
      <c r="V78" s="112">
        <f t="shared" si="10"/>
        <v>0</v>
      </c>
      <c r="Y78">
        <f>BAWANA!AW78+BAWANA!AX78</f>
        <v>28.25</v>
      </c>
      <c r="Z78">
        <f>BAWANA!BD78+BAWANA!BE78</f>
        <v>28.25</v>
      </c>
      <c r="AA78">
        <f>BAWANA!X78+BAWANA!Y78</f>
        <v>28.25</v>
      </c>
      <c r="AB78">
        <f>BAWANA!AE78+BAWANA!AF78</f>
        <v>28.25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240.71</v>
      </c>
      <c r="E79">
        <f>BAWANA!AM79</f>
        <v>0</v>
      </c>
      <c r="F79">
        <f t="shared" si="11"/>
        <v>256</v>
      </c>
      <c r="G79">
        <f t="shared" si="12"/>
        <v>240.71</v>
      </c>
      <c r="H79" s="112"/>
      <c r="I79">
        <f>BRPL_EOD!AI79+BRPL_EOD!AJ79</f>
        <v>99.61</v>
      </c>
      <c r="J79">
        <f>BYPL_EOD!AI79+BYPL_EOD!AJ79</f>
        <v>56</v>
      </c>
      <c r="K79">
        <f>MES_EOD!AI79+MES_EOD!AJ79</f>
        <v>5.84</v>
      </c>
      <c r="L79">
        <f>NDMC_EOD!AI79+NDMC_EOD!AJ79</f>
        <v>19.91</v>
      </c>
      <c r="M79">
        <f>TPDDL_EOD!AI79+TPDDL_EOD!AJ79</f>
        <v>59.36</v>
      </c>
      <c r="N79">
        <f t="shared" si="7"/>
        <v>240.72000000000003</v>
      </c>
      <c r="O79" s="112">
        <f t="shared" si="8"/>
        <v>-1.0000000000019327E-2</v>
      </c>
      <c r="P79">
        <v>99.605861997341307</v>
      </c>
      <c r="Q79">
        <v>55.997673645729471</v>
      </c>
      <c r="R79">
        <v>5.8397573944832164</v>
      </c>
      <c r="S79">
        <v>19.909172897972748</v>
      </c>
      <c r="T79">
        <v>59.357534064473242</v>
      </c>
      <c r="U79" s="114">
        <f t="shared" si="9"/>
        <v>240.71</v>
      </c>
      <c r="V79" s="112">
        <f t="shared" si="10"/>
        <v>0</v>
      </c>
      <c r="Y79">
        <f>BAWANA!AW79+BAWANA!AX79</f>
        <v>32</v>
      </c>
      <c r="Z79">
        <f>BAWANA!BD79+BAWANA!BE79</f>
        <v>27.29</v>
      </c>
      <c r="AA79">
        <f>BAWANA!X79+BAWANA!Y79</f>
        <v>32</v>
      </c>
      <c r="AB79">
        <f>BAWANA!AE79+BAWANA!AF79</f>
        <v>27.29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240.71</v>
      </c>
      <c r="E80">
        <f>BAWANA!AM80</f>
        <v>0</v>
      </c>
      <c r="F80">
        <f t="shared" si="11"/>
        <v>256</v>
      </c>
      <c r="G80">
        <f t="shared" si="12"/>
        <v>240.71</v>
      </c>
      <c r="H80" s="112"/>
      <c r="I80">
        <f>BRPL_EOD!AI80+BRPL_EOD!AJ80</f>
        <v>99.61</v>
      </c>
      <c r="J80">
        <f>BYPL_EOD!AI80+BYPL_EOD!AJ80</f>
        <v>56</v>
      </c>
      <c r="K80">
        <f>MES_EOD!AI80+MES_EOD!AJ80</f>
        <v>5.84</v>
      </c>
      <c r="L80">
        <f>NDMC_EOD!AI80+NDMC_EOD!AJ80</f>
        <v>19.91</v>
      </c>
      <c r="M80">
        <f>TPDDL_EOD!AI80+TPDDL_EOD!AJ80</f>
        <v>59.36</v>
      </c>
      <c r="N80">
        <f t="shared" si="7"/>
        <v>240.72000000000003</v>
      </c>
      <c r="O80" s="112">
        <f t="shared" si="8"/>
        <v>-1.0000000000019327E-2</v>
      </c>
      <c r="P80">
        <v>99.605861997341307</v>
      </c>
      <c r="Q80">
        <v>55.997673645729471</v>
      </c>
      <c r="R80">
        <v>5.8397573944832164</v>
      </c>
      <c r="S80">
        <v>19.909172897972748</v>
      </c>
      <c r="T80">
        <v>59.357534064473242</v>
      </c>
      <c r="U80" s="114">
        <f t="shared" si="9"/>
        <v>240.71</v>
      </c>
      <c r="V80" s="112">
        <f t="shared" si="10"/>
        <v>0</v>
      </c>
      <c r="Y80">
        <f>BAWANA!AW80+BAWANA!AX80</f>
        <v>32</v>
      </c>
      <c r="Z80">
        <f>BAWANA!BD80+BAWANA!BE80</f>
        <v>27.29</v>
      </c>
      <c r="AA80">
        <f>BAWANA!X80+BAWANA!Y80</f>
        <v>32</v>
      </c>
      <c r="AB80">
        <f>BAWANA!AE80+BAWANA!AF80</f>
        <v>27.29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2"/>
      <c r="I81">
        <f>BRPL_EOD!AI81+BRPL_EOD!AJ81</f>
        <v>99.61</v>
      </c>
      <c r="J81">
        <f>BYPL_EOD!AI81+BYPL_EOD!AJ81</f>
        <v>57.6</v>
      </c>
      <c r="K81">
        <f>MES_EOD!AI81+MES_EOD!AJ81</f>
        <v>5.84</v>
      </c>
      <c r="L81">
        <f>NDMC_EOD!AI81+NDMC_EOD!AJ81</f>
        <v>23.35</v>
      </c>
      <c r="M81">
        <f>TPDDL_EOD!AI81+TPDDL_EOD!AJ81</f>
        <v>69.61</v>
      </c>
      <c r="N81">
        <f t="shared" si="7"/>
        <v>256.01</v>
      </c>
      <c r="O81" s="112">
        <f t="shared" si="8"/>
        <v>-9.9999999999909051E-3</v>
      </c>
      <c r="P81">
        <v>99.606109136361866</v>
      </c>
      <c r="Q81">
        <v>57.597750087887192</v>
      </c>
      <c r="R81">
        <v>5.8397718839107844</v>
      </c>
      <c r="S81">
        <v>23.349087926252881</v>
      </c>
      <c r="T81">
        <v>69.607280965587279</v>
      </c>
      <c r="U81" s="114">
        <f t="shared" si="9"/>
        <v>256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2"/>
      <c r="I82">
        <f>BRPL_EOD!AI82+BRPL_EOD!AJ82</f>
        <v>99.61</v>
      </c>
      <c r="J82">
        <f>BYPL_EOD!AI82+BYPL_EOD!AJ82</f>
        <v>57.6</v>
      </c>
      <c r="K82">
        <f>MES_EOD!AI82+MES_EOD!AJ82</f>
        <v>5.84</v>
      </c>
      <c r="L82">
        <f>NDMC_EOD!AI82+NDMC_EOD!AJ82</f>
        <v>23.35</v>
      </c>
      <c r="M82">
        <f>TPDDL_EOD!AI82+TPDDL_EOD!AJ82</f>
        <v>69.61</v>
      </c>
      <c r="N82">
        <f t="shared" si="7"/>
        <v>256.01</v>
      </c>
      <c r="O82" s="112">
        <f t="shared" si="8"/>
        <v>-9.9999999999909051E-3</v>
      </c>
      <c r="P82">
        <v>99.606109136361866</v>
      </c>
      <c r="Q82">
        <v>57.597750087887192</v>
      </c>
      <c r="R82">
        <v>5.8397718839107844</v>
      </c>
      <c r="S82">
        <v>23.349087926252881</v>
      </c>
      <c r="T82">
        <v>69.607280965587279</v>
      </c>
      <c r="U82" s="114">
        <f t="shared" si="9"/>
        <v>256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272.7</v>
      </c>
      <c r="E83">
        <f>BAWANA!AM83</f>
        <v>0</v>
      </c>
      <c r="F83">
        <f t="shared" si="11"/>
        <v>256</v>
      </c>
      <c r="G83">
        <f t="shared" si="12"/>
        <v>272.7</v>
      </c>
      <c r="H83" s="112"/>
      <c r="I83">
        <f>BRPL_EOD!AI83+BRPL_EOD!AJ83</f>
        <v>130.25</v>
      </c>
      <c r="J83">
        <f>BYPL_EOD!AI83+BYPL_EOD!AJ83</f>
        <v>53.03</v>
      </c>
      <c r="K83">
        <f>MES_EOD!AI83+MES_EOD!AJ83</f>
        <v>5.53</v>
      </c>
      <c r="L83">
        <f>NDMC_EOD!AI83+NDMC_EOD!AJ83</f>
        <v>17.989999999999998</v>
      </c>
      <c r="M83">
        <f>TPDDL_EOD!AI83+TPDDL_EOD!AJ83</f>
        <v>65.91</v>
      </c>
      <c r="N83">
        <f t="shared" si="7"/>
        <v>272.71000000000004</v>
      </c>
      <c r="O83" s="112">
        <f t="shared" si="8"/>
        <v>-1.0000000000047748E-2</v>
      </c>
      <c r="P83">
        <v>130.24522386417803</v>
      </c>
      <c r="Q83">
        <v>53.028055443511413</v>
      </c>
      <c r="R83">
        <v>5.5297972204906305</v>
      </c>
      <c r="S83">
        <v>17.989340324887237</v>
      </c>
      <c r="T83">
        <v>65.907583146932623</v>
      </c>
      <c r="U83" s="114">
        <f t="shared" si="9"/>
        <v>272.69999999999993</v>
      </c>
      <c r="V83" s="112">
        <f t="shared" si="10"/>
        <v>0</v>
      </c>
      <c r="Y83">
        <f>BAWANA!AW83+BAWANA!AX83</f>
        <v>30.3</v>
      </c>
      <c r="Z83">
        <f>BAWANA!BD83+BAWANA!BE83</f>
        <v>17</v>
      </c>
      <c r="AA83">
        <f>BAWANA!X83+BAWANA!Y83</f>
        <v>30.3</v>
      </c>
      <c r="AB83">
        <f>BAWANA!AE83+BAWANA!AF83</f>
        <v>17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272.7</v>
      </c>
      <c r="E84">
        <f>BAWANA!AM84</f>
        <v>0</v>
      </c>
      <c r="F84">
        <f t="shared" si="11"/>
        <v>256</v>
      </c>
      <c r="G84">
        <f t="shared" si="12"/>
        <v>272.7</v>
      </c>
      <c r="H84" s="112"/>
      <c r="I84">
        <f>BRPL_EOD!AI84+BRPL_EOD!AJ84</f>
        <v>130.25</v>
      </c>
      <c r="J84">
        <f>BYPL_EOD!AI84+BYPL_EOD!AJ84</f>
        <v>53.03</v>
      </c>
      <c r="K84">
        <f>MES_EOD!AI84+MES_EOD!AJ84</f>
        <v>5.53</v>
      </c>
      <c r="L84">
        <f>NDMC_EOD!AI84+NDMC_EOD!AJ84</f>
        <v>17.989999999999998</v>
      </c>
      <c r="M84">
        <f>TPDDL_EOD!AI84+TPDDL_EOD!AJ84</f>
        <v>65.91</v>
      </c>
      <c r="N84">
        <f t="shared" si="7"/>
        <v>272.71000000000004</v>
      </c>
      <c r="O84" s="112">
        <f t="shared" si="8"/>
        <v>-1.0000000000047748E-2</v>
      </c>
      <c r="P84">
        <v>130.24522386417803</v>
      </c>
      <c r="Q84">
        <v>53.028055443511413</v>
      </c>
      <c r="R84">
        <v>5.5297972204906305</v>
      </c>
      <c r="S84">
        <v>17.989340324887237</v>
      </c>
      <c r="T84">
        <v>65.907583146932623</v>
      </c>
      <c r="U84" s="114">
        <f t="shared" si="9"/>
        <v>272.69999999999993</v>
      </c>
      <c r="V84" s="112">
        <f t="shared" si="10"/>
        <v>0</v>
      </c>
      <c r="Y84">
        <f>BAWANA!AW84+BAWANA!AX84</f>
        <v>30.3</v>
      </c>
      <c r="Z84">
        <f>BAWANA!BD84+BAWANA!BE84</f>
        <v>17</v>
      </c>
      <c r="AA84">
        <f>BAWANA!X84+BAWANA!Y84</f>
        <v>30.3</v>
      </c>
      <c r="AB84">
        <f>BAWANA!AE84+BAWANA!AF84</f>
        <v>17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272.7</v>
      </c>
      <c r="E85">
        <f>BAWANA!AM85</f>
        <v>0</v>
      </c>
      <c r="F85">
        <f t="shared" si="11"/>
        <v>256</v>
      </c>
      <c r="G85">
        <f t="shared" si="12"/>
        <v>272.7</v>
      </c>
      <c r="H85" s="112"/>
      <c r="I85">
        <f>BRPL_EOD!AI85+BRPL_EOD!AJ85</f>
        <v>130.25</v>
      </c>
      <c r="J85">
        <f>BYPL_EOD!AI85+BYPL_EOD!AJ85</f>
        <v>53.03</v>
      </c>
      <c r="K85">
        <f>MES_EOD!AI85+MES_EOD!AJ85</f>
        <v>5.53</v>
      </c>
      <c r="L85">
        <f>NDMC_EOD!AI85+NDMC_EOD!AJ85</f>
        <v>17.989999999999998</v>
      </c>
      <c r="M85">
        <f>TPDDL_EOD!AI85+TPDDL_EOD!AJ85</f>
        <v>65.91</v>
      </c>
      <c r="N85">
        <f t="shared" si="7"/>
        <v>272.71000000000004</v>
      </c>
      <c r="O85" s="112">
        <f t="shared" si="8"/>
        <v>-1.0000000000047748E-2</v>
      </c>
      <c r="P85">
        <v>130.24522386417803</v>
      </c>
      <c r="Q85">
        <v>53.028055443511413</v>
      </c>
      <c r="R85">
        <v>5.5297972204906305</v>
      </c>
      <c r="S85">
        <v>17.989340324887237</v>
      </c>
      <c r="T85">
        <v>65.907583146932623</v>
      </c>
      <c r="U85" s="114">
        <f t="shared" si="9"/>
        <v>272.69999999999993</v>
      </c>
      <c r="V85" s="112">
        <f t="shared" si="10"/>
        <v>0</v>
      </c>
      <c r="Y85">
        <f>BAWANA!AW85+BAWANA!AX85</f>
        <v>30.3</v>
      </c>
      <c r="Z85">
        <f>BAWANA!BD85+BAWANA!BE85</f>
        <v>17</v>
      </c>
      <c r="AA85">
        <f>BAWANA!X85+BAWANA!Y85</f>
        <v>30.3</v>
      </c>
      <c r="AB85">
        <f>BAWANA!AE85+BAWANA!AF85</f>
        <v>17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272.7</v>
      </c>
      <c r="E86">
        <f>BAWANA!AM86</f>
        <v>0</v>
      </c>
      <c r="F86">
        <f t="shared" si="11"/>
        <v>256</v>
      </c>
      <c r="G86">
        <f t="shared" si="12"/>
        <v>272.7</v>
      </c>
      <c r="H86" s="112"/>
      <c r="I86">
        <f>BRPL_EOD!AI86+BRPL_EOD!AJ86</f>
        <v>130.25</v>
      </c>
      <c r="J86">
        <f>BYPL_EOD!AI86+BYPL_EOD!AJ86</f>
        <v>53.03</v>
      </c>
      <c r="K86">
        <f>MES_EOD!AI86+MES_EOD!AJ86</f>
        <v>5.53</v>
      </c>
      <c r="L86">
        <f>NDMC_EOD!AI86+NDMC_EOD!AJ86</f>
        <v>17.989999999999998</v>
      </c>
      <c r="M86">
        <f>TPDDL_EOD!AI86+TPDDL_EOD!AJ86</f>
        <v>65.91</v>
      </c>
      <c r="N86">
        <f t="shared" si="7"/>
        <v>272.71000000000004</v>
      </c>
      <c r="O86" s="112">
        <f t="shared" si="8"/>
        <v>-1.0000000000047748E-2</v>
      </c>
      <c r="P86">
        <v>130.24522386417803</v>
      </c>
      <c r="Q86">
        <v>53.028055443511413</v>
      </c>
      <c r="R86">
        <v>5.5297972204906305</v>
      </c>
      <c r="S86">
        <v>17.989340324887237</v>
      </c>
      <c r="T86">
        <v>65.907583146932623</v>
      </c>
      <c r="U86" s="114">
        <f t="shared" si="9"/>
        <v>272.69999999999993</v>
      </c>
      <c r="V86" s="112">
        <f t="shared" si="10"/>
        <v>0</v>
      </c>
      <c r="Y86">
        <f>BAWANA!AW86+BAWANA!AX86</f>
        <v>30.3</v>
      </c>
      <c r="Z86">
        <f>BAWANA!BD86+BAWANA!BE86</f>
        <v>17</v>
      </c>
      <c r="AA86">
        <f>BAWANA!X86+BAWANA!Y86</f>
        <v>30.3</v>
      </c>
      <c r="AB86">
        <f>BAWANA!AE86+BAWANA!AF86</f>
        <v>17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272.7</v>
      </c>
      <c r="E87">
        <f>BAWANA!AM87</f>
        <v>0</v>
      </c>
      <c r="F87">
        <f t="shared" si="11"/>
        <v>256</v>
      </c>
      <c r="G87">
        <f t="shared" si="12"/>
        <v>272.7</v>
      </c>
      <c r="H87" s="112"/>
      <c r="I87">
        <f>BRPL_EOD!AI87+BRPL_EOD!AJ87</f>
        <v>130.25</v>
      </c>
      <c r="J87">
        <f>BYPL_EOD!AI87+BYPL_EOD!AJ87</f>
        <v>53.03</v>
      </c>
      <c r="K87">
        <f>MES_EOD!AI87+MES_EOD!AJ87</f>
        <v>5.53</v>
      </c>
      <c r="L87">
        <f>NDMC_EOD!AI87+NDMC_EOD!AJ87</f>
        <v>17.989999999999998</v>
      </c>
      <c r="M87">
        <f>TPDDL_EOD!AI87+TPDDL_EOD!AJ87</f>
        <v>65.91</v>
      </c>
      <c r="N87">
        <f t="shared" si="7"/>
        <v>272.71000000000004</v>
      </c>
      <c r="O87" s="112">
        <f t="shared" si="8"/>
        <v>-1.0000000000047748E-2</v>
      </c>
      <c r="P87">
        <v>130.24522386417803</v>
      </c>
      <c r="Q87">
        <v>53.028055443511413</v>
      </c>
      <c r="R87">
        <v>5.5297972204906305</v>
      </c>
      <c r="S87">
        <v>17.989340324887237</v>
      </c>
      <c r="T87">
        <v>65.907583146932623</v>
      </c>
      <c r="U87" s="114">
        <f t="shared" si="9"/>
        <v>272.69999999999993</v>
      </c>
      <c r="V87" s="112">
        <f t="shared" si="10"/>
        <v>0</v>
      </c>
      <c r="Y87">
        <f>BAWANA!AW87+BAWANA!AX87</f>
        <v>30.3</v>
      </c>
      <c r="Z87">
        <f>BAWANA!BD87+BAWANA!BE87</f>
        <v>17</v>
      </c>
      <c r="AA87">
        <f>BAWANA!X87+BAWANA!Y87</f>
        <v>30.3</v>
      </c>
      <c r="AB87">
        <f>BAWANA!AE87+BAWANA!AF87</f>
        <v>17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272.7</v>
      </c>
      <c r="E88">
        <f>BAWANA!AM88</f>
        <v>0</v>
      </c>
      <c r="F88">
        <f t="shared" si="11"/>
        <v>256</v>
      </c>
      <c r="G88">
        <f t="shared" si="12"/>
        <v>272.7</v>
      </c>
      <c r="H88" s="112"/>
      <c r="I88">
        <f>BRPL_EOD!AI88+BRPL_EOD!AJ88</f>
        <v>130.25</v>
      </c>
      <c r="J88">
        <f>BYPL_EOD!AI88+BYPL_EOD!AJ88</f>
        <v>53.03</v>
      </c>
      <c r="K88">
        <f>MES_EOD!AI88+MES_EOD!AJ88</f>
        <v>5.53</v>
      </c>
      <c r="L88">
        <f>NDMC_EOD!AI88+NDMC_EOD!AJ88</f>
        <v>17.989999999999998</v>
      </c>
      <c r="M88">
        <f>TPDDL_EOD!AI88+TPDDL_EOD!AJ88</f>
        <v>65.91</v>
      </c>
      <c r="N88">
        <f t="shared" si="7"/>
        <v>272.71000000000004</v>
      </c>
      <c r="O88" s="112">
        <f t="shared" si="8"/>
        <v>-1.0000000000047748E-2</v>
      </c>
      <c r="P88">
        <v>130.24522386417803</v>
      </c>
      <c r="Q88">
        <v>53.028055443511413</v>
      </c>
      <c r="R88">
        <v>5.5297972204906305</v>
      </c>
      <c r="S88">
        <v>17.989340324887237</v>
      </c>
      <c r="T88">
        <v>65.907583146932623</v>
      </c>
      <c r="U88" s="114">
        <f t="shared" si="9"/>
        <v>272.69999999999993</v>
      </c>
      <c r="V88" s="112">
        <f t="shared" si="10"/>
        <v>0</v>
      </c>
      <c r="Y88">
        <f>BAWANA!AW88+BAWANA!AX88</f>
        <v>30.3</v>
      </c>
      <c r="Z88">
        <f>BAWANA!BD88+BAWANA!BE88</f>
        <v>17</v>
      </c>
      <c r="AA88">
        <f>BAWANA!X88+BAWANA!Y88</f>
        <v>30.3</v>
      </c>
      <c r="AB88">
        <f>BAWANA!AE88+BAWANA!AF88</f>
        <v>17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259.39999999999998</v>
      </c>
      <c r="E89">
        <f>BAWANA!AM89</f>
        <v>0</v>
      </c>
      <c r="F89">
        <f t="shared" si="11"/>
        <v>256</v>
      </c>
      <c r="G89">
        <f t="shared" si="12"/>
        <v>259.39999999999998</v>
      </c>
      <c r="H89" s="112"/>
      <c r="I89">
        <f>BRPL_EOD!AI89+BRPL_EOD!AJ89</f>
        <v>99.95</v>
      </c>
      <c r="J89">
        <f>BYPL_EOD!AI89+BYPL_EOD!AJ89</f>
        <v>62.49</v>
      </c>
      <c r="K89">
        <f>MES_EOD!AI89+MES_EOD!AJ89</f>
        <v>5.53</v>
      </c>
      <c r="L89">
        <f>NDMC_EOD!AI89+NDMC_EOD!AJ89</f>
        <v>25.53</v>
      </c>
      <c r="M89">
        <f>TPDDL_EOD!AI89+TPDDL_EOD!AJ89</f>
        <v>65.91</v>
      </c>
      <c r="N89">
        <f t="shared" si="7"/>
        <v>259.40999999999997</v>
      </c>
      <c r="O89" s="112">
        <f t="shared" si="8"/>
        <v>-9.9999999999909051E-3</v>
      </c>
      <c r="P89">
        <v>99.946147025943489</v>
      </c>
      <c r="Q89">
        <v>62.487591072048112</v>
      </c>
      <c r="R89">
        <v>5.5297868239466483</v>
      </c>
      <c r="S89">
        <v>25.529015843645197</v>
      </c>
      <c r="T89">
        <v>65.907459234416564</v>
      </c>
      <c r="U89" s="114">
        <f t="shared" si="9"/>
        <v>259.39999999999998</v>
      </c>
      <c r="V89" s="112">
        <f t="shared" si="10"/>
        <v>0</v>
      </c>
      <c r="Y89">
        <f>BAWANA!AW89+BAWANA!AX89</f>
        <v>30.3</v>
      </c>
      <c r="Z89">
        <f>BAWANA!BD89+BAWANA!BE89</f>
        <v>30.3</v>
      </c>
      <c r="AA89">
        <f>BAWANA!X89+BAWANA!Y89</f>
        <v>30.3</v>
      </c>
      <c r="AB89">
        <f>BAWANA!AE89+BAWANA!AF89</f>
        <v>30.3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259.39999999999998</v>
      </c>
      <c r="E90">
        <f>BAWANA!AM90</f>
        <v>0</v>
      </c>
      <c r="F90">
        <f t="shared" si="11"/>
        <v>256</v>
      </c>
      <c r="G90">
        <f t="shared" si="12"/>
        <v>259.39999999999998</v>
      </c>
      <c r="H90" s="112"/>
      <c r="I90">
        <f>BRPL_EOD!AI90+BRPL_EOD!AJ90</f>
        <v>99.95</v>
      </c>
      <c r="J90">
        <f>BYPL_EOD!AI90+BYPL_EOD!AJ90</f>
        <v>62.49</v>
      </c>
      <c r="K90">
        <f>MES_EOD!AI90+MES_EOD!AJ90</f>
        <v>5.53</v>
      </c>
      <c r="L90">
        <f>NDMC_EOD!AI90+NDMC_EOD!AJ90</f>
        <v>25.53</v>
      </c>
      <c r="M90">
        <f>TPDDL_EOD!AI90+TPDDL_EOD!AJ90</f>
        <v>65.91</v>
      </c>
      <c r="N90">
        <f t="shared" si="7"/>
        <v>259.40999999999997</v>
      </c>
      <c r="O90" s="112">
        <f t="shared" si="8"/>
        <v>-9.9999999999909051E-3</v>
      </c>
      <c r="P90">
        <v>99.946147025943489</v>
      </c>
      <c r="Q90">
        <v>62.487591072048112</v>
      </c>
      <c r="R90">
        <v>5.5297868239466483</v>
      </c>
      <c r="S90">
        <v>25.529015843645197</v>
      </c>
      <c r="T90">
        <v>65.907459234416564</v>
      </c>
      <c r="U90" s="114">
        <f t="shared" si="9"/>
        <v>259.39999999999998</v>
      </c>
      <c r="V90" s="112">
        <f t="shared" si="10"/>
        <v>0</v>
      </c>
      <c r="Y90">
        <f>BAWANA!AW90+BAWANA!AX90</f>
        <v>30.3</v>
      </c>
      <c r="Z90">
        <f>BAWANA!BD90+BAWANA!BE90</f>
        <v>30.3</v>
      </c>
      <c r="AA90">
        <f>BAWANA!X90+BAWANA!Y90</f>
        <v>30.3</v>
      </c>
      <c r="AB90">
        <f>BAWANA!AE90+BAWANA!AF90</f>
        <v>30.3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258.79999999999995</v>
      </c>
      <c r="E91">
        <f>BAWANA!AM91</f>
        <v>0</v>
      </c>
      <c r="F91">
        <f t="shared" si="11"/>
        <v>256</v>
      </c>
      <c r="G91">
        <f t="shared" si="12"/>
        <v>258.79999999999995</v>
      </c>
      <c r="H91" s="112"/>
      <c r="I91">
        <f>BRPL_EOD!AI91+BRPL_EOD!AJ91</f>
        <v>100.94</v>
      </c>
      <c r="J91">
        <f>BYPL_EOD!AI91+BYPL_EOD!AJ91</f>
        <v>60.88</v>
      </c>
      <c r="K91">
        <f>MES_EOD!AI91+MES_EOD!AJ91</f>
        <v>5.58</v>
      </c>
      <c r="L91">
        <f>NDMC_EOD!AI91+NDMC_EOD!AJ91</f>
        <v>24.84</v>
      </c>
      <c r="M91">
        <f>TPDDL_EOD!AI91+TPDDL_EOD!AJ91</f>
        <v>66.56</v>
      </c>
      <c r="N91">
        <f t="shared" si="7"/>
        <v>258.8</v>
      </c>
      <c r="O91" s="112">
        <f t="shared" si="8"/>
        <v>0</v>
      </c>
      <c r="P91">
        <v>100.93999999999997</v>
      </c>
      <c r="Q91">
        <v>60.879999999999988</v>
      </c>
      <c r="R91">
        <v>5.5799999999999992</v>
      </c>
      <c r="S91">
        <v>24.839999999999993</v>
      </c>
      <c r="T91">
        <v>66.559999999999988</v>
      </c>
      <c r="U91" s="114">
        <f t="shared" si="9"/>
        <v>258.79999999999995</v>
      </c>
      <c r="V91" s="112">
        <f t="shared" si="10"/>
        <v>0</v>
      </c>
      <c r="Y91">
        <f>BAWANA!AW91+BAWANA!AX91</f>
        <v>30.6</v>
      </c>
      <c r="Z91">
        <f>BAWANA!BD91+BAWANA!BE91</f>
        <v>30.6</v>
      </c>
      <c r="AA91">
        <f>BAWANA!X91+BAWANA!Y91</f>
        <v>30.6</v>
      </c>
      <c r="AB91">
        <f>BAWANA!AE91+BAWANA!AF91</f>
        <v>30.6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258.79999999999995</v>
      </c>
      <c r="E92">
        <f>BAWANA!AM92</f>
        <v>0</v>
      </c>
      <c r="F92">
        <f t="shared" si="11"/>
        <v>256</v>
      </c>
      <c r="G92">
        <f t="shared" si="12"/>
        <v>258.79999999999995</v>
      </c>
      <c r="H92" s="112"/>
      <c r="I92">
        <f>BRPL_EOD!AI92+BRPL_EOD!AJ92</f>
        <v>100.94</v>
      </c>
      <c r="J92">
        <f>BYPL_EOD!AI92+BYPL_EOD!AJ92</f>
        <v>60.88</v>
      </c>
      <c r="K92">
        <f>MES_EOD!AI92+MES_EOD!AJ92</f>
        <v>5.58</v>
      </c>
      <c r="L92">
        <f>NDMC_EOD!AI92+NDMC_EOD!AJ92</f>
        <v>24.84</v>
      </c>
      <c r="M92">
        <f>TPDDL_EOD!AI92+TPDDL_EOD!AJ92</f>
        <v>66.56</v>
      </c>
      <c r="N92">
        <f t="shared" si="7"/>
        <v>258.8</v>
      </c>
      <c r="O92" s="112">
        <f t="shared" si="8"/>
        <v>0</v>
      </c>
      <c r="P92">
        <v>100.93999999999997</v>
      </c>
      <c r="Q92">
        <v>60.879999999999988</v>
      </c>
      <c r="R92">
        <v>5.5799999999999992</v>
      </c>
      <c r="S92">
        <v>24.839999999999993</v>
      </c>
      <c r="T92">
        <v>66.559999999999988</v>
      </c>
      <c r="U92" s="114">
        <f t="shared" si="9"/>
        <v>258.79999999999995</v>
      </c>
      <c r="V92" s="112">
        <f t="shared" si="10"/>
        <v>0</v>
      </c>
      <c r="Y92">
        <f>BAWANA!AW92+BAWANA!AX92</f>
        <v>30.6</v>
      </c>
      <c r="Z92">
        <f>BAWANA!BD92+BAWANA!BE92</f>
        <v>30.6</v>
      </c>
      <c r="AA92">
        <f>BAWANA!X92+BAWANA!Y92</f>
        <v>30.6</v>
      </c>
      <c r="AB92">
        <f>BAWANA!AE92+BAWANA!AF92</f>
        <v>30.6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258.79999999999995</v>
      </c>
      <c r="E93">
        <f>BAWANA!AM93</f>
        <v>0</v>
      </c>
      <c r="F93">
        <f t="shared" si="11"/>
        <v>256</v>
      </c>
      <c r="G93">
        <f t="shared" si="12"/>
        <v>258.79999999999995</v>
      </c>
      <c r="H93" s="112"/>
      <c r="I93">
        <f>BRPL_EOD!AI93+BRPL_EOD!AJ93</f>
        <v>100.94</v>
      </c>
      <c r="J93">
        <f>BYPL_EOD!AI93+BYPL_EOD!AJ93</f>
        <v>60.88</v>
      </c>
      <c r="K93">
        <f>MES_EOD!AI93+MES_EOD!AJ93</f>
        <v>5.58</v>
      </c>
      <c r="L93">
        <f>NDMC_EOD!AI93+NDMC_EOD!AJ93</f>
        <v>24.84</v>
      </c>
      <c r="M93">
        <f>TPDDL_EOD!AI93+TPDDL_EOD!AJ93</f>
        <v>66.56</v>
      </c>
      <c r="N93">
        <f t="shared" si="7"/>
        <v>258.8</v>
      </c>
      <c r="O93" s="112">
        <f t="shared" si="8"/>
        <v>0</v>
      </c>
      <c r="P93">
        <v>100.93999999999997</v>
      </c>
      <c r="Q93">
        <v>60.879999999999988</v>
      </c>
      <c r="R93">
        <v>5.5799999999999992</v>
      </c>
      <c r="S93">
        <v>24.839999999999993</v>
      </c>
      <c r="T93">
        <v>66.559999999999988</v>
      </c>
      <c r="U93" s="114">
        <f t="shared" si="9"/>
        <v>258.79999999999995</v>
      </c>
      <c r="V93" s="112">
        <f t="shared" si="10"/>
        <v>0</v>
      </c>
      <c r="Y93">
        <f>BAWANA!AW93+BAWANA!AX93</f>
        <v>30.6</v>
      </c>
      <c r="Z93">
        <f>BAWANA!BD93+BAWANA!BE93</f>
        <v>30.6</v>
      </c>
      <c r="AA93">
        <f>BAWANA!X93+BAWANA!Y93</f>
        <v>30.6</v>
      </c>
      <c r="AB93">
        <f>BAWANA!AE93+BAWANA!AF93</f>
        <v>30.6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258.79999999999995</v>
      </c>
      <c r="E94">
        <f>BAWANA!AM94</f>
        <v>0</v>
      </c>
      <c r="F94">
        <f t="shared" si="11"/>
        <v>256</v>
      </c>
      <c r="G94">
        <f t="shared" si="12"/>
        <v>258.79999999999995</v>
      </c>
      <c r="H94" s="112"/>
      <c r="I94">
        <f>BRPL_EOD!AI94+BRPL_EOD!AJ94</f>
        <v>100.94</v>
      </c>
      <c r="J94">
        <f>BYPL_EOD!AI94+BYPL_EOD!AJ94</f>
        <v>60.88</v>
      </c>
      <c r="K94">
        <f>MES_EOD!AI94+MES_EOD!AJ94</f>
        <v>5.58</v>
      </c>
      <c r="L94">
        <f>NDMC_EOD!AI94+NDMC_EOD!AJ94</f>
        <v>24.84</v>
      </c>
      <c r="M94">
        <f>TPDDL_EOD!AI94+TPDDL_EOD!AJ94</f>
        <v>66.56</v>
      </c>
      <c r="N94">
        <f t="shared" si="7"/>
        <v>258.8</v>
      </c>
      <c r="O94" s="112">
        <f t="shared" si="8"/>
        <v>0</v>
      </c>
      <c r="P94">
        <v>100.93999999999997</v>
      </c>
      <c r="Q94">
        <v>60.879999999999988</v>
      </c>
      <c r="R94">
        <v>5.5799999999999992</v>
      </c>
      <c r="S94">
        <v>24.839999999999993</v>
      </c>
      <c r="T94">
        <v>66.559999999999988</v>
      </c>
      <c r="U94" s="114">
        <f t="shared" si="9"/>
        <v>258.79999999999995</v>
      </c>
      <c r="V94" s="112">
        <f t="shared" si="10"/>
        <v>0</v>
      </c>
      <c r="Y94">
        <f>BAWANA!AW94+BAWANA!AX94</f>
        <v>30.6</v>
      </c>
      <c r="Z94">
        <f>BAWANA!BD94+BAWANA!BE94</f>
        <v>30.6</v>
      </c>
      <c r="AA94">
        <f>BAWANA!X94+BAWANA!Y94</f>
        <v>30.6</v>
      </c>
      <c r="AB94">
        <f>BAWANA!AE94+BAWANA!AF94</f>
        <v>30.6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258.79999999999995</v>
      </c>
      <c r="E95">
        <f>BAWANA!AM95</f>
        <v>0</v>
      </c>
      <c r="F95">
        <f t="shared" si="11"/>
        <v>256</v>
      </c>
      <c r="G95">
        <f t="shared" si="12"/>
        <v>258.79999999999995</v>
      </c>
      <c r="H95" s="112"/>
      <c r="I95">
        <f>BRPL_EOD!AI95+BRPL_EOD!AJ95</f>
        <v>100.94</v>
      </c>
      <c r="J95">
        <f>BYPL_EOD!AI95+BYPL_EOD!AJ95</f>
        <v>60.88</v>
      </c>
      <c r="K95">
        <f>MES_EOD!AI95+MES_EOD!AJ95</f>
        <v>5.58</v>
      </c>
      <c r="L95">
        <f>NDMC_EOD!AI95+NDMC_EOD!AJ95</f>
        <v>24.84</v>
      </c>
      <c r="M95">
        <f>TPDDL_EOD!AI95+TPDDL_EOD!AJ95</f>
        <v>66.56</v>
      </c>
      <c r="N95">
        <f t="shared" si="7"/>
        <v>258.8</v>
      </c>
      <c r="O95" s="112">
        <f t="shared" si="8"/>
        <v>0</v>
      </c>
      <c r="P95">
        <v>100.93999999999997</v>
      </c>
      <c r="Q95">
        <v>60.879999999999988</v>
      </c>
      <c r="R95">
        <v>5.5799999999999992</v>
      </c>
      <c r="S95">
        <v>24.839999999999993</v>
      </c>
      <c r="T95">
        <v>66.559999999999988</v>
      </c>
      <c r="U95" s="114">
        <f t="shared" si="9"/>
        <v>258.79999999999995</v>
      </c>
      <c r="V95" s="112">
        <f t="shared" si="10"/>
        <v>0</v>
      </c>
      <c r="Y95">
        <f>BAWANA!AW95+BAWANA!AX95</f>
        <v>30.6</v>
      </c>
      <c r="Z95">
        <f>BAWANA!BD95+BAWANA!BE95</f>
        <v>30.6</v>
      </c>
      <c r="AA95">
        <f>BAWANA!X95+BAWANA!Y95</f>
        <v>30.6</v>
      </c>
      <c r="AB95">
        <f>BAWANA!AE95+BAWANA!AF95</f>
        <v>30.6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258.79999999999995</v>
      </c>
      <c r="E96">
        <f>BAWANA!AM96</f>
        <v>0</v>
      </c>
      <c r="F96">
        <f t="shared" si="11"/>
        <v>256</v>
      </c>
      <c r="G96">
        <f t="shared" si="12"/>
        <v>258.79999999999995</v>
      </c>
      <c r="H96" s="112"/>
      <c r="I96">
        <f>BRPL_EOD!AI96+BRPL_EOD!AJ96</f>
        <v>100.94</v>
      </c>
      <c r="J96">
        <f>BYPL_EOD!AI96+BYPL_EOD!AJ96</f>
        <v>60.88</v>
      </c>
      <c r="K96">
        <f>MES_EOD!AI96+MES_EOD!AJ96</f>
        <v>5.58</v>
      </c>
      <c r="L96">
        <f>NDMC_EOD!AI96+NDMC_EOD!AJ96</f>
        <v>24.84</v>
      </c>
      <c r="M96">
        <f>TPDDL_EOD!AI96+TPDDL_EOD!AJ96</f>
        <v>66.56</v>
      </c>
      <c r="N96">
        <f t="shared" si="7"/>
        <v>258.8</v>
      </c>
      <c r="O96" s="112">
        <f t="shared" si="8"/>
        <v>0</v>
      </c>
      <c r="P96">
        <v>100.93999999999997</v>
      </c>
      <c r="Q96">
        <v>60.879999999999988</v>
      </c>
      <c r="R96">
        <v>5.5799999999999992</v>
      </c>
      <c r="S96">
        <v>24.839999999999993</v>
      </c>
      <c r="T96">
        <v>66.559999999999988</v>
      </c>
      <c r="U96" s="114">
        <f t="shared" si="9"/>
        <v>258.79999999999995</v>
      </c>
      <c r="V96" s="112">
        <f t="shared" si="10"/>
        <v>0</v>
      </c>
      <c r="Y96">
        <f>BAWANA!AW96+BAWANA!AX96</f>
        <v>30.6</v>
      </c>
      <c r="Z96">
        <f>BAWANA!BD96+BAWANA!BE96</f>
        <v>30.6</v>
      </c>
      <c r="AA96">
        <f>BAWANA!X96+BAWANA!Y96</f>
        <v>30.6</v>
      </c>
      <c r="AB96">
        <f>BAWANA!AE96+BAWANA!AF96</f>
        <v>30.6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258.79999999999995</v>
      </c>
      <c r="E97">
        <f>BAWANA!AM97</f>
        <v>0</v>
      </c>
      <c r="F97">
        <f t="shared" si="11"/>
        <v>256</v>
      </c>
      <c r="G97">
        <f t="shared" si="12"/>
        <v>258.79999999999995</v>
      </c>
      <c r="H97" s="112"/>
      <c r="I97">
        <f>BRPL_EOD!AI97+BRPL_EOD!AJ97</f>
        <v>100.94</v>
      </c>
      <c r="J97">
        <f>BYPL_EOD!AI97+BYPL_EOD!AJ97</f>
        <v>60.88</v>
      </c>
      <c r="K97">
        <f>MES_EOD!AI97+MES_EOD!AJ97</f>
        <v>5.58</v>
      </c>
      <c r="L97">
        <f>NDMC_EOD!AI97+NDMC_EOD!AJ97</f>
        <v>24.84</v>
      </c>
      <c r="M97">
        <f>TPDDL_EOD!AI97+TPDDL_EOD!AJ97</f>
        <v>66.56</v>
      </c>
      <c r="N97">
        <f t="shared" si="7"/>
        <v>258.8</v>
      </c>
      <c r="O97" s="112">
        <f t="shared" si="8"/>
        <v>0</v>
      </c>
      <c r="P97">
        <v>100.93999999999997</v>
      </c>
      <c r="Q97">
        <v>60.879999999999988</v>
      </c>
      <c r="R97">
        <v>5.5799999999999992</v>
      </c>
      <c r="S97">
        <v>24.839999999999993</v>
      </c>
      <c r="T97">
        <v>66.559999999999988</v>
      </c>
      <c r="U97" s="114">
        <f t="shared" si="9"/>
        <v>258.79999999999995</v>
      </c>
      <c r="V97" s="112">
        <f t="shared" si="10"/>
        <v>0</v>
      </c>
      <c r="Y97">
        <f>BAWANA!AW97+BAWANA!AX97</f>
        <v>30.6</v>
      </c>
      <c r="Z97">
        <f>BAWANA!BD97+BAWANA!BE97</f>
        <v>30.6</v>
      </c>
      <c r="AA97">
        <f>BAWANA!X97+BAWANA!Y97</f>
        <v>30.6</v>
      </c>
      <c r="AB97">
        <f>BAWANA!AE97+BAWANA!AF97</f>
        <v>30.6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258.79999999999995</v>
      </c>
      <c r="E98">
        <f>BAWANA!AM98</f>
        <v>0</v>
      </c>
      <c r="F98">
        <f t="shared" si="11"/>
        <v>256</v>
      </c>
      <c r="G98">
        <f t="shared" si="12"/>
        <v>258.79999999999995</v>
      </c>
      <c r="H98" s="112"/>
      <c r="I98">
        <f>BRPL_EOD!AI98+BRPL_EOD!AJ98</f>
        <v>100.94</v>
      </c>
      <c r="J98">
        <f>BYPL_EOD!AI98+BYPL_EOD!AJ98</f>
        <v>60.88</v>
      </c>
      <c r="K98">
        <f>MES_EOD!AI98+MES_EOD!AJ98</f>
        <v>5.58</v>
      </c>
      <c r="L98">
        <f>NDMC_EOD!AI98+NDMC_EOD!AJ98</f>
        <v>24.84</v>
      </c>
      <c r="M98">
        <f>TPDDL_EOD!AI98+TPDDL_EOD!AJ98</f>
        <v>66.56</v>
      </c>
      <c r="N98">
        <f t="shared" si="7"/>
        <v>258.8</v>
      </c>
      <c r="O98" s="112">
        <f t="shared" si="8"/>
        <v>0</v>
      </c>
      <c r="P98">
        <v>100.93999999999997</v>
      </c>
      <c r="Q98">
        <v>60.879999999999988</v>
      </c>
      <c r="R98">
        <v>5.5799999999999992</v>
      </c>
      <c r="S98">
        <v>24.839999999999993</v>
      </c>
      <c r="T98">
        <v>66.559999999999988</v>
      </c>
      <c r="U98" s="114">
        <f t="shared" si="9"/>
        <v>258.79999999999995</v>
      </c>
      <c r="V98" s="112">
        <f t="shared" si="10"/>
        <v>0</v>
      </c>
      <c r="Y98">
        <f>BAWANA!AW98+BAWANA!AX98</f>
        <v>30.6</v>
      </c>
      <c r="Z98">
        <f>BAWANA!BD98+BAWANA!BE98</f>
        <v>30.6</v>
      </c>
      <c r="AA98">
        <f>BAWANA!X98+BAWANA!Y98</f>
        <v>30.6</v>
      </c>
      <c r="AB98">
        <f>BAWANA!AE98+BAWANA!AF98</f>
        <v>30.6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5.6484282500000011</v>
      </c>
      <c r="E99" s="114">
        <f t="shared" si="14"/>
        <v>0</v>
      </c>
      <c r="F99" s="114">
        <f t="shared" si="14"/>
        <v>6.1440000000000001</v>
      </c>
      <c r="G99" s="114">
        <f t="shared" si="14"/>
        <v>5.6484282500000011</v>
      </c>
      <c r="H99" s="114"/>
      <c r="I99" s="114">
        <f t="shared" si="14"/>
        <v>2.2935025000000002</v>
      </c>
      <c r="J99" s="114">
        <f t="shared" si="14"/>
        <v>1.2691074999999987</v>
      </c>
      <c r="K99" s="114">
        <f t="shared" si="14"/>
        <v>0.13857999999999981</v>
      </c>
      <c r="L99" s="114">
        <f t="shared" si="14"/>
        <v>0.47545499999999957</v>
      </c>
      <c r="M99" s="114">
        <f t="shared" si="14"/>
        <v>1.4718624999999985</v>
      </c>
      <c r="N99" s="114">
        <f t="shared" si="14"/>
        <v>5.6485074999999991</v>
      </c>
      <c r="O99" s="114">
        <f t="shared" si="14"/>
        <v>-7.9250000000122612E-5</v>
      </c>
      <c r="P99" s="114">
        <f t="shared" si="14"/>
        <v>2.293469323247511</v>
      </c>
      <c r="Q99" s="114">
        <f t="shared" si="14"/>
        <v>1.2690894460564639</v>
      </c>
      <c r="R99" s="114">
        <f t="shared" si="14"/>
        <v>0.13857806885478874</v>
      </c>
      <c r="S99" s="114">
        <f t="shared" si="14"/>
        <v>0.47544869230094683</v>
      </c>
      <c r="T99" s="114">
        <f t="shared" si="14"/>
        <v>1.4718427195402888</v>
      </c>
      <c r="U99" s="114">
        <f t="shared" si="14"/>
        <v>5.6484282500000011</v>
      </c>
      <c r="V99" s="114">
        <f t="shared" si="10"/>
        <v>0</v>
      </c>
      <c r="Y99" s="114">
        <f>SUM(Y3:Y98)/4000</f>
        <v>0.68625499999999928</v>
      </c>
      <c r="Z99" s="114">
        <f t="shared" ref="Z99:AD99" si="15">SUM(Z3:Z98)/4000</f>
        <v>0.66801999999999895</v>
      </c>
      <c r="AA99" s="114">
        <f t="shared" si="15"/>
        <v>0.68625499999999928</v>
      </c>
      <c r="AB99" s="114">
        <f t="shared" si="15"/>
        <v>0.66801999999999895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980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784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980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784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980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784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980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784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980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784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980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784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980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784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980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784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980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784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980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784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980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784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980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784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980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784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980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784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980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784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980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784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980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784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980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784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980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784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980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784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980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784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980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784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980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784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980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784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980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784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980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784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980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784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980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784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980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784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980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784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980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784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980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784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980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784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980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784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980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784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980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784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960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768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960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768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960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768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960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768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960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768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960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768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960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768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960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768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960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768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960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768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960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768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960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768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930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744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930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744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710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568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710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568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580</v>
      </c>
      <c r="C55">
        <f>BAWANA!G55</f>
        <v>30</v>
      </c>
      <c r="D55">
        <f>BAWANA!AP55</f>
        <v>0</v>
      </c>
      <c r="E55">
        <f>BAWANA!AQ55</f>
        <v>24</v>
      </c>
      <c r="F55">
        <f t="shared" si="4"/>
        <v>488</v>
      </c>
      <c r="G55">
        <f t="shared" si="5"/>
        <v>24</v>
      </c>
      <c r="H55" s="112"/>
      <c r="I55">
        <f>BRPL_EOD!AM55+BRPL_EOD!AN55</f>
        <v>9.34</v>
      </c>
      <c r="J55">
        <f>BYPL_EOD!AM55+BYPL_EOD!AN55</f>
        <v>5.4</v>
      </c>
      <c r="K55">
        <f>MES_EOD!AM55+MES_EOD!AN55</f>
        <v>0.55000000000000004</v>
      </c>
      <c r="L55">
        <f>NDMC_EOD!AM55+NDMC_EOD!AN55</f>
        <v>2.19</v>
      </c>
      <c r="M55">
        <f>TPDDL_EOD!AM55+TPDDL_EOD!AN55</f>
        <v>6.53</v>
      </c>
      <c r="N55">
        <f t="shared" si="0"/>
        <v>24.01</v>
      </c>
      <c r="O55" s="112">
        <f t="shared" si="1"/>
        <v>-1.0000000000001563E-2</v>
      </c>
      <c r="P55">
        <v>9.3361099541857548</v>
      </c>
      <c r="Q55">
        <v>5.3977509371095378</v>
      </c>
      <c r="R55">
        <v>0.54977092877967515</v>
      </c>
      <c r="S55">
        <v>2.1890878800499789</v>
      </c>
      <c r="T55">
        <v>6.5272802998750521</v>
      </c>
      <c r="U55" s="114">
        <f t="shared" si="2"/>
        <v>24</v>
      </c>
      <c r="V55" s="112">
        <f t="shared" si="3"/>
        <v>0</v>
      </c>
      <c r="Y55">
        <f>BAWANA!BA55+BAWANA!BB55</f>
        <v>3</v>
      </c>
      <c r="Z55">
        <f>BAWANA!BH55+BAWANA!BI55</f>
        <v>3</v>
      </c>
      <c r="AA55">
        <f>BAWANA!AB55+BAWANA!AC55</f>
        <v>3</v>
      </c>
      <c r="AB55">
        <f>BAWANA!AI55+BAWANA!AJ55</f>
        <v>3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580</v>
      </c>
      <c r="C56">
        <f>BAWANA!G56</f>
        <v>30</v>
      </c>
      <c r="D56">
        <f>BAWANA!AP56</f>
        <v>0</v>
      </c>
      <c r="E56">
        <f>BAWANA!AQ56</f>
        <v>24</v>
      </c>
      <c r="F56">
        <f t="shared" si="4"/>
        <v>488</v>
      </c>
      <c r="G56">
        <f t="shared" si="5"/>
        <v>24</v>
      </c>
      <c r="H56" s="112"/>
      <c r="I56">
        <f>BRPL_EOD!AM56+BRPL_EOD!AN56</f>
        <v>9.34</v>
      </c>
      <c r="J56">
        <f>BYPL_EOD!AM56+BYPL_EOD!AN56</f>
        <v>5.4</v>
      </c>
      <c r="K56">
        <f>MES_EOD!AM56+MES_EOD!AN56</f>
        <v>0.55000000000000004</v>
      </c>
      <c r="L56">
        <f>NDMC_EOD!AM56+NDMC_EOD!AN56</f>
        <v>2.19</v>
      </c>
      <c r="M56">
        <f>TPDDL_EOD!AM56+TPDDL_EOD!AN56</f>
        <v>6.53</v>
      </c>
      <c r="N56">
        <f t="shared" si="0"/>
        <v>24.01</v>
      </c>
      <c r="O56" s="112">
        <f t="shared" si="1"/>
        <v>-1.0000000000001563E-2</v>
      </c>
      <c r="P56">
        <v>9.3361099541857548</v>
      </c>
      <c r="Q56">
        <v>5.3977509371095378</v>
      </c>
      <c r="R56">
        <v>0.54977092877967515</v>
      </c>
      <c r="S56">
        <v>2.1890878800499789</v>
      </c>
      <c r="T56">
        <v>6.5272802998750521</v>
      </c>
      <c r="U56" s="114">
        <f t="shared" si="2"/>
        <v>24</v>
      </c>
      <c r="V56" s="112">
        <f t="shared" si="3"/>
        <v>0</v>
      </c>
      <c r="Y56">
        <f>BAWANA!BA56+BAWANA!BB56</f>
        <v>3</v>
      </c>
      <c r="Z56">
        <f>BAWANA!BH56+BAWANA!BI56</f>
        <v>3</v>
      </c>
      <c r="AA56">
        <f>BAWANA!AB56+BAWANA!AC56</f>
        <v>3</v>
      </c>
      <c r="AB56">
        <f>BAWANA!AI56+BAWANA!AJ56</f>
        <v>3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580</v>
      </c>
      <c r="C57">
        <f>BAWANA!G57</f>
        <v>30</v>
      </c>
      <c r="D57">
        <f>BAWANA!AP57</f>
        <v>0</v>
      </c>
      <c r="E57">
        <f>BAWANA!AQ57</f>
        <v>24</v>
      </c>
      <c r="F57">
        <f t="shared" si="4"/>
        <v>488</v>
      </c>
      <c r="G57">
        <f t="shared" si="5"/>
        <v>24</v>
      </c>
      <c r="H57" s="112"/>
      <c r="I57">
        <f>BRPL_EOD!AM57+BRPL_EOD!AN57</f>
        <v>9.34</v>
      </c>
      <c r="J57">
        <f>BYPL_EOD!AM57+BYPL_EOD!AN57</f>
        <v>5.4</v>
      </c>
      <c r="K57">
        <f>MES_EOD!AM57+MES_EOD!AN57</f>
        <v>0.55000000000000004</v>
      </c>
      <c r="L57">
        <f>NDMC_EOD!AM57+NDMC_EOD!AN57</f>
        <v>2.19</v>
      </c>
      <c r="M57">
        <f>TPDDL_EOD!AM57+TPDDL_EOD!AN57</f>
        <v>6.53</v>
      </c>
      <c r="N57">
        <f t="shared" si="0"/>
        <v>24.01</v>
      </c>
      <c r="O57" s="112">
        <f t="shared" si="1"/>
        <v>-1.0000000000001563E-2</v>
      </c>
      <c r="P57">
        <v>9.3361099541857548</v>
      </c>
      <c r="Q57">
        <v>5.3977509371095378</v>
      </c>
      <c r="R57">
        <v>0.54977092877967515</v>
      </c>
      <c r="S57">
        <v>2.1890878800499789</v>
      </c>
      <c r="T57">
        <v>6.5272802998750521</v>
      </c>
      <c r="U57" s="114">
        <f t="shared" si="2"/>
        <v>24</v>
      </c>
      <c r="V57" s="112">
        <f t="shared" si="3"/>
        <v>0</v>
      </c>
      <c r="Y57">
        <f>BAWANA!BA57+BAWANA!BB57</f>
        <v>3</v>
      </c>
      <c r="Z57">
        <f>BAWANA!BH57+BAWANA!BI57</f>
        <v>3</v>
      </c>
      <c r="AA57">
        <f>BAWANA!AB57+BAWANA!AC57</f>
        <v>3</v>
      </c>
      <c r="AB57">
        <f>BAWANA!AI57+BAWANA!AJ57</f>
        <v>3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580</v>
      </c>
      <c r="C58">
        <f>BAWANA!G58</f>
        <v>30</v>
      </c>
      <c r="D58">
        <f>BAWANA!AP58</f>
        <v>0</v>
      </c>
      <c r="E58">
        <f>BAWANA!AQ58</f>
        <v>24</v>
      </c>
      <c r="F58">
        <f t="shared" si="4"/>
        <v>488</v>
      </c>
      <c r="G58">
        <f t="shared" si="5"/>
        <v>24</v>
      </c>
      <c r="H58" s="112"/>
      <c r="I58">
        <f>BRPL_EOD!AM58+BRPL_EOD!AN58</f>
        <v>9.34</v>
      </c>
      <c r="J58">
        <f>BYPL_EOD!AM58+BYPL_EOD!AN58</f>
        <v>5.4</v>
      </c>
      <c r="K58">
        <f>MES_EOD!AM58+MES_EOD!AN58</f>
        <v>0.55000000000000004</v>
      </c>
      <c r="L58">
        <f>NDMC_EOD!AM58+NDMC_EOD!AN58</f>
        <v>2.19</v>
      </c>
      <c r="M58">
        <f>TPDDL_EOD!AM58+TPDDL_EOD!AN58</f>
        <v>6.53</v>
      </c>
      <c r="N58">
        <f t="shared" si="0"/>
        <v>24.01</v>
      </c>
      <c r="O58" s="112">
        <f t="shared" si="1"/>
        <v>-1.0000000000001563E-2</v>
      </c>
      <c r="P58">
        <v>9.3361099541857548</v>
      </c>
      <c r="Q58">
        <v>5.3977509371095378</v>
      </c>
      <c r="R58">
        <v>0.54977092877967515</v>
      </c>
      <c r="S58">
        <v>2.1890878800499789</v>
      </c>
      <c r="T58">
        <v>6.5272802998750521</v>
      </c>
      <c r="U58" s="114">
        <f t="shared" si="2"/>
        <v>24</v>
      </c>
      <c r="V58" s="112">
        <f t="shared" si="3"/>
        <v>0</v>
      </c>
      <c r="Y58">
        <f>BAWANA!BA58+BAWANA!BB58</f>
        <v>3</v>
      </c>
      <c r="Z58">
        <f>BAWANA!BH58+BAWANA!BI58</f>
        <v>3</v>
      </c>
      <c r="AA58">
        <f>BAWANA!AB58+BAWANA!AC58</f>
        <v>3</v>
      </c>
      <c r="AB58">
        <f>BAWANA!AI58+BAWANA!AJ58</f>
        <v>3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580</v>
      </c>
      <c r="C59">
        <f>BAWANA!G59</f>
        <v>30</v>
      </c>
      <c r="D59">
        <f>BAWANA!AP59</f>
        <v>0</v>
      </c>
      <c r="E59">
        <f>BAWANA!AQ59</f>
        <v>24</v>
      </c>
      <c r="F59">
        <f t="shared" si="4"/>
        <v>488</v>
      </c>
      <c r="G59">
        <f t="shared" si="5"/>
        <v>24</v>
      </c>
      <c r="H59" s="112"/>
      <c r="I59">
        <f>BRPL_EOD!AM59+BRPL_EOD!AN59</f>
        <v>9.34</v>
      </c>
      <c r="J59">
        <f>BYPL_EOD!AM59+BYPL_EOD!AN59</f>
        <v>5.4</v>
      </c>
      <c r="K59">
        <f>MES_EOD!AM59+MES_EOD!AN59</f>
        <v>0.55000000000000004</v>
      </c>
      <c r="L59">
        <f>NDMC_EOD!AM59+NDMC_EOD!AN59</f>
        <v>2.19</v>
      </c>
      <c r="M59">
        <f>TPDDL_EOD!AM59+TPDDL_EOD!AN59</f>
        <v>6.53</v>
      </c>
      <c r="N59">
        <f t="shared" si="0"/>
        <v>24.01</v>
      </c>
      <c r="O59" s="112">
        <f t="shared" si="1"/>
        <v>-1.0000000000001563E-2</v>
      </c>
      <c r="P59">
        <v>9.3361099541857548</v>
      </c>
      <c r="Q59">
        <v>5.3977509371095378</v>
      </c>
      <c r="R59">
        <v>0.54977092877967515</v>
      </c>
      <c r="S59">
        <v>2.1890878800499789</v>
      </c>
      <c r="T59">
        <v>6.5272802998750521</v>
      </c>
      <c r="U59" s="114">
        <f t="shared" si="2"/>
        <v>24</v>
      </c>
      <c r="V59" s="112">
        <f t="shared" si="3"/>
        <v>0</v>
      </c>
      <c r="Y59">
        <f>BAWANA!BA59+BAWANA!BB59</f>
        <v>3</v>
      </c>
      <c r="Z59">
        <f>BAWANA!BH59+BAWANA!BI59</f>
        <v>3</v>
      </c>
      <c r="AA59">
        <f>BAWANA!AB59+BAWANA!AC59</f>
        <v>3</v>
      </c>
      <c r="AB59">
        <f>BAWANA!AI59+BAWANA!AJ59</f>
        <v>3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580</v>
      </c>
      <c r="C60">
        <f>BAWANA!G60</f>
        <v>30</v>
      </c>
      <c r="D60">
        <f>BAWANA!AP60</f>
        <v>0</v>
      </c>
      <c r="E60">
        <f>BAWANA!AQ60</f>
        <v>24</v>
      </c>
      <c r="F60">
        <f t="shared" si="4"/>
        <v>488</v>
      </c>
      <c r="G60">
        <f t="shared" si="5"/>
        <v>24</v>
      </c>
      <c r="H60" s="112"/>
      <c r="I60">
        <f>BRPL_EOD!AM60+BRPL_EOD!AN60</f>
        <v>9.34</v>
      </c>
      <c r="J60">
        <f>BYPL_EOD!AM60+BYPL_EOD!AN60</f>
        <v>5.4</v>
      </c>
      <c r="K60">
        <f>MES_EOD!AM60+MES_EOD!AN60</f>
        <v>0.55000000000000004</v>
      </c>
      <c r="L60">
        <f>NDMC_EOD!AM60+NDMC_EOD!AN60</f>
        <v>2.19</v>
      </c>
      <c r="M60">
        <f>TPDDL_EOD!AM60+TPDDL_EOD!AN60</f>
        <v>6.53</v>
      </c>
      <c r="N60">
        <f t="shared" si="0"/>
        <v>24.01</v>
      </c>
      <c r="O60" s="112">
        <f t="shared" si="1"/>
        <v>-1.0000000000001563E-2</v>
      </c>
      <c r="P60">
        <v>9.3361099541857548</v>
      </c>
      <c r="Q60">
        <v>5.3977509371095378</v>
      </c>
      <c r="R60">
        <v>0.54977092877967515</v>
      </c>
      <c r="S60">
        <v>2.1890878800499789</v>
      </c>
      <c r="T60">
        <v>6.5272802998750521</v>
      </c>
      <c r="U60" s="114">
        <f t="shared" si="2"/>
        <v>24</v>
      </c>
      <c r="V60" s="112">
        <f t="shared" si="3"/>
        <v>0</v>
      </c>
      <c r="Y60">
        <f>BAWANA!BA60+BAWANA!BB60</f>
        <v>3</v>
      </c>
      <c r="Z60">
        <f>BAWANA!BH60+BAWANA!BI60</f>
        <v>3</v>
      </c>
      <c r="AA60">
        <f>BAWANA!AB60+BAWANA!AC60</f>
        <v>3</v>
      </c>
      <c r="AB60">
        <f>BAWANA!AI60+BAWANA!AJ60</f>
        <v>3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580</v>
      </c>
      <c r="C61">
        <f>BAWANA!G61</f>
        <v>30</v>
      </c>
      <c r="D61">
        <f>BAWANA!AP61</f>
        <v>0</v>
      </c>
      <c r="E61">
        <f>BAWANA!AQ61</f>
        <v>24</v>
      </c>
      <c r="F61">
        <f t="shared" si="4"/>
        <v>488</v>
      </c>
      <c r="G61">
        <f t="shared" si="5"/>
        <v>24</v>
      </c>
      <c r="H61" s="112"/>
      <c r="I61">
        <f>BRPL_EOD!AM61+BRPL_EOD!AN61</f>
        <v>9.34</v>
      </c>
      <c r="J61">
        <f>BYPL_EOD!AM61+BYPL_EOD!AN61</f>
        <v>5.4</v>
      </c>
      <c r="K61">
        <f>MES_EOD!AM61+MES_EOD!AN61</f>
        <v>0.55000000000000004</v>
      </c>
      <c r="L61">
        <f>NDMC_EOD!AM61+NDMC_EOD!AN61</f>
        <v>2.19</v>
      </c>
      <c r="M61">
        <f>TPDDL_EOD!AM61+TPDDL_EOD!AN61</f>
        <v>6.53</v>
      </c>
      <c r="N61">
        <f t="shared" si="0"/>
        <v>24.01</v>
      </c>
      <c r="O61" s="112">
        <f t="shared" si="1"/>
        <v>-1.0000000000001563E-2</v>
      </c>
      <c r="P61">
        <v>9.3361099541857548</v>
      </c>
      <c r="Q61">
        <v>5.3977509371095378</v>
      </c>
      <c r="R61">
        <v>0.54977092877967515</v>
      </c>
      <c r="S61">
        <v>2.1890878800499789</v>
      </c>
      <c r="T61">
        <v>6.5272802998750521</v>
      </c>
      <c r="U61" s="114">
        <f t="shared" si="2"/>
        <v>24</v>
      </c>
      <c r="V61" s="112">
        <f t="shared" si="3"/>
        <v>0</v>
      </c>
      <c r="Y61">
        <f>BAWANA!BA61+BAWANA!BB61</f>
        <v>3</v>
      </c>
      <c r="Z61">
        <f>BAWANA!BH61+BAWANA!BI61</f>
        <v>3</v>
      </c>
      <c r="AA61">
        <f>BAWANA!AB61+BAWANA!AC61</f>
        <v>3</v>
      </c>
      <c r="AB61">
        <f>BAWANA!AI61+BAWANA!AJ61</f>
        <v>3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580</v>
      </c>
      <c r="C62">
        <f>BAWANA!G62</f>
        <v>30</v>
      </c>
      <c r="D62">
        <f>BAWANA!AP62</f>
        <v>0</v>
      </c>
      <c r="E62">
        <f>BAWANA!AQ62</f>
        <v>24</v>
      </c>
      <c r="F62">
        <f t="shared" si="4"/>
        <v>488</v>
      </c>
      <c r="G62">
        <f t="shared" si="5"/>
        <v>24</v>
      </c>
      <c r="H62" s="112"/>
      <c r="I62">
        <f>BRPL_EOD!AM62+BRPL_EOD!AN62</f>
        <v>9.34</v>
      </c>
      <c r="J62">
        <f>BYPL_EOD!AM62+BYPL_EOD!AN62</f>
        <v>5.4</v>
      </c>
      <c r="K62">
        <f>MES_EOD!AM62+MES_EOD!AN62</f>
        <v>0.55000000000000004</v>
      </c>
      <c r="L62">
        <f>NDMC_EOD!AM62+NDMC_EOD!AN62</f>
        <v>2.19</v>
      </c>
      <c r="M62">
        <f>TPDDL_EOD!AM62+TPDDL_EOD!AN62</f>
        <v>6.53</v>
      </c>
      <c r="N62">
        <f t="shared" si="0"/>
        <v>24.01</v>
      </c>
      <c r="O62" s="112">
        <f t="shared" si="1"/>
        <v>-1.0000000000001563E-2</v>
      </c>
      <c r="P62">
        <v>9.3361099541857548</v>
      </c>
      <c r="Q62">
        <v>5.3977509371095378</v>
      </c>
      <c r="R62">
        <v>0.54977092877967515</v>
      </c>
      <c r="S62">
        <v>2.1890878800499789</v>
      </c>
      <c r="T62">
        <v>6.5272802998750521</v>
      </c>
      <c r="U62" s="114">
        <f t="shared" si="2"/>
        <v>24</v>
      </c>
      <c r="V62" s="112">
        <f t="shared" si="3"/>
        <v>0</v>
      </c>
      <c r="Y62">
        <f>BAWANA!BA62+BAWANA!BB62</f>
        <v>3</v>
      </c>
      <c r="Z62">
        <f>BAWANA!BH62+BAWANA!BI62</f>
        <v>3</v>
      </c>
      <c r="AA62">
        <f>BAWANA!AB62+BAWANA!AC62</f>
        <v>3</v>
      </c>
      <c r="AB62">
        <f>BAWANA!AI62+BAWANA!AJ62</f>
        <v>3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580</v>
      </c>
      <c r="C63">
        <f>BAWANA!G63</f>
        <v>30</v>
      </c>
      <c r="D63">
        <f>BAWANA!AP63</f>
        <v>0</v>
      </c>
      <c r="E63">
        <f>BAWANA!AQ63</f>
        <v>24</v>
      </c>
      <c r="F63">
        <f t="shared" si="4"/>
        <v>488</v>
      </c>
      <c r="G63">
        <f t="shared" si="5"/>
        <v>24</v>
      </c>
      <c r="H63" s="112"/>
      <c r="I63">
        <f>BRPL_EOD!AM63+BRPL_EOD!AN63</f>
        <v>9.34</v>
      </c>
      <c r="J63">
        <f>BYPL_EOD!AM63+BYPL_EOD!AN63</f>
        <v>5.4</v>
      </c>
      <c r="K63">
        <f>MES_EOD!AM63+MES_EOD!AN63</f>
        <v>0.55000000000000004</v>
      </c>
      <c r="L63">
        <f>NDMC_EOD!AM63+NDMC_EOD!AN63</f>
        <v>2.19</v>
      </c>
      <c r="M63">
        <f>TPDDL_EOD!AM63+TPDDL_EOD!AN63</f>
        <v>6.53</v>
      </c>
      <c r="N63">
        <f t="shared" si="0"/>
        <v>24.01</v>
      </c>
      <c r="O63" s="112">
        <f t="shared" si="1"/>
        <v>-1.0000000000001563E-2</v>
      </c>
      <c r="P63">
        <v>9.3361099541857548</v>
      </c>
      <c r="Q63">
        <v>5.3977509371095378</v>
      </c>
      <c r="R63">
        <v>0.54977092877967515</v>
      </c>
      <c r="S63">
        <v>2.1890878800499789</v>
      </c>
      <c r="T63">
        <v>6.5272802998750521</v>
      </c>
      <c r="U63" s="114">
        <f t="shared" si="2"/>
        <v>24</v>
      </c>
      <c r="V63" s="112">
        <f t="shared" si="3"/>
        <v>0</v>
      </c>
      <c r="Y63">
        <f>BAWANA!BA63+BAWANA!BB63</f>
        <v>3</v>
      </c>
      <c r="Z63">
        <f>BAWANA!BH63+BAWANA!BI63</f>
        <v>3</v>
      </c>
      <c r="AA63">
        <f>BAWANA!AB63+BAWANA!AC63</f>
        <v>3</v>
      </c>
      <c r="AB63">
        <f>BAWANA!AI63+BAWANA!AJ63</f>
        <v>3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580</v>
      </c>
      <c r="C64">
        <f>BAWANA!G64</f>
        <v>30</v>
      </c>
      <c r="D64">
        <f>BAWANA!AP64</f>
        <v>0</v>
      </c>
      <c r="E64">
        <f>BAWANA!AQ64</f>
        <v>24</v>
      </c>
      <c r="F64">
        <f t="shared" si="4"/>
        <v>488</v>
      </c>
      <c r="G64">
        <f t="shared" si="5"/>
        <v>24</v>
      </c>
      <c r="H64" s="112"/>
      <c r="I64">
        <f>BRPL_EOD!AM64+BRPL_EOD!AN64</f>
        <v>9.34</v>
      </c>
      <c r="J64">
        <f>BYPL_EOD!AM64+BYPL_EOD!AN64</f>
        <v>5.4</v>
      </c>
      <c r="K64">
        <f>MES_EOD!AM64+MES_EOD!AN64</f>
        <v>0.55000000000000004</v>
      </c>
      <c r="L64">
        <f>NDMC_EOD!AM64+NDMC_EOD!AN64</f>
        <v>2.19</v>
      </c>
      <c r="M64">
        <f>TPDDL_EOD!AM64+TPDDL_EOD!AN64</f>
        <v>6.53</v>
      </c>
      <c r="N64">
        <f t="shared" si="0"/>
        <v>24.01</v>
      </c>
      <c r="O64" s="112">
        <f t="shared" si="1"/>
        <v>-1.0000000000001563E-2</v>
      </c>
      <c r="P64">
        <v>9.3361099541857548</v>
      </c>
      <c r="Q64">
        <v>5.3977509371095378</v>
      </c>
      <c r="R64">
        <v>0.54977092877967515</v>
      </c>
      <c r="S64">
        <v>2.1890878800499789</v>
      </c>
      <c r="T64">
        <v>6.5272802998750521</v>
      </c>
      <c r="U64" s="114">
        <f t="shared" si="2"/>
        <v>24</v>
      </c>
      <c r="V64" s="112">
        <f t="shared" si="3"/>
        <v>0</v>
      </c>
      <c r="Y64">
        <f>BAWANA!BA64+BAWANA!BB64</f>
        <v>3</v>
      </c>
      <c r="Z64">
        <f>BAWANA!BH64+BAWANA!BI64</f>
        <v>3</v>
      </c>
      <c r="AA64">
        <f>BAWANA!AB64+BAWANA!AC64</f>
        <v>3</v>
      </c>
      <c r="AB64">
        <f>BAWANA!AI64+BAWANA!AJ64</f>
        <v>3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580</v>
      </c>
      <c r="C65">
        <f>BAWANA!G65</f>
        <v>30</v>
      </c>
      <c r="D65">
        <f>BAWANA!AP65</f>
        <v>0</v>
      </c>
      <c r="E65">
        <f>BAWANA!AQ65</f>
        <v>24</v>
      </c>
      <c r="F65">
        <f t="shared" si="4"/>
        <v>488</v>
      </c>
      <c r="G65">
        <f t="shared" si="5"/>
        <v>24</v>
      </c>
      <c r="H65" s="112"/>
      <c r="I65">
        <f>BRPL_EOD!AM65+BRPL_EOD!AN65</f>
        <v>9.34</v>
      </c>
      <c r="J65">
        <f>BYPL_EOD!AM65+BYPL_EOD!AN65</f>
        <v>5.4</v>
      </c>
      <c r="K65">
        <f>MES_EOD!AM65+MES_EOD!AN65</f>
        <v>0.55000000000000004</v>
      </c>
      <c r="L65">
        <f>NDMC_EOD!AM65+NDMC_EOD!AN65</f>
        <v>2.19</v>
      </c>
      <c r="M65">
        <f>TPDDL_EOD!AM65+TPDDL_EOD!AN65</f>
        <v>6.53</v>
      </c>
      <c r="N65">
        <f t="shared" si="0"/>
        <v>24.01</v>
      </c>
      <c r="O65" s="112">
        <f t="shared" si="1"/>
        <v>-1.0000000000001563E-2</v>
      </c>
      <c r="P65">
        <v>9.3361099541857548</v>
      </c>
      <c r="Q65">
        <v>5.3977509371095378</v>
      </c>
      <c r="R65">
        <v>0.54977092877967515</v>
      </c>
      <c r="S65">
        <v>2.1890878800499789</v>
      </c>
      <c r="T65">
        <v>6.5272802998750521</v>
      </c>
      <c r="U65" s="114">
        <f t="shared" si="2"/>
        <v>24</v>
      </c>
      <c r="V65" s="112">
        <f t="shared" si="3"/>
        <v>0</v>
      </c>
      <c r="Y65">
        <f>BAWANA!BA65+BAWANA!BB65</f>
        <v>3</v>
      </c>
      <c r="Z65">
        <f>BAWANA!BH65+BAWANA!BI65</f>
        <v>3</v>
      </c>
      <c r="AA65">
        <f>BAWANA!AB65+BAWANA!AC65</f>
        <v>3</v>
      </c>
      <c r="AB65">
        <f>BAWANA!AI65+BAWANA!AJ65</f>
        <v>3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580</v>
      </c>
      <c r="C66">
        <f>BAWANA!G66</f>
        <v>30</v>
      </c>
      <c r="D66">
        <f>BAWANA!AP66</f>
        <v>0</v>
      </c>
      <c r="E66">
        <f>BAWANA!AQ66</f>
        <v>24</v>
      </c>
      <c r="F66">
        <f t="shared" si="4"/>
        <v>488</v>
      </c>
      <c r="G66">
        <f t="shared" si="5"/>
        <v>24</v>
      </c>
      <c r="H66" s="112"/>
      <c r="I66">
        <f>BRPL_EOD!AM66+BRPL_EOD!AN66</f>
        <v>9.34</v>
      </c>
      <c r="J66">
        <f>BYPL_EOD!AM66+BYPL_EOD!AN66</f>
        <v>5.4</v>
      </c>
      <c r="K66">
        <f>MES_EOD!AM66+MES_EOD!AN66</f>
        <v>0.55000000000000004</v>
      </c>
      <c r="L66">
        <f>NDMC_EOD!AM66+NDMC_EOD!AN66</f>
        <v>2.19</v>
      </c>
      <c r="M66">
        <f>TPDDL_EOD!AM66+TPDDL_EOD!AN66</f>
        <v>6.53</v>
      </c>
      <c r="N66">
        <f t="shared" si="0"/>
        <v>24.01</v>
      </c>
      <c r="O66" s="112">
        <f t="shared" si="1"/>
        <v>-1.0000000000001563E-2</v>
      </c>
      <c r="P66">
        <v>9.3361099541857548</v>
      </c>
      <c r="Q66">
        <v>5.3977509371095378</v>
      </c>
      <c r="R66">
        <v>0.54977092877967515</v>
      </c>
      <c r="S66">
        <v>2.1890878800499789</v>
      </c>
      <c r="T66">
        <v>6.5272802998750521</v>
      </c>
      <c r="U66" s="114">
        <f t="shared" si="2"/>
        <v>24</v>
      </c>
      <c r="V66" s="112">
        <f t="shared" si="3"/>
        <v>0</v>
      </c>
      <c r="Y66">
        <f>BAWANA!BA66+BAWANA!BB66</f>
        <v>3</v>
      </c>
      <c r="Z66">
        <f>BAWANA!BH66+BAWANA!BI66</f>
        <v>3</v>
      </c>
      <c r="AA66">
        <f>BAWANA!AB66+BAWANA!AC66</f>
        <v>3</v>
      </c>
      <c r="AB66">
        <f>BAWANA!AI66+BAWANA!AJ66</f>
        <v>3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580</v>
      </c>
      <c r="C67">
        <f>BAWANA!G67</f>
        <v>30</v>
      </c>
      <c r="D67">
        <f>BAWANA!AP67</f>
        <v>0</v>
      </c>
      <c r="E67">
        <f>BAWANA!AQ67</f>
        <v>24</v>
      </c>
      <c r="F67">
        <f t="shared" si="4"/>
        <v>488</v>
      </c>
      <c r="G67">
        <f t="shared" si="5"/>
        <v>24</v>
      </c>
      <c r="H67" s="112"/>
      <c r="I67">
        <f>BRPL_EOD!AM67+BRPL_EOD!AN67</f>
        <v>9.34</v>
      </c>
      <c r="J67">
        <f>BYPL_EOD!AM67+BYPL_EOD!AN67</f>
        <v>5.4</v>
      </c>
      <c r="K67">
        <f>MES_EOD!AM67+MES_EOD!AN67</f>
        <v>0.55000000000000004</v>
      </c>
      <c r="L67">
        <f>NDMC_EOD!AM67+NDMC_EOD!AN67</f>
        <v>2.19</v>
      </c>
      <c r="M67">
        <f>TPDDL_EOD!AM67+TPDDL_EOD!AN67</f>
        <v>6.53</v>
      </c>
      <c r="N67">
        <f t="shared" ref="N67:N98" si="7">SUM(I67:M67)</f>
        <v>24.01</v>
      </c>
      <c r="O67" s="112">
        <f t="shared" ref="O67:O98" si="8">G67-N67</f>
        <v>-1.0000000000001563E-2</v>
      </c>
      <c r="P67">
        <v>9.3361099541857548</v>
      </c>
      <c r="Q67">
        <v>5.3977509371095378</v>
      </c>
      <c r="R67">
        <v>0.54977092877967515</v>
      </c>
      <c r="S67">
        <v>2.1890878800499789</v>
      </c>
      <c r="T67">
        <v>6.5272802998750521</v>
      </c>
      <c r="U67" s="114">
        <f t="shared" ref="U67:U98" si="9">SUM(P67:T67)</f>
        <v>24</v>
      </c>
      <c r="V67" s="112">
        <f t="shared" ref="V67:V99" si="10">G67-U67</f>
        <v>0</v>
      </c>
      <c r="Y67">
        <f>BAWANA!BA67+BAWANA!BB67</f>
        <v>3</v>
      </c>
      <c r="Z67">
        <f>BAWANA!BH67+BAWANA!BI67</f>
        <v>3</v>
      </c>
      <c r="AA67">
        <f>BAWANA!AB67+BAWANA!AC67</f>
        <v>3</v>
      </c>
      <c r="AB67">
        <f>BAWANA!AI67+BAWANA!AJ67</f>
        <v>3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580</v>
      </c>
      <c r="C68">
        <f>BAWANA!G68</f>
        <v>30</v>
      </c>
      <c r="D68">
        <f>BAWANA!AP68</f>
        <v>0</v>
      </c>
      <c r="E68">
        <f>BAWANA!AQ68</f>
        <v>24</v>
      </c>
      <c r="F68">
        <f t="shared" ref="F68:F98" si="11">(B68+C68)*0.8</f>
        <v>488</v>
      </c>
      <c r="G68">
        <f t="shared" ref="G68:G98" si="12">(D68+E68)</f>
        <v>24</v>
      </c>
      <c r="H68" s="112"/>
      <c r="I68">
        <f>BRPL_EOD!AM68+BRPL_EOD!AN68</f>
        <v>9.34</v>
      </c>
      <c r="J68">
        <f>BYPL_EOD!AM68+BYPL_EOD!AN68</f>
        <v>5.4</v>
      </c>
      <c r="K68">
        <f>MES_EOD!AM68+MES_EOD!AN68</f>
        <v>0.55000000000000004</v>
      </c>
      <c r="L68">
        <f>NDMC_EOD!AM68+NDMC_EOD!AN68</f>
        <v>2.19</v>
      </c>
      <c r="M68">
        <f>TPDDL_EOD!AM68+TPDDL_EOD!AN68</f>
        <v>6.53</v>
      </c>
      <c r="N68">
        <f t="shared" si="7"/>
        <v>24.01</v>
      </c>
      <c r="O68" s="112">
        <f t="shared" si="8"/>
        <v>-1.0000000000001563E-2</v>
      </c>
      <c r="P68">
        <v>9.3361099541857548</v>
      </c>
      <c r="Q68">
        <v>5.3977509371095378</v>
      </c>
      <c r="R68">
        <v>0.54977092877967515</v>
      </c>
      <c r="S68">
        <v>2.1890878800499789</v>
      </c>
      <c r="T68">
        <v>6.5272802998750521</v>
      </c>
      <c r="U68" s="114">
        <f t="shared" si="9"/>
        <v>24</v>
      </c>
      <c r="V68" s="112">
        <f t="shared" si="10"/>
        <v>0</v>
      </c>
      <c r="Y68">
        <f>BAWANA!BA68+BAWANA!BB68</f>
        <v>3</v>
      </c>
      <c r="Z68">
        <f>BAWANA!BH68+BAWANA!BI68</f>
        <v>3</v>
      </c>
      <c r="AA68">
        <f>BAWANA!AB68+BAWANA!AC68</f>
        <v>3</v>
      </c>
      <c r="AB68">
        <f>BAWANA!AI68+BAWANA!AJ68</f>
        <v>3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580</v>
      </c>
      <c r="C69">
        <f>BAWANA!G69</f>
        <v>30</v>
      </c>
      <c r="D69">
        <f>BAWANA!AP69</f>
        <v>0</v>
      </c>
      <c r="E69">
        <f>BAWANA!AQ69</f>
        <v>24</v>
      </c>
      <c r="F69">
        <f t="shared" si="11"/>
        <v>488</v>
      </c>
      <c r="G69">
        <f t="shared" si="12"/>
        <v>24</v>
      </c>
      <c r="H69" s="112"/>
      <c r="I69">
        <f>BRPL_EOD!AM69+BRPL_EOD!AN69</f>
        <v>9.34</v>
      </c>
      <c r="J69">
        <f>BYPL_EOD!AM69+BYPL_EOD!AN69</f>
        <v>5.4</v>
      </c>
      <c r="K69">
        <f>MES_EOD!AM69+MES_EOD!AN69</f>
        <v>0.55000000000000004</v>
      </c>
      <c r="L69">
        <f>NDMC_EOD!AM69+NDMC_EOD!AN69</f>
        <v>2.19</v>
      </c>
      <c r="M69">
        <f>TPDDL_EOD!AM69+TPDDL_EOD!AN69</f>
        <v>6.53</v>
      </c>
      <c r="N69">
        <f t="shared" si="7"/>
        <v>24.01</v>
      </c>
      <c r="O69" s="112">
        <f t="shared" si="8"/>
        <v>-1.0000000000001563E-2</v>
      </c>
      <c r="P69">
        <v>9.3361099541857548</v>
      </c>
      <c r="Q69">
        <v>5.3977509371095378</v>
      </c>
      <c r="R69">
        <v>0.54977092877967515</v>
      </c>
      <c r="S69">
        <v>2.1890878800499789</v>
      </c>
      <c r="T69">
        <v>6.5272802998750521</v>
      </c>
      <c r="U69" s="114">
        <f t="shared" si="9"/>
        <v>24</v>
      </c>
      <c r="V69" s="112">
        <f t="shared" si="10"/>
        <v>0</v>
      </c>
      <c r="Y69">
        <f>BAWANA!BA69+BAWANA!BB69</f>
        <v>3</v>
      </c>
      <c r="Z69">
        <f>BAWANA!BH69+BAWANA!BI69</f>
        <v>3</v>
      </c>
      <c r="AA69">
        <f>BAWANA!AB69+BAWANA!AC69</f>
        <v>3</v>
      </c>
      <c r="AB69">
        <f>BAWANA!AI69+BAWANA!AJ69</f>
        <v>3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580</v>
      </c>
      <c r="C70">
        <f>BAWANA!G70</f>
        <v>30</v>
      </c>
      <c r="D70">
        <f>BAWANA!AP70</f>
        <v>0</v>
      </c>
      <c r="E70">
        <f>BAWANA!AQ70</f>
        <v>24</v>
      </c>
      <c r="F70">
        <f t="shared" si="11"/>
        <v>488</v>
      </c>
      <c r="G70">
        <f t="shared" si="12"/>
        <v>24</v>
      </c>
      <c r="H70" s="112"/>
      <c r="I70">
        <f>BRPL_EOD!AM70+BRPL_EOD!AN70</f>
        <v>9.34</v>
      </c>
      <c r="J70">
        <f>BYPL_EOD!AM70+BYPL_EOD!AN70</f>
        <v>5.4</v>
      </c>
      <c r="K70">
        <f>MES_EOD!AM70+MES_EOD!AN70</f>
        <v>0.55000000000000004</v>
      </c>
      <c r="L70">
        <f>NDMC_EOD!AM70+NDMC_EOD!AN70</f>
        <v>2.19</v>
      </c>
      <c r="M70">
        <f>TPDDL_EOD!AM70+TPDDL_EOD!AN70</f>
        <v>6.53</v>
      </c>
      <c r="N70">
        <f t="shared" si="7"/>
        <v>24.01</v>
      </c>
      <c r="O70" s="112">
        <f t="shared" si="8"/>
        <v>-1.0000000000001563E-2</v>
      </c>
      <c r="P70">
        <v>9.3361099541857548</v>
      </c>
      <c r="Q70">
        <v>5.3977509371095378</v>
      </c>
      <c r="R70">
        <v>0.54977092877967515</v>
      </c>
      <c r="S70">
        <v>2.1890878800499789</v>
      </c>
      <c r="T70">
        <v>6.5272802998750521</v>
      </c>
      <c r="U70" s="114">
        <f t="shared" si="9"/>
        <v>24</v>
      </c>
      <c r="V70" s="112">
        <f t="shared" si="10"/>
        <v>0</v>
      </c>
      <c r="Y70">
        <f>BAWANA!BA70+BAWANA!BB70</f>
        <v>3</v>
      </c>
      <c r="Z70">
        <f>BAWANA!BH70+BAWANA!BI70</f>
        <v>3</v>
      </c>
      <c r="AA70">
        <f>BAWANA!AB70+BAWANA!AC70</f>
        <v>3</v>
      </c>
      <c r="AB70">
        <f>BAWANA!AI70+BAWANA!AJ70</f>
        <v>3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900</v>
      </c>
      <c r="C71">
        <f>BAWANA!G71</f>
        <v>30</v>
      </c>
      <c r="D71">
        <f>BAWANA!AP71</f>
        <v>0</v>
      </c>
      <c r="E71">
        <f>BAWANA!AQ71</f>
        <v>24</v>
      </c>
      <c r="F71">
        <f t="shared" si="11"/>
        <v>744</v>
      </c>
      <c r="G71">
        <f t="shared" si="12"/>
        <v>24</v>
      </c>
      <c r="H71" s="112"/>
      <c r="I71">
        <f>BRPL_EOD!AM71+BRPL_EOD!AN71</f>
        <v>9.34</v>
      </c>
      <c r="J71">
        <f>BYPL_EOD!AM71+BYPL_EOD!AN71</f>
        <v>5.4</v>
      </c>
      <c r="K71">
        <f>MES_EOD!AM71+MES_EOD!AN71</f>
        <v>0.55000000000000004</v>
      </c>
      <c r="L71">
        <f>NDMC_EOD!AM71+NDMC_EOD!AN71</f>
        <v>2.19</v>
      </c>
      <c r="M71">
        <f>TPDDL_EOD!AM71+TPDDL_EOD!AN71</f>
        <v>6.53</v>
      </c>
      <c r="N71">
        <f t="shared" si="7"/>
        <v>24.01</v>
      </c>
      <c r="O71" s="112">
        <f t="shared" si="8"/>
        <v>-1.0000000000001563E-2</v>
      </c>
      <c r="P71">
        <v>9.3361099541857548</v>
      </c>
      <c r="Q71">
        <v>5.3977509371095378</v>
      </c>
      <c r="R71">
        <v>0.54977092877967515</v>
      </c>
      <c r="S71">
        <v>2.1890878800499789</v>
      </c>
      <c r="T71">
        <v>6.5272802998750521</v>
      </c>
      <c r="U71" s="114">
        <f t="shared" si="9"/>
        <v>24</v>
      </c>
      <c r="V71" s="112">
        <f t="shared" si="10"/>
        <v>0</v>
      </c>
      <c r="Y71">
        <f>BAWANA!BA71+BAWANA!BB71</f>
        <v>3</v>
      </c>
      <c r="Z71">
        <f>BAWANA!BH71+BAWANA!BI71</f>
        <v>3</v>
      </c>
      <c r="AA71">
        <f>BAWANA!AB71+BAWANA!AC71</f>
        <v>3</v>
      </c>
      <c r="AB71">
        <f>BAWANA!AI71+BAWANA!AJ71</f>
        <v>3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900</v>
      </c>
      <c r="C72">
        <f>BAWANA!G72</f>
        <v>30</v>
      </c>
      <c r="D72">
        <f>BAWANA!AP72</f>
        <v>0</v>
      </c>
      <c r="E72">
        <f>BAWANA!AQ72</f>
        <v>24</v>
      </c>
      <c r="F72">
        <f t="shared" si="11"/>
        <v>744</v>
      </c>
      <c r="G72">
        <f t="shared" si="12"/>
        <v>24</v>
      </c>
      <c r="H72" s="112"/>
      <c r="I72">
        <f>BRPL_EOD!AM72+BRPL_EOD!AN72</f>
        <v>9.34</v>
      </c>
      <c r="J72">
        <f>BYPL_EOD!AM72+BYPL_EOD!AN72</f>
        <v>5.4</v>
      </c>
      <c r="K72">
        <f>MES_EOD!AM72+MES_EOD!AN72</f>
        <v>0.55000000000000004</v>
      </c>
      <c r="L72">
        <f>NDMC_EOD!AM72+NDMC_EOD!AN72</f>
        <v>2.19</v>
      </c>
      <c r="M72">
        <f>TPDDL_EOD!AM72+TPDDL_EOD!AN72</f>
        <v>6.53</v>
      </c>
      <c r="N72">
        <f t="shared" si="7"/>
        <v>24.01</v>
      </c>
      <c r="O72" s="112">
        <f t="shared" si="8"/>
        <v>-1.0000000000001563E-2</v>
      </c>
      <c r="P72">
        <v>9.3361099541857548</v>
      </c>
      <c r="Q72">
        <v>5.3977509371095378</v>
      </c>
      <c r="R72">
        <v>0.54977092877967515</v>
      </c>
      <c r="S72">
        <v>2.1890878800499789</v>
      </c>
      <c r="T72">
        <v>6.5272802998750521</v>
      </c>
      <c r="U72" s="114">
        <f t="shared" si="9"/>
        <v>24</v>
      </c>
      <c r="V72" s="112">
        <f t="shared" si="10"/>
        <v>0</v>
      </c>
      <c r="Y72">
        <f>BAWANA!BA72+BAWANA!BB72</f>
        <v>3</v>
      </c>
      <c r="Z72">
        <f>BAWANA!BH72+BAWANA!BI72</f>
        <v>3</v>
      </c>
      <c r="AA72">
        <f>BAWANA!AB72+BAWANA!AC72</f>
        <v>3</v>
      </c>
      <c r="AB72">
        <f>BAWANA!AI72+BAWANA!AJ72</f>
        <v>3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980</v>
      </c>
      <c r="C73">
        <f>BAWANA!G73</f>
        <v>30</v>
      </c>
      <c r="D73">
        <f>BAWANA!AP73</f>
        <v>0</v>
      </c>
      <c r="E73">
        <f>BAWANA!AQ73</f>
        <v>24</v>
      </c>
      <c r="F73">
        <f t="shared" si="11"/>
        <v>808</v>
      </c>
      <c r="G73">
        <f t="shared" si="12"/>
        <v>24</v>
      </c>
      <c r="H73" s="112"/>
      <c r="I73">
        <f>BRPL_EOD!AM73+BRPL_EOD!AN73</f>
        <v>9.34</v>
      </c>
      <c r="J73">
        <f>BYPL_EOD!AM73+BYPL_EOD!AN73</f>
        <v>5.4</v>
      </c>
      <c r="K73">
        <f>MES_EOD!AM73+MES_EOD!AN73</f>
        <v>0.55000000000000004</v>
      </c>
      <c r="L73">
        <f>NDMC_EOD!AM73+NDMC_EOD!AN73</f>
        <v>2.19</v>
      </c>
      <c r="M73">
        <f>TPDDL_EOD!AM73+TPDDL_EOD!AN73</f>
        <v>6.53</v>
      </c>
      <c r="N73">
        <f t="shared" si="7"/>
        <v>24.01</v>
      </c>
      <c r="O73" s="112">
        <f t="shared" si="8"/>
        <v>-1.0000000000001563E-2</v>
      </c>
      <c r="P73">
        <v>9.3361099541857548</v>
      </c>
      <c r="Q73">
        <v>5.3977509371095378</v>
      </c>
      <c r="R73">
        <v>0.54977092877967515</v>
      </c>
      <c r="S73">
        <v>2.1890878800499789</v>
      </c>
      <c r="T73">
        <v>6.5272802998750521</v>
      </c>
      <c r="U73" s="114">
        <f t="shared" si="9"/>
        <v>24</v>
      </c>
      <c r="V73" s="112">
        <f t="shared" si="10"/>
        <v>0</v>
      </c>
      <c r="Y73">
        <f>BAWANA!BA73+BAWANA!BB73</f>
        <v>3</v>
      </c>
      <c r="Z73">
        <f>BAWANA!BH73+BAWANA!BI73</f>
        <v>3</v>
      </c>
      <c r="AA73">
        <f>BAWANA!AB73+BAWANA!AC73</f>
        <v>3</v>
      </c>
      <c r="AB73">
        <f>BAWANA!AI73+BAWANA!AJ73</f>
        <v>3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980</v>
      </c>
      <c r="C74">
        <f>BAWANA!G74</f>
        <v>30</v>
      </c>
      <c r="D74">
        <f>BAWANA!AP74</f>
        <v>0</v>
      </c>
      <c r="E74">
        <f>BAWANA!AQ74</f>
        <v>24</v>
      </c>
      <c r="F74">
        <f t="shared" si="11"/>
        <v>808</v>
      </c>
      <c r="G74">
        <f t="shared" si="12"/>
        <v>24</v>
      </c>
      <c r="H74" s="112"/>
      <c r="I74">
        <f>BRPL_EOD!AM74+BRPL_EOD!AN74</f>
        <v>9.34</v>
      </c>
      <c r="J74">
        <f>BYPL_EOD!AM74+BYPL_EOD!AN74</f>
        <v>5.4</v>
      </c>
      <c r="K74">
        <f>MES_EOD!AM74+MES_EOD!AN74</f>
        <v>0.55000000000000004</v>
      </c>
      <c r="L74">
        <f>NDMC_EOD!AM74+NDMC_EOD!AN74</f>
        <v>2.19</v>
      </c>
      <c r="M74">
        <f>TPDDL_EOD!AM74+TPDDL_EOD!AN74</f>
        <v>6.53</v>
      </c>
      <c r="N74">
        <f t="shared" si="7"/>
        <v>24.01</v>
      </c>
      <c r="O74" s="112">
        <f t="shared" si="8"/>
        <v>-1.0000000000001563E-2</v>
      </c>
      <c r="P74">
        <v>9.3361099541857548</v>
      </c>
      <c r="Q74">
        <v>5.3977509371095378</v>
      </c>
      <c r="R74">
        <v>0.54977092877967515</v>
      </c>
      <c r="S74">
        <v>2.1890878800499789</v>
      </c>
      <c r="T74">
        <v>6.5272802998750521</v>
      </c>
      <c r="U74" s="114">
        <f t="shared" si="9"/>
        <v>24</v>
      </c>
      <c r="V74" s="112">
        <f t="shared" si="10"/>
        <v>0</v>
      </c>
      <c r="Y74">
        <f>BAWANA!BA74+BAWANA!BB74</f>
        <v>3</v>
      </c>
      <c r="Z74">
        <f>BAWANA!BH74+BAWANA!BI74</f>
        <v>3</v>
      </c>
      <c r="AA74">
        <f>BAWANA!AB74+BAWANA!AC74</f>
        <v>3</v>
      </c>
      <c r="AB74">
        <f>BAWANA!AI74+BAWANA!AJ74</f>
        <v>3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980</v>
      </c>
      <c r="C75">
        <f>BAWANA!G75</f>
        <v>0</v>
      </c>
      <c r="D75">
        <f>BAWANA!AP75</f>
        <v>64</v>
      </c>
      <c r="E75">
        <f>BAWANA!AQ75</f>
        <v>0</v>
      </c>
      <c r="F75">
        <f t="shared" si="11"/>
        <v>784</v>
      </c>
      <c r="G75">
        <f t="shared" si="12"/>
        <v>64</v>
      </c>
      <c r="H75" s="112"/>
      <c r="I75">
        <f>BRPL_EOD!AM75+BRPL_EOD!AN75</f>
        <v>24.9</v>
      </c>
      <c r="J75">
        <f>BYPL_EOD!AM75+BYPL_EOD!AN75</f>
        <v>14.4</v>
      </c>
      <c r="K75">
        <f>MES_EOD!AM75+MES_EOD!AN75</f>
        <v>1.46</v>
      </c>
      <c r="L75">
        <f>NDMC_EOD!AM75+NDMC_EOD!AN75</f>
        <v>5.84</v>
      </c>
      <c r="M75">
        <f>TPDDL_EOD!AM75+TPDDL_EOD!AN75</f>
        <v>17.399999999999999</v>
      </c>
      <c r="N75">
        <f t="shared" si="7"/>
        <v>63.999999999999993</v>
      </c>
      <c r="O75" s="112">
        <f t="shared" si="8"/>
        <v>0</v>
      </c>
      <c r="P75">
        <v>24.900000000000002</v>
      </c>
      <c r="Q75">
        <v>14.400000000000002</v>
      </c>
      <c r="R75">
        <v>1.4600000000000002</v>
      </c>
      <c r="S75">
        <v>5.8400000000000007</v>
      </c>
      <c r="T75">
        <v>17.400000000000002</v>
      </c>
      <c r="U75" s="114">
        <f t="shared" si="9"/>
        <v>64.000000000000014</v>
      </c>
      <c r="V75" s="112">
        <f t="shared" si="10"/>
        <v>0</v>
      </c>
      <c r="Y75">
        <f>BAWANA!BA75+BAWANA!BB75</f>
        <v>8</v>
      </c>
      <c r="Z75">
        <f>BAWANA!BH75+BAWANA!BI75</f>
        <v>8</v>
      </c>
      <c r="AA75">
        <f>BAWANA!AB75+BAWANA!AC75</f>
        <v>8</v>
      </c>
      <c r="AB75">
        <f>BAWANA!AI75+BAWANA!AJ75</f>
        <v>8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980</v>
      </c>
      <c r="C76">
        <f>BAWANA!G76</f>
        <v>0</v>
      </c>
      <c r="D76">
        <f>BAWANA!AP76</f>
        <v>120</v>
      </c>
      <c r="E76">
        <f>BAWANA!AQ76</f>
        <v>0</v>
      </c>
      <c r="F76">
        <f t="shared" si="11"/>
        <v>784</v>
      </c>
      <c r="G76">
        <f t="shared" si="12"/>
        <v>120</v>
      </c>
      <c r="H76" s="112"/>
      <c r="I76">
        <f>BRPL_EOD!AM76+BRPL_EOD!AN76</f>
        <v>46.69</v>
      </c>
      <c r="J76">
        <f>BYPL_EOD!AM76+BYPL_EOD!AN76</f>
        <v>27</v>
      </c>
      <c r="K76">
        <f>MES_EOD!AM76+MES_EOD!AN76</f>
        <v>2.74</v>
      </c>
      <c r="L76">
        <f>NDMC_EOD!AM76+NDMC_EOD!AN76</f>
        <v>10.94</v>
      </c>
      <c r="M76">
        <f>TPDDL_EOD!AM76+TPDDL_EOD!AN76</f>
        <v>32.630000000000003</v>
      </c>
      <c r="N76">
        <f t="shared" si="7"/>
        <v>120</v>
      </c>
      <c r="O76" s="112">
        <f t="shared" si="8"/>
        <v>0</v>
      </c>
      <c r="P76">
        <v>46.69</v>
      </c>
      <c r="Q76">
        <v>27</v>
      </c>
      <c r="R76">
        <v>2.74</v>
      </c>
      <c r="S76">
        <v>10.94</v>
      </c>
      <c r="T76">
        <v>32.630000000000003</v>
      </c>
      <c r="U76" s="114">
        <f t="shared" si="9"/>
        <v>120</v>
      </c>
      <c r="V76" s="112">
        <f t="shared" si="10"/>
        <v>0</v>
      </c>
      <c r="Y76">
        <f>BAWANA!BA76+BAWANA!BB76</f>
        <v>15</v>
      </c>
      <c r="Z76">
        <f>BAWANA!BH76+BAWANA!BI76</f>
        <v>15</v>
      </c>
      <c r="AA76">
        <f>BAWANA!AB76+BAWANA!AC76</f>
        <v>15</v>
      </c>
      <c r="AB76">
        <f>BAWANA!AI76+BAWANA!AJ76</f>
        <v>15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980</v>
      </c>
      <c r="C77">
        <f>BAWANA!G77</f>
        <v>0</v>
      </c>
      <c r="D77">
        <f>BAWANA!AP77</f>
        <v>150</v>
      </c>
      <c r="E77">
        <f>BAWANA!AQ77</f>
        <v>0</v>
      </c>
      <c r="F77">
        <f t="shared" si="11"/>
        <v>784</v>
      </c>
      <c r="G77">
        <f t="shared" si="12"/>
        <v>150</v>
      </c>
      <c r="H77" s="112"/>
      <c r="I77">
        <f>BRPL_EOD!AM77+BRPL_EOD!AN77</f>
        <v>150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150</v>
      </c>
      <c r="O77" s="112">
        <f t="shared" si="8"/>
        <v>0</v>
      </c>
      <c r="P77">
        <v>150</v>
      </c>
      <c r="Q77">
        <v>0</v>
      </c>
      <c r="R77">
        <v>0</v>
      </c>
      <c r="S77">
        <v>0</v>
      </c>
      <c r="T77">
        <v>0</v>
      </c>
      <c r="U77" s="114">
        <f t="shared" si="9"/>
        <v>150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980</v>
      </c>
      <c r="C78">
        <f>BAWANA!G78</f>
        <v>0</v>
      </c>
      <c r="D78">
        <f>BAWANA!AP78</f>
        <v>150</v>
      </c>
      <c r="E78">
        <f>BAWANA!AQ78</f>
        <v>0</v>
      </c>
      <c r="F78">
        <f t="shared" si="11"/>
        <v>784</v>
      </c>
      <c r="G78">
        <f t="shared" si="12"/>
        <v>150</v>
      </c>
      <c r="H78" s="112"/>
      <c r="I78">
        <f>BRPL_EOD!AM78+BRPL_EOD!AN78</f>
        <v>150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150</v>
      </c>
      <c r="O78" s="112">
        <f t="shared" si="8"/>
        <v>0</v>
      </c>
      <c r="P78">
        <v>150</v>
      </c>
      <c r="Q78">
        <v>0</v>
      </c>
      <c r="R78">
        <v>0</v>
      </c>
      <c r="S78">
        <v>0</v>
      </c>
      <c r="T78">
        <v>0</v>
      </c>
      <c r="U78" s="114">
        <f t="shared" si="9"/>
        <v>150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980</v>
      </c>
      <c r="C79">
        <f>BAWANA!G79</f>
        <v>0</v>
      </c>
      <c r="D79">
        <f>BAWANA!AP79</f>
        <v>150</v>
      </c>
      <c r="E79">
        <f>BAWANA!AQ79</f>
        <v>0</v>
      </c>
      <c r="F79">
        <f t="shared" si="11"/>
        <v>784</v>
      </c>
      <c r="G79">
        <f t="shared" si="12"/>
        <v>150</v>
      </c>
      <c r="H79" s="112"/>
      <c r="I79">
        <f>BRPL_EOD!AM79+BRPL_EOD!AN79</f>
        <v>150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150</v>
      </c>
      <c r="O79" s="112">
        <f t="shared" si="8"/>
        <v>0</v>
      </c>
      <c r="P79">
        <v>150</v>
      </c>
      <c r="Q79">
        <v>0</v>
      </c>
      <c r="R79">
        <v>0</v>
      </c>
      <c r="S79">
        <v>0</v>
      </c>
      <c r="T79">
        <v>0</v>
      </c>
      <c r="U79" s="114">
        <f t="shared" si="9"/>
        <v>150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980</v>
      </c>
      <c r="C80">
        <f>BAWANA!G80</f>
        <v>0</v>
      </c>
      <c r="D80">
        <f>BAWANA!AP80</f>
        <v>150</v>
      </c>
      <c r="E80">
        <f>BAWANA!AQ80</f>
        <v>0</v>
      </c>
      <c r="F80">
        <f t="shared" si="11"/>
        <v>784</v>
      </c>
      <c r="G80">
        <f t="shared" si="12"/>
        <v>150</v>
      </c>
      <c r="H80" s="112"/>
      <c r="I80">
        <f>BRPL_EOD!AM80+BRPL_EOD!AN80</f>
        <v>150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150</v>
      </c>
      <c r="O80" s="112">
        <f t="shared" si="8"/>
        <v>0</v>
      </c>
      <c r="P80">
        <v>150</v>
      </c>
      <c r="Q80">
        <v>0</v>
      </c>
      <c r="R80">
        <v>0</v>
      </c>
      <c r="S80">
        <v>0</v>
      </c>
      <c r="T80">
        <v>0</v>
      </c>
      <c r="U80" s="114">
        <f t="shared" si="9"/>
        <v>150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980</v>
      </c>
      <c r="C81">
        <f>BAWANA!G81</f>
        <v>0</v>
      </c>
      <c r="D81">
        <f>BAWANA!AP81</f>
        <v>150</v>
      </c>
      <c r="E81">
        <f>BAWANA!AQ81</f>
        <v>0</v>
      </c>
      <c r="F81">
        <f t="shared" si="11"/>
        <v>784</v>
      </c>
      <c r="G81">
        <f t="shared" si="12"/>
        <v>150</v>
      </c>
      <c r="H81" s="112"/>
      <c r="I81">
        <f>BRPL_EOD!AM81+BRPL_EOD!AN81</f>
        <v>150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150</v>
      </c>
      <c r="O81" s="112">
        <f t="shared" si="8"/>
        <v>0</v>
      </c>
      <c r="P81">
        <v>150</v>
      </c>
      <c r="Q81">
        <v>0</v>
      </c>
      <c r="R81">
        <v>0</v>
      </c>
      <c r="S81">
        <v>0</v>
      </c>
      <c r="T81">
        <v>0</v>
      </c>
      <c r="U81" s="114">
        <f t="shared" si="9"/>
        <v>150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980</v>
      </c>
      <c r="C82">
        <f>BAWANA!G82</f>
        <v>0</v>
      </c>
      <c r="D82">
        <f>BAWANA!AP82</f>
        <v>150</v>
      </c>
      <c r="E82">
        <f>BAWANA!AQ82</f>
        <v>0</v>
      </c>
      <c r="F82">
        <f t="shared" si="11"/>
        <v>784</v>
      </c>
      <c r="G82">
        <f t="shared" si="12"/>
        <v>150</v>
      </c>
      <c r="H82" s="112"/>
      <c r="I82">
        <f>BRPL_EOD!AM82+BRPL_EOD!AN82</f>
        <v>150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150</v>
      </c>
      <c r="O82" s="112">
        <f t="shared" si="8"/>
        <v>0</v>
      </c>
      <c r="P82">
        <v>150</v>
      </c>
      <c r="Q82">
        <v>0</v>
      </c>
      <c r="R82">
        <v>0</v>
      </c>
      <c r="S82">
        <v>0</v>
      </c>
      <c r="T82">
        <v>0</v>
      </c>
      <c r="U82" s="114">
        <f t="shared" si="9"/>
        <v>150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980</v>
      </c>
      <c r="C83">
        <f>BAWANA!G83</f>
        <v>0</v>
      </c>
      <c r="D83">
        <f>BAWANA!AP83</f>
        <v>150</v>
      </c>
      <c r="E83">
        <f>BAWANA!AQ83</f>
        <v>0</v>
      </c>
      <c r="F83">
        <f t="shared" si="11"/>
        <v>784</v>
      </c>
      <c r="G83">
        <f t="shared" si="12"/>
        <v>150</v>
      </c>
      <c r="H83" s="112"/>
      <c r="I83">
        <f>BRPL_EOD!AM83+BRPL_EOD!AN83</f>
        <v>150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150</v>
      </c>
      <c r="O83" s="112">
        <f t="shared" si="8"/>
        <v>0</v>
      </c>
      <c r="P83">
        <v>150</v>
      </c>
      <c r="Q83">
        <v>0</v>
      </c>
      <c r="R83">
        <v>0</v>
      </c>
      <c r="S83">
        <v>0</v>
      </c>
      <c r="T83">
        <v>0</v>
      </c>
      <c r="U83" s="114">
        <f t="shared" si="9"/>
        <v>150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980</v>
      </c>
      <c r="C84">
        <f>BAWANA!G84</f>
        <v>0</v>
      </c>
      <c r="D84">
        <f>BAWANA!AP84</f>
        <v>150</v>
      </c>
      <c r="E84">
        <f>BAWANA!AQ84</f>
        <v>0</v>
      </c>
      <c r="F84">
        <f t="shared" si="11"/>
        <v>784</v>
      </c>
      <c r="G84">
        <f t="shared" si="12"/>
        <v>150</v>
      </c>
      <c r="H84" s="112"/>
      <c r="I84">
        <f>BRPL_EOD!AM84+BRPL_EOD!AN84</f>
        <v>150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150</v>
      </c>
      <c r="O84" s="112">
        <f t="shared" si="8"/>
        <v>0</v>
      </c>
      <c r="P84">
        <v>150</v>
      </c>
      <c r="Q84">
        <v>0</v>
      </c>
      <c r="R84">
        <v>0</v>
      </c>
      <c r="S84">
        <v>0</v>
      </c>
      <c r="T84">
        <v>0</v>
      </c>
      <c r="U84" s="114">
        <f t="shared" si="9"/>
        <v>150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980</v>
      </c>
      <c r="C85">
        <f>BAWANA!G85</f>
        <v>0</v>
      </c>
      <c r="D85">
        <f>BAWANA!AP85</f>
        <v>150</v>
      </c>
      <c r="E85">
        <f>BAWANA!AQ85</f>
        <v>0</v>
      </c>
      <c r="F85">
        <f t="shared" si="11"/>
        <v>784</v>
      </c>
      <c r="G85">
        <f t="shared" si="12"/>
        <v>150</v>
      </c>
      <c r="H85" s="112"/>
      <c r="I85">
        <f>BRPL_EOD!AM85+BRPL_EOD!AN85</f>
        <v>150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150</v>
      </c>
      <c r="O85" s="112">
        <f t="shared" si="8"/>
        <v>0</v>
      </c>
      <c r="P85">
        <v>150</v>
      </c>
      <c r="Q85">
        <v>0</v>
      </c>
      <c r="R85">
        <v>0</v>
      </c>
      <c r="S85">
        <v>0</v>
      </c>
      <c r="T85">
        <v>0</v>
      </c>
      <c r="U85" s="114">
        <f t="shared" si="9"/>
        <v>150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980</v>
      </c>
      <c r="C86">
        <f>BAWANA!G86</f>
        <v>0</v>
      </c>
      <c r="D86">
        <f>BAWANA!AP86</f>
        <v>150</v>
      </c>
      <c r="E86">
        <f>BAWANA!AQ86</f>
        <v>0</v>
      </c>
      <c r="F86">
        <f t="shared" si="11"/>
        <v>784</v>
      </c>
      <c r="G86">
        <f t="shared" si="12"/>
        <v>150</v>
      </c>
      <c r="H86" s="112"/>
      <c r="I86">
        <f>BRPL_EOD!AM86+BRPL_EOD!AN86</f>
        <v>150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150</v>
      </c>
      <c r="O86" s="112">
        <f t="shared" si="8"/>
        <v>0</v>
      </c>
      <c r="P86">
        <v>150</v>
      </c>
      <c r="Q86">
        <v>0</v>
      </c>
      <c r="R86">
        <v>0</v>
      </c>
      <c r="S86">
        <v>0</v>
      </c>
      <c r="T86">
        <v>0</v>
      </c>
      <c r="U86" s="114">
        <f t="shared" si="9"/>
        <v>150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980</v>
      </c>
      <c r="C87">
        <f>BAWANA!G87</f>
        <v>0</v>
      </c>
      <c r="D87">
        <f>BAWANA!AP87</f>
        <v>170</v>
      </c>
      <c r="E87">
        <f>BAWANA!AQ87</f>
        <v>0</v>
      </c>
      <c r="F87">
        <f t="shared" si="11"/>
        <v>784</v>
      </c>
      <c r="G87">
        <f t="shared" si="12"/>
        <v>170</v>
      </c>
      <c r="H87" s="112"/>
      <c r="I87">
        <f>BRPL_EOD!AM87+BRPL_EOD!AN87</f>
        <v>170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170</v>
      </c>
      <c r="O87" s="112">
        <f t="shared" si="8"/>
        <v>0</v>
      </c>
      <c r="P87">
        <v>170</v>
      </c>
      <c r="Q87">
        <v>0</v>
      </c>
      <c r="R87">
        <v>0</v>
      </c>
      <c r="S87">
        <v>0</v>
      </c>
      <c r="T87">
        <v>0</v>
      </c>
      <c r="U87" s="114">
        <f t="shared" si="9"/>
        <v>170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980</v>
      </c>
      <c r="C88">
        <f>BAWANA!G88</f>
        <v>0</v>
      </c>
      <c r="D88">
        <f>BAWANA!AP88</f>
        <v>170</v>
      </c>
      <c r="E88">
        <f>BAWANA!AQ88</f>
        <v>0</v>
      </c>
      <c r="F88">
        <f t="shared" si="11"/>
        <v>784</v>
      </c>
      <c r="G88">
        <f t="shared" si="12"/>
        <v>170</v>
      </c>
      <c r="H88" s="112"/>
      <c r="I88">
        <f>BRPL_EOD!AM88+BRPL_EOD!AN88</f>
        <v>170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170</v>
      </c>
      <c r="O88" s="112">
        <f t="shared" si="8"/>
        <v>0</v>
      </c>
      <c r="P88">
        <v>170</v>
      </c>
      <c r="Q88">
        <v>0</v>
      </c>
      <c r="R88">
        <v>0</v>
      </c>
      <c r="S88">
        <v>0</v>
      </c>
      <c r="T88">
        <v>0</v>
      </c>
      <c r="U88" s="114">
        <f t="shared" si="9"/>
        <v>170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0</v>
      </c>
      <c r="D89">
        <f>BAWANA!AP89</f>
        <v>240</v>
      </c>
      <c r="E89">
        <f>BAWANA!AQ89</f>
        <v>0</v>
      </c>
      <c r="F89">
        <f t="shared" si="11"/>
        <v>784</v>
      </c>
      <c r="G89">
        <f t="shared" si="12"/>
        <v>240</v>
      </c>
      <c r="H89" s="112"/>
      <c r="I89">
        <f>BRPL_EOD!AM89+BRPL_EOD!AN89</f>
        <v>240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240</v>
      </c>
      <c r="O89" s="112">
        <f t="shared" si="8"/>
        <v>0</v>
      </c>
      <c r="P89">
        <v>240</v>
      </c>
      <c r="Q89">
        <v>0</v>
      </c>
      <c r="R89">
        <v>0</v>
      </c>
      <c r="S89">
        <v>0</v>
      </c>
      <c r="T89">
        <v>0</v>
      </c>
      <c r="U89" s="114">
        <f t="shared" si="9"/>
        <v>240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0</v>
      </c>
      <c r="D90">
        <f>BAWANA!AP90</f>
        <v>260</v>
      </c>
      <c r="E90">
        <f>BAWANA!AQ90</f>
        <v>0</v>
      </c>
      <c r="F90">
        <f t="shared" si="11"/>
        <v>784</v>
      </c>
      <c r="G90">
        <f t="shared" si="12"/>
        <v>260</v>
      </c>
      <c r="H90" s="112"/>
      <c r="I90">
        <f>BRPL_EOD!AM90+BRPL_EOD!AN90</f>
        <v>260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260</v>
      </c>
      <c r="O90" s="112">
        <f t="shared" si="8"/>
        <v>0</v>
      </c>
      <c r="P90">
        <v>260</v>
      </c>
      <c r="Q90">
        <v>0</v>
      </c>
      <c r="R90">
        <v>0</v>
      </c>
      <c r="S90">
        <v>0</v>
      </c>
      <c r="T90">
        <v>0</v>
      </c>
      <c r="U90" s="114">
        <f t="shared" si="9"/>
        <v>260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220</v>
      </c>
      <c r="E91">
        <f>BAWANA!AQ91</f>
        <v>0</v>
      </c>
      <c r="F91">
        <f t="shared" si="11"/>
        <v>784</v>
      </c>
      <c r="G91">
        <f t="shared" si="12"/>
        <v>220</v>
      </c>
      <c r="H91" s="112"/>
      <c r="I91">
        <f>BRPL_EOD!AM91+BRPL_EOD!AN91</f>
        <v>220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220</v>
      </c>
      <c r="O91" s="112">
        <f t="shared" si="8"/>
        <v>0</v>
      </c>
      <c r="P91">
        <v>220</v>
      </c>
      <c r="Q91">
        <v>0</v>
      </c>
      <c r="R91">
        <v>0</v>
      </c>
      <c r="S91">
        <v>0</v>
      </c>
      <c r="T91">
        <v>0</v>
      </c>
      <c r="U91" s="114">
        <f t="shared" si="9"/>
        <v>220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220</v>
      </c>
      <c r="E92">
        <f>BAWANA!AQ92</f>
        <v>0</v>
      </c>
      <c r="F92">
        <f t="shared" si="11"/>
        <v>784</v>
      </c>
      <c r="G92">
        <f t="shared" si="12"/>
        <v>220</v>
      </c>
      <c r="H92" s="112"/>
      <c r="I92">
        <f>BRPL_EOD!AM92+BRPL_EOD!AN92</f>
        <v>220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220</v>
      </c>
      <c r="O92" s="112">
        <f t="shared" si="8"/>
        <v>0</v>
      </c>
      <c r="P92">
        <v>220</v>
      </c>
      <c r="Q92">
        <v>0</v>
      </c>
      <c r="R92">
        <v>0</v>
      </c>
      <c r="S92">
        <v>0</v>
      </c>
      <c r="T92">
        <v>0</v>
      </c>
      <c r="U92" s="114">
        <f t="shared" si="9"/>
        <v>220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220</v>
      </c>
      <c r="E93">
        <f>BAWANA!AQ93</f>
        <v>0</v>
      </c>
      <c r="F93">
        <f t="shared" si="11"/>
        <v>784</v>
      </c>
      <c r="G93">
        <f t="shared" si="12"/>
        <v>220</v>
      </c>
      <c r="H93" s="112"/>
      <c r="I93">
        <f>BRPL_EOD!AM93+BRPL_EOD!AN93</f>
        <v>220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220</v>
      </c>
      <c r="O93" s="112">
        <f t="shared" si="8"/>
        <v>0</v>
      </c>
      <c r="P93">
        <v>220</v>
      </c>
      <c r="Q93">
        <v>0</v>
      </c>
      <c r="R93">
        <v>0</v>
      </c>
      <c r="S93">
        <v>0</v>
      </c>
      <c r="T93">
        <v>0</v>
      </c>
      <c r="U93" s="114">
        <f t="shared" si="9"/>
        <v>220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220</v>
      </c>
      <c r="E94">
        <f>BAWANA!AQ94</f>
        <v>0</v>
      </c>
      <c r="F94">
        <f t="shared" si="11"/>
        <v>784</v>
      </c>
      <c r="G94">
        <f t="shared" si="12"/>
        <v>220</v>
      </c>
      <c r="H94" s="112"/>
      <c r="I94">
        <f>BRPL_EOD!AM94+BRPL_EOD!AN94</f>
        <v>220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220</v>
      </c>
      <c r="O94" s="112">
        <f t="shared" si="8"/>
        <v>0</v>
      </c>
      <c r="P94">
        <v>220</v>
      </c>
      <c r="Q94">
        <v>0</v>
      </c>
      <c r="R94">
        <v>0</v>
      </c>
      <c r="S94">
        <v>0</v>
      </c>
      <c r="T94">
        <v>0</v>
      </c>
      <c r="U94" s="114">
        <f t="shared" si="9"/>
        <v>220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250</v>
      </c>
      <c r="E95">
        <f>BAWANA!AQ95</f>
        <v>0</v>
      </c>
      <c r="F95">
        <f t="shared" si="11"/>
        <v>784</v>
      </c>
      <c r="G95">
        <f t="shared" si="12"/>
        <v>250</v>
      </c>
      <c r="H95" s="112"/>
      <c r="I95">
        <f>BRPL_EOD!AM95+BRPL_EOD!AN95</f>
        <v>250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250</v>
      </c>
      <c r="O95" s="112">
        <f t="shared" si="8"/>
        <v>0</v>
      </c>
      <c r="P95">
        <v>250</v>
      </c>
      <c r="Q95">
        <v>0</v>
      </c>
      <c r="R95">
        <v>0</v>
      </c>
      <c r="S95">
        <v>0</v>
      </c>
      <c r="T95">
        <v>0</v>
      </c>
      <c r="U95" s="114">
        <f t="shared" si="9"/>
        <v>250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250</v>
      </c>
      <c r="E96">
        <f>BAWANA!AQ96</f>
        <v>0</v>
      </c>
      <c r="F96">
        <f t="shared" si="11"/>
        <v>784</v>
      </c>
      <c r="G96">
        <f t="shared" si="12"/>
        <v>250</v>
      </c>
      <c r="H96" s="112"/>
      <c r="I96">
        <f>BRPL_EOD!AM96+BRPL_EOD!AN96</f>
        <v>250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250</v>
      </c>
      <c r="O96" s="112">
        <f t="shared" si="8"/>
        <v>0</v>
      </c>
      <c r="P96">
        <v>250</v>
      </c>
      <c r="Q96">
        <v>0</v>
      </c>
      <c r="R96">
        <v>0</v>
      </c>
      <c r="S96">
        <v>0</v>
      </c>
      <c r="T96">
        <v>0</v>
      </c>
      <c r="U96" s="114">
        <f t="shared" si="9"/>
        <v>250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300</v>
      </c>
      <c r="E97">
        <f>BAWANA!AQ97</f>
        <v>0</v>
      </c>
      <c r="F97">
        <f t="shared" si="11"/>
        <v>784</v>
      </c>
      <c r="G97">
        <f t="shared" si="12"/>
        <v>300</v>
      </c>
      <c r="H97" s="112"/>
      <c r="I97">
        <f>BRPL_EOD!AM97+BRPL_EOD!AN97</f>
        <v>300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300</v>
      </c>
      <c r="O97" s="112">
        <f t="shared" si="8"/>
        <v>0</v>
      </c>
      <c r="P97">
        <v>300</v>
      </c>
      <c r="Q97">
        <v>0</v>
      </c>
      <c r="R97">
        <v>0</v>
      </c>
      <c r="S97">
        <v>0</v>
      </c>
      <c r="T97">
        <v>0</v>
      </c>
      <c r="U97" s="114">
        <f t="shared" si="9"/>
        <v>300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300</v>
      </c>
      <c r="E98">
        <f>BAWANA!AQ98</f>
        <v>0</v>
      </c>
      <c r="F98">
        <f t="shared" si="11"/>
        <v>784</v>
      </c>
      <c r="G98">
        <f t="shared" si="12"/>
        <v>300</v>
      </c>
      <c r="H98" s="112"/>
      <c r="I98">
        <f>BRPL_EOD!AM98+BRPL_EOD!AN98</f>
        <v>300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300</v>
      </c>
      <c r="O98" s="112">
        <f t="shared" si="8"/>
        <v>0</v>
      </c>
      <c r="P98">
        <v>300</v>
      </c>
      <c r="Q98">
        <v>0</v>
      </c>
      <c r="R98">
        <v>0</v>
      </c>
      <c r="S98">
        <v>0</v>
      </c>
      <c r="T98">
        <v>0</v>
      </c>
      <c r="U98" s="114">
        <f t="shared" si="9"/>
        <v>300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21.66</v>
      </c>
      <c r="C99" s="114">
        <f t="shared" ref="C99:U99" si="14">SUM(C3:C98)/4000</f>
        <v>0.15</v>
      </c>
      <c r="D99" s="114">
        <f t="shared" si="14"/>
        <v>1.1259999999999999</v>
      </c>
      <c r="E99" s="114">
        <f t="shared" si="14"/>
        <v>0.12</v>
      </c>
      <c r="F99" s="114">
        <f t="shared" si="14"/>
        <v>17.448</v>
      </c>
      <c r="G99" s="114">
        <f t="shared" si="14"/>
        <v>1.246</v>
      </c>
      <c r="H99" s="114"/>
      <c r="I99" s="114">
        <f t="shared" si="14"/>
        <v>1.1445975000000002</v>
      </c>
      <c r="J99" s="114">
        <f t="shared" si="14"/>
        <v>3.7350000000000008E-2</v>
      </c>
      <c r="K99" s="114">
        <f t="shared" si="14"/>
        <v>3.8000000000000004E-3</v>
      </c>
      <c r="L99" s="114">
        <f t="shared" si="14"/>
        <v>1.5144999999999999E-2</v>
      </c>
      <c r="M99" s="114">
        <f t="shared" si="14"/>
        <v>4.5157499999999996E-2</v>
      </c>
      <c r="N99" s="114">
        <f t="shared" si="14"/>
        <v>1.2460499999999999</v>
      </c>
      <c r="O99" s="114">
        <f t="shared" si="14"/>
        <v>-5.0000000000007815E-5</v>
      </c>
      <c r="P99" s="114">
        <f t="shared" si="14"/>
        <v>1.1445780497709288</v>
      </c>
      <c r="Q99" s="114">
        <f t="shared" si="14"/>
        <v>3.7338754685547683E-2</v>
      </c>
      <c r="R99" s="114">
        <f t="shared" si="14"/>
        <v>3.7988546438983768E-3</v>
      </c>
      <c r="S99" s="114">
        <f t="shared" si="14"/>
        <v>1.5140439400249898E-2</v>
      </c>
      <c r="T99" s="114">
        <f t="shared" si="14"/>
        <v>4.5143901499375277E-2</v>
      </c>
      <c r="U99" s="114">
        <f t="shared" si="14"/>
        <v>1.246</v>
      </c>
      <c r="V99" s="114">
        <f t="shared" si="10"/>
        <v>0</v>
      </c>
      <c r="Y99" s="114">
        <f t="shared" ref="Y99:AD99" si="15">SUM(Y3:Y98)/4000</f>
        <v>2.0750000000000001E-2</v>
      </c>
      <c r="Z99" s="114">
        <f t="shared" si="15"/>
        <v>2.0750000000000001E-2</v>
      </c>
      <c r="AA99" s="114">
        <f t="shared" si="15"/>
        <v>2.0750000000000001E-2</v>
      </c>
      <c r="AB99" s="114">
        <f t="shared" si="15"/>
        <v>2.0750000000000001E-2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6"/>
      <c r="AV2" s="205" t="s">
        <v>347</v>
      </c>
      <c r="AW2" s="205" t="s">
        <v>348</v>
      </c>
      <c r="AX2" s="205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48.878287999999998</v>
      </c>
      <c r="E3">
        <v>0</v>
      </c>
      <c r="F3">
        <v>0</v>
      </c>
      <c r="G3">
        <v>80.922839999999994</v>
      </c>
      <c r="H3">
        <v>0</v>
      </c>
      <c r="I3">
        <v>0</v>
      </c>
      <c r="J3">
        <v>99.122758000000005</v>
      </c>
      <c r="K3">
        <v>688.41594699999996</v>
      </c>
      <c r="L3">
        <v>552.44379900000001</v>
      </c>
      <c r="M3">
        <v>97.055942999999999</v>
      </c>
      <c r="N3">
        <v>124.384996</v>
      </c>
      <c r="O3">
        <v>130.58071699999999</v>
      </c>
      <c r="P3">
        <v>149.98894999999999</v>
      </c>
      <c r="Q3">
        <v>22.630299000000001</v>
      </c>
      <c r="R3">
        <v>22.453313000000001</v>
      </c>
      <c r="S3">
        <v>27.638981000000001</v>
      </c>
      <c r="T3">
        <v>3.0945860000000001</v>
      </c>
      <c r="U3">
        <v>342</v>
      </c>
      <c r="V3">
        <v>14.300737</v>
      </c>
      <c r="W3">
        <v>34.799309999999998</v>
      </c>
      <c r="X3">
        <v>148.30237500000001</v>
      </c>
      <c r="Y3">
        <v>0</v>
      </c>
      <c r="Z3">
        <v>19.5624</v>
      </c>
      <c r="AA3">
        <v>26.86</v>
      </c>
      <c r="AB3">
        <v>48.499828000000001</v>
      </c>
      <c r="AC3">
        <v>23.197434999999999</v>
      </c>
      <c r="AD3">
        <v>0</v>
      </c>
      <c r="AE3">
        <v>39.450268999999999</v>
      </c>
      <c r="AF3">
        <v>9.222505</v>
      </c>
      <c r="AG3">
        <v>51.476056</v>
      </c>
      <c r="AH3">
        <v>22.286372</v>
      </c>
      <c r="AI3">
        <v>0</v>
      </c>
      <c r="AJ3">
        <v>0</v>
      </c>
      <c r="AK3">
        <v>69.669668000000001</v>
      </c>
      <c r="AL3">
        <v>52.29</v>
      </c>
      <c r="AM3">
        <v>18.800616999999999</v>
      </c>
      <c r="AN3">
        <v>0.77966899999999995</v>
      </c>
      <c r="AO3">
        <v>0</v>
      </c>
      <c r="AP3">
        <v>0</v>
      </c>
      <c r="AQ3">
        <v>10.35857</v>
      </c>
      <c r="AR3">
        <v>34.776000000000003</v>
      </c>
      <c r="AS3">
        <v>35.154834000000001</v>
      </c>
      <c r="AT3">
        <v>20</v>
      </c>
      <c r="AU3">
        <v>0</v>
      </c>
      <c r="AV3">
        <v>0</v>
      </c>
      <c r="AW3">
        <v>0</v>
      </c>
      <c r="AX3">
        <v>0</v>
      </c>
      <c r="AY3">
        <v>5.5604339999999999</v>
      </c>
      <c r="AZ3">
        <v>1.8736980000000001</v>
      </c>
      <c r="BA3">
        <v>0.86243999999999998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3083.2287069999993</v>
      </c>
    </row>
    <row r="4" spans="1:121">
      <c r="A4" t="s">
        <v>46</v>
      </c>
      <c r="B4">
        <v>0</v>
      </c>
      <c r="C4">
        <v>0</v>
      </c>
      <c r="D4">
        <v>48.878287999999998</v>
      </c>
      <c r="E4">
        <v>0</v>
      </c>
      <c r="F4">
        <v>0</v>
      </c>
      <c r="G4">
        <v>80.922839999999994</v>
      </c>
      <c r="H4">
        <v>0</v>
      </c>
      <c r="I4">
        <v>0</v>
      </c>
      <c r="J4">
        <v>99.122758000000005</v>
      </c>
      <c r="K4">
        <v>688.41594699999996</v>
      </c>
      <c r="L4">
        <v>552.44379900000001</v>
      </c>
      <c r="M4">
        <v>97.055942999999999</v>
      </c>
      <c r="N4">
        <v>124.384996</v>
      </c>
      <c r="O4">
        <v>130.58071699999999</v>
      </c>
      <c r="P4">
        <v>149.98894999999999</v>
      </c>
      <c r="Q4">
        <v>22.630299000000001</v>
      </c>
      <c r="R4">
        <v>22.453313000000001</v>
      </c>
      <c r="S4">
        <v>27.638981000000001</v>
      </c>
      <c r="T4">
        <v>3.0945860000000001</v>
      </c>
      <c r="U4">
        <v>342</v>
      </c>
      <c r="V4">
        <v>14.300737</v>
      </c>
      <c r="W4">
        <v>34.799309999999998</v>
      </c>
      <c r="X4">
        <v>148.30237500000001</v>
      </c>
      <c r="Y4">
        <v>0</v>
      </c>
      <c r="Z4">
        <v>19.5624</v>
      </c>
      <c r="AA4">
        <v>26.86</v>
      </c>
      <c r="AB4">
        <v>48.499828000000001</v>
      </c>
      <c r="AC4">
        <v>23.197434999999999</v>
      </c>
      <c r="AD4">
        <v>0</v>
      </c>
      <c r="AE4">
        <v>39.450268999999999</v>
      </c>
      <c r="AF4">
        <v>9.222505</v>
      </c>
      <c r="AG4">
        <v>51.476056</v>
      </c>
      <c r="AH4">
        <v>22.286372</v>
      </c>
      <c r="AI4">
        <v>0</v>
      </c>
      <c r="AJ4">
        <v>0</v>
      </c>
      <c r="AK4">
        <v>69.669668000000001</v>
      </c>
      <c r="AL4">
        <v>52.29</v>
      </c>
      <c r="AM4">
        <v>18.800616999999999</v>
      </c>
      <c r="AN4">
        <v>0.77966899999999995</v>
      </c>
      <c r="AO4">
        <v>0</v>
      </c>
      <c r="AP4">
        <v>0</v>
      </c>
      <c r="AQ4">
        <v>10.35857</v>
      </c>
      <c r="AR4">
        <v>34.776000000000003</v>
      </c>
      <c r="AS4">
        <v>35.154834000000001</v>
      </c>
      <c r="AT4">
        <v>20</v>
      </c>
      <c r="AU4">
        <v>0</v>
      </c>
      <c r="AV4">
        <v>0</v>
      </c>
      <c r="AW4">
        <v>0</v>
      </c>
      <c r="AX4">
        <v>0</v>
      </c>
      <c r="AY4">
        <v>5.5604339999999999</v>
      </c>
      <c r="AZ4">
        <v>1.8736980000000001</v>
      </c>
      <c r="BA4">
        <v>0.86243999999999998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3083.2287069999993</v>
      </c>
    </row>
    <row r="5" spans="1:121">
      <c r="A5" t="s">
        <v>47</v>
      </c>
      <c r="B5">
        <v>0</v>
      </c>
      <c r="C5">
        <v>0</v>
      </c>
      <c r="D5">
        <v>48.878287999999998</v>
      </c>
      <c r="E5">
        <v>0</v>
      </c>
      <c r="F5">
        <v>0</v>
      </c>
      <c r="G5">
        <v>80.922839999999994</v>
      </c>
      <c r="H5">
        <v>0</v>
      </c>
      <c r="I5">
        <v>0</v>
      </c>
      <c r="J5">
        <v>99.122758000000005</v>
      </c>
      <c r="K5">
        <v>688.41594699999996</v>
      </c>
      <c r="L5">
        <v>552.44379900000001</v>
      </c>
      <c r="M5">
        <v>97.055942999999999</v>
      </c>
      <c r="N5">
        <v>124.384996</v>
      </c>
      <c r="O5">
        <v>130.58071699999999</v>
      </c>
      <c r="P5">
        <v>149.98894999999999</v>
      </c>
      <c r="Q5">
        <v>22.630299000000001</v>
      </c>
      <c r="R5">
        <v>22.453313000000001</v>
      </c>
      <c r="S5">
        <v>27.638981000000001</v>
      </c>
      <c r="T5">
        <v>3.0945860000000001</v>
      </c>
      <c r="U5">
        <v>342</v>
      </c>
      <c r="V5">
        <v>14.300737</v>
      </c>
      <c r="W5">
        <v>34.799309999999998</v>
      </c>
      <c r="X5">
        <v>148.30237500000001</v>
      </c>
      <c r="Y5">
        <v>0</v>
      </c>
      <c r="Z5">
        <v>19.5624</v>
      </c>
      <c r="AA5">
        <v>26.86</v>
      </c>
      <c r="AB5">
        <v>48.499828000000001</v>
      </c>
      <c r="AC5">
        <v>23.197434999999999</v>
      </c>
      <c r="AD5">
        <v>0</v>
      </c>
      <c r="AE5">
        <v>39.450268999999999</v>
      </c>
      <c r="AF5">
        <v>9.222505</v>
      </c>
      <c r="AG5">
        <v>51.476056</v>
      </c>
      <c r="AH5">
        <v>22.286372</v>
      </c>
      <c r="AI5">
        <v>0</v>
      </c>
      <c r="AJ5">
        <v>0</v>
      </c>
      <c r="AK5">
        <v>69.669668000000001</v>
      </c>
      <c r="AL5">
        <v>52.29</v>
      </c>
      <c r="AM5">
        <v>18.800616999999999</v>
      </c>
      <c r="AN5">
        <v>0.77966899999999995</v>
      </c>
      <c r="AO5">
        <v>0</v>
      </c>
      <c r="AP5">
        <v>0</v>
      </c>
      <c r="AQ5">
        <v>0</v>
      </c>
      <c r="AR5">
        <v>34.776000000000003</v>
      </c>
      <c r="AS5">
        <v>35.154834000000001</v>
      </c>
      <c r="AT5">
        <v>20</v>
      </c>
      <c r="AU5">
        <v>0</v>
      </c>
      <c r="AV5">
        <v>0</v>
      </c>
      <c r="AW5">
        <v>0</v>
      </c>
      <c r="AX5">
        <v>0</v>
      </c>
      <c r="AY5">
        <v>5.5604339999999999</v>
      </c>
      <c r="AZ5">
        <v>0</v>
      </c>
      <c r="BA5">
        <v>0.86243999999999998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3070.9964389999996</v>
      </c>
    </row>
    <row r="6" spans="1:121">
      <c r="A6" t="s">
        <v>48</v>
      </c>
      <c r="B6">
        <v>0</v>
      </c>
      <c r="C6">
        <v>0</v>
      </c>
      <c r="D6">
        <v>48.878287999999998</v>
      </c>
      <c r="E6">
        <v>0</v>
      </c>
      <c r="F6">
        <v>0</v>
      </c>
      <c r="G6">
        <v>80.922839999999994</v>
      </c>
      <c r="H6">
        <v>0</v>
      </c>
      <c r="I6">
        <v>0</v>
      </c>
      <c r="J6">
        <v>99.122758000000005</v>
      </c>
      <c r="K6">
        <v>688.41594699999996</v>
      </c>
      <c r="L6">
        <v>552.44379900000001</v>
      </c>
      <c r="M6">
        <v>97.055942999999999</v>
      </c>
      <c r="N6">
        <v>124.384996</v>
      </c>
      <c r="O6">
        <v>130.58071699999999</v>
      </c>
      <c r="P6">
        <v>149.98894999999999</v>
      </c>
      <c r="Q6">
        <v>22.630299000000001</v>
      </c>
      <c r="R6">
        <v>22.453313000000001</v>
      </c>
      <c r="S6">
        <v>27.638981000000001</v>
      </c>
      <c r="T6">
        <v>3.0945860000000001</v>
      </c>
      <c r="U6">
        <v>342</v>
      </c>
      <c r="V6">
        <v>14.300737</v>
      </c>
      <c r="W6">
        <v>34.799309999999998</v>
      </c>
      <c r="X6">
        <v>148.30237500000001</v>
      </c>
      <c r="Y6">
        <v>0</v>
      </c>
      <c r="Z6">
        <v>19.5624</v>
      </c>
      <c r="AA6">
        <v>26.86</v>
      </c>
      <c r="AB6">
        <v>48.499828000000001</v>
      </c>
      <c r="AC6">
        <v>23.197434999999999</v>
      </c>
      <c r="AD6">
        <v>0</v>
      </c>
      <c r="AE6">
        <v>39.450268999999999</v>
      </c>
      <c r="AF6">
        <v>9.222505</v>
      </c>
      <c r="AG6">
        <v>51.476056</v>
      </c>
      <c r="AH6">
        <v>22.286372</v>
      </c>
      <c r="AI6">
        <v>0</v>
      </c>
      <c r="AJ6">
        <v>0</v>
      </c>
      <c r="AK6">
        <v>69.669668000000001</v>
      </c>
      <c r="AL6">
        <v>52.29</v>
      </c>
      <c r="AM6">
        <v>18.800616999999999</v>
      </c>
      <c r="AN6">
        <v>0.77966899999999995</v>
      </c>
      <c r="AO6">
        <v>0</v>
      </c>
      <c r="AP6">
        <v>0</v>
      </c>
      <c r="AQ6">
        <v>0</v>
      </c>
      <c r="AR6">
        <v>34.776000000000003</v>
      </c>
      <c r="AS6">
        <v>35.154834000000001</v>
      </c>
      <c r="AT6">
        <v>20</v>
      </c>
      <c r="AU6">
        <v>0</v>
      </c>
      <c r="AV6">
        <v>0</v>
      </c>
      <c r="AW6">
        <v>0</v>
      </c>
      <c r="AX6">
        <v>0</v>
      </c>
      <c r="AY6">
        <v>5.5604339999999999</v>
      </c>
      <c r="AZ6">
        <v>0</v>
      </c>
      <c r="BA6">
        <v>0.86243999999999998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3070.9964389999996</v>
      </c>
    </row>
    <row r="7" spans="1:121">
      <c r="A7" t="s">
        <v>49</v>
      </c>
      <c r="B7">
        <v>0</v>
      </c>
      <c r="C7">
        <v>0</v>
      </c>
      <c r="D7">
        <v>48.878287999999998</v>
      </c>
      <c r="E7">
        <v>0</v>
      </c>
      <c r="F7">
        <v>0</v>
      </c>
      <c r="G7">
        <v>81.056595999999999</v>
      </c>
      <c r="H7">
        <v>0</v>
      </c>
      <c r="I7">
        <v>0</v>
      </c>
      <c r="J7">
        <v>99.122758000000005</v>
      </c>
      <c r="K7">
        <v>688.41594699999996</v>
      </c>
      <c r="L7">
        <v>552.44379900000001</v>
      </c>
      <c r="M7">
        <v>97.055942999999999</v>
      </c>
      <c r="N7">
        <v>124.384996</v>
      </c>
      <c r="O7">
        <v>130.58071699999999</v>
      </c>
      <c r="P7">
        <v>149.98894999999999</v>
      </c>
      <c r="Q7">
        <v>22.630299000000001</v>
      </c>
      <c r="R7">
        <v>22.453313000000001</v>
      </c>
      <c r="S7">
        <v>27.638981000000001</v>
      </c>
      <c r="T7">
        <v>3.0945860000000001</v>
      </c>
      <c r="U7">
        <v>270</v>
      </c>
      <c r="V7">
        <v>14.300737</v>
      </c>
      <c r="W7">
        <v>34.799309999999998</v>
      </c>
      <c r="X7">
        <v>148.30237500000001</v>
      </c>
      <c r="Y7">
        <v>0</v>
      </c>
      <c r="Z7">
        <v>19.5624</v>
      </c>
      <c r="AA7">
        <v>26.86</v>
      </c>
      <c r="AB7">
        <v>48.499828000000001</v>
      </c>
      <c r="AC7">
        <v>23.197434999999999</v>
      </c>
      <c r="AD7">
        <v>0</v>
      </c>
      <c r="AE7">
        <v>39.450268999999999</v>
      </c>
      <c r="AF7">
        <v>9.222505</v>
      </c>
      <c r="AG7">
        <v>51.476056</v>
      </c>
      <c r="AH7">
        <v>22.286372</v>
      </c>
      <c r="AI7">
        <v>0</v>
      </c>
      <c r="AJ7">
        <v>0</v>
      </c>
      <c r="AK7">
        <v>69.669668000000001</v>
      </c>
      <c r="AL7">
        <v>52.29</v>
      </c>
      <c r="AM7">
        <v>18.800616999999999</v>
      </c>
      <c r="AN7">
        <v>0.77966899999999995</v>
      </c>
      <c r="AO7">
        <v>0</v>
      </c>
      <c r="AP7">
        <v>0</v>
      </c>
      <c r="AQ7">
        <v>0</v>
      </c>
      <c r="AR7">
        <v>34.776000000000003</v>
      </c>
      <c r="AS7">
        <v>35.154834000000001</v>
      </c>
      <c r="AT7">
        <v>20</v>
      </c>
      <c r="AU7">
        <v>0</v>
      </c>
      <c r="AV7">
        <v>0</v>
      </c>
      <c r="AW7">
        <v>0</v>
      </c>
      <c r="AX7">
        <v>0</v>
      </c>
      <c r="AY7">
        <v>5.5604339999999999</v>
      </c>
      <c r="AZ7">
        <v>0</v>
      </c>
      <c r="BA7">
        <v>0.86243999999999998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2999.1301949999993</v>
      </c>
    </row>
    <row r="8" spans="1:121">
      <c r="A8" t="s">
        <v>50</v>
      </c>
      <c r="B8">
        <v>0</v>
      </c>
      <c r="C8">
        <v>0</v>
      </c>
      <c r="D8">
        <v>48.878287999999998</v>
      </c>
      <c r="E8">
        <v>0</v>
      </c>
      <c r="F8">
        <v>0</v>
      </c>
      <c r="G8">
        <v>81.056595999999999</v>
      </c>
      <c r="H8">
        <v>0</v>
      </c>
      <c r="I8">
        <v>0</v>
      </c>
      <c r="J8">
        <v>99.122758000000005</v>
      </c>
      <c r="K8">
        <v>688.41594699999996</v>
      </c>
      <c r="L8">
        <v>552.44379900000001</v>
      </c>
      <c r="M8">
        <v>97.055942999999999</v>
      </c>
      <c r="N8">
        <v>124.384996</v>
      </c>
      <c r="O8">
        <v>130.58071699999999</v>
      </c>
      <c r="P8">
        <v>149.98894999999999</v>
      </c>
      <c r="Q8">
        <v>22.630299000000001</v>
      </c>
      <c r="R8">
        <v>22.453313000000001</v>
      </c>
      <c r="S8">
        <v>27.638981000000001</v>
      </c>
      <c r="T8">
        <v>3.0945860000000001</v>
      </c>
      <c r="U8">
        <v>270</v>
      </c>
      <c r="V8">
        <v>14.300737</v>
      </c>
      <c r="W8">
        <v>34.799309999999998</v>
      </c>
      <c r="X8">
        <v>148.30237500000001</v>
      </c>
      <c r="Y8">
        <v>0</v>
      </c>
      <c r="Z8">
        <v>19.5624</v>
      </c>
      <c r="AA8">
        <v>26.86</v>
      </c>
      <c r="AB8">
        <v>48.499828000000001</v>
      </c>
      <c r="AC8">
        <v>23.197434999999999</v>
      </c>
      <c r="AD8">
        <v>0</v>
      </c>
      <c r="AE8">
        <v>39.450268999999999</v>
      </c>
      <c r="AF8">
        <v>9.222505</v>
      </c>
      <c r="AG8">
        <v>51.476056</v>
      </c>
      <c r="AH8">
        <v>22.286372</v>
      </c>
      <c r="AI8">
        <v>0</v>
      </c>
      <c r="AJ8">
        <v>0</v>
      </c>
      <c r="AK8">
        <v>69.669668000000001</v>
      </c>
      <c r="AL8">
        <v>52.29</v>
      </c>
      <c r="AM8">
        <v>18.800616999999999</v>
      </c>
      <c r="AN8">
        <v>0.77966899999999995</v>
      </c>
      <c r="AO8">
        <v>0</v>
      </c>
      <c r="AP8">
        <v>0</v>
      </c>
      <c r="AQ8">
        <v>0</v>
      </c>
      <c r="AR8">
        <v>34.776000000000003</v>
      </c>
      <c r="AS8">
        <v>35.154834000000001</v>
      </c>
      <c r="AT8">
        <v>20</v>
      </c>
      <c r="AU8">
        <v>0</v>
      </c>
      <c r="AV8">
        <v>0</v>
      </c>
      <c r="AW8">
        <v>0</v>
      </c>
      <c r="AX8">
        <v>0</v>
      </c>
      <c r="AY8">
        <v>5.5604339999999999</v>
      </c>
      <c r="AZ8">
        <v>0</v>
      </c>
      <c r="BA8">
        <v>0.86243999999999998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2999.1301949999993</v>
      </c>
    </row>
    <row r="9" spans="1:121">
      <c r="A9" t="s">
        <v>51</v>
      </c>
      <c r="B9">
        <v>0</v>
      </c>
      <c r="C9">
        <v>0</v>
      </c>
      <c r="D9">
        <v>48.878287999999998</v>
      </c>
      <c r="E9">
        <v>0</v>
      </c>
      <c r="F9">
        <v>0</v>
      </c>
      <c r="G9">
        <v>81.056595999999999</v>
      </c>
      <c r="H9">
        <v>0</v>
      </c>
      <c r="I9">
        <v>0</v>
      </c>
      <c r="J9">
        <v>99.122758000000005</v>
      </c>
      <c r="K9">
        <v>688.41594699999996</v>
      </c>
      <c r="L9">
        <v>552.44379900000001</v>
      </c>
      <c r="M9">
        <v>97.055942999999999</v>
      </c>
      <c r="N9">
        <v>124.384996</v>
      </c>
      <c r="O9">
        <v>130.58071699999999</v>
      </c>
      <c r="P9">
        <v>149.98894999999999</v>
      </c>
      <c r="Q9">
        <v>22.630299000000001</v>
      </c>
      <c r="R9">
        <v>22.453313000000001</v>
      </c>
      <c r="S9">
        <v>27.638981000000001</v>
      </c>
      <c r="T9">
        <v>3.0945860000000001</v>
      </c>
      <c r="U9">
        <v>270</v>
      </c>
      <c r="V9">
        <v>14.300737</v>
      </c>
      <c r="W9">
        <v>34.799309999999998</v>
      </c>
      <c r="X9">
        <v>148.30237500000001</v>
      </c>
      <c r="Y9">
        <v>0</v>
      </c>
      <c r="Z9">
        <v>19.5624</v>
      </c>
      <c r="AA9">
        <v>26.86</v>
      </c>
      <c r="AB9">
        <v>48.499828000000001</v>
      </c>
      <c r="AC9">
        <v>23.197434999999999</v>
      </c>
      <c r="AD9">
        <v>0</v>
      </c>
      <c r="AE9">
        <v>39.450268999999999</v>
      </c>
      <c r="AF9">
        <v>9.222505</v>
      </c>
      <c r="AG9">
        <v>51.476056</v>
      </c>
      <c r="AH9">
        <v>22.286372</v>
      </c>
      <c r="AI9">
        <v>0</v>
      </c>
      <c r="AJ9">
        <v>0</v>
      </c>
      <c r="AK9">
        <v>69.669668000000001</v>
      </c>
      <c r="AL9">
        <v>52.29</v>
      </c>
      <c r="AM9">
        <v>18.800616999999999</v>
      </c>
      <c r="AN9">
        <v>0.77966899999999995</v>
      </c>
      <c r="AO9">
        <v>0</v>
      </c>
      <c r="AP9">
        <v>0.51239999999999997</v>
      </c>
      <c r="AQ9">
        <v>0</v>
      </c>
      <c r="AR9">
        <v>34.776000000000003</v>
      </c>
      <c r="AS9">
        <v>35.154834000000001</v>
      </c>
      <c r="AT9">
        <v>20</v>
      </c>
      <c r="AU9">
        <v>0</v>
      </c>
      <c r="AV9">
        <v>0</v>
      </c>
      <c r="AW9">
        <v>0</v>
      </c>
      <c r="AX9">
        <v>0</v>
      </c>
      <c r="AY9">
        <v>5.5604339999999999</v>
      </c>
      <c r="AZ9">
        <v>0</v>
      </c>
      <c r="BA9">
        <v>0.86243999999999998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2999.6425949999993</v>
      </c>
    </row>
    <row r="10" spans="1:121">
      <c r="A10" t="s">
        <v>52</v>
      </c>
      <c r="B10">
        <v>0</v>
      </c>
      <c r="C10">
        <v>0</v>
      </c>
      <c r="D10">
        <v>48.878287999999998</v>
      </c>
      <c r="E10">
        <v>0</v>
      </c>
      <c r="F10">
        <v>0</v>
      </c>
      <c r="G10">
        <v>81.056595999999999</v>
      </c>
      <c r="H10">
        <v>0</v>
      </c>
      <c r="I10">
        <v>0</v>
      </c>
      <c r="J10">
        <v>99.122758000000005</v>
      </c>
      <c r="K10">
        <v>688.41594699999996</v>
      </c>
      <c r="L10">
        <v>552.44379900000001</v>
      </c>
      <c r="M10">
        <v>97.055942999999999</v>
      </c>
      <c r="N10">
        <v>124.384996</v>
      </c>
      <c r="O10">
        <v>130.58071699999999</v>
      </c>
      <c r="P10">
        <v>149.98894999999999</v>
      </c>
      <c r="Q10">
        <v>22.630299000000001</v>
      </c>
      <c r="R10">
        <v>22.453313000000001</v>
      </c>
      <c r="S10">
        <v>27.638981000000001</v>
      </c>
      <c r="T10">
        <v>3.0945860000000001</v>
      </c>
      <c r="U10">
        <v>270</v>
      </c>
      <c r="V10">
        <v>14.300737</v>
      </c>
      <c r="W10">
        <v>34.799309999999998</v>
      </c>
      <c r="X10">
        <v>148.30237500000001</v>
      </c>
      <c r="Y10">
        <v>0</v>
      </c>
      <c r="Z10">
        <v>19.5624</v>
      </c>
      <c r="AA10">
        <v>26.86</v>
      </c>
      <c r="AB10">
        <v>48.499828000000001</v>
      </c>
      <c r="AC10">
        <v>23.197434999999999</v>
      </c>
      <c r="AD10">
        <v>0</v>
      </c>
      <c r="AE10">
        <v>39.450268999999999</v>
      </c>
      <c r="AF10">
        <v>9.222505</v>
      </c>
      <c r="AG10">
        <v>51.476056</v>
      </c>
      <c r="AH10">
        <v>22.286372</v>
      </c>
      <c r="AI10">
        <v>0</v>
      </c>
      <c r="AJ10">
        <v>0</v>
      </c>
      <c r="AK10">
        <v>69.669668000000001</v>
      </c>
      <c r="AL10">
        <v>52.29</v>
      </c>
      <c r="AM10">
        <v>18.800616999999999</v>
      </c>
      <c r="AN10">
        <v>0.77966899999999995</v>
      </c>
      <c r="AO10">
        <v>0</v>
      </c>
      <c r="AP10">
        <v>0.51239999999999997</v>
      </c>
      <c r="AQ10">
        <v>0</v>
      </c>
      <c r="AR10">
        <v>34.776000000000003</v>
      </c>
      <c r="AS10">
        <v>35.154834000000001</v>
      </c>
      <c r="AT10">
        <v>20</v>
      </c>
      <c r="AU10">
        <v>0</v>
      </c>
      <c r="AV10">
        <v>0</v>
      </c>
      <c r="AW10">
        <v>0</v>
      </c>
      <c r="AX10">
        <v>0</v>
      </c>
      <c r="AY10">
        <v>5.5604339999999999</v>
      </c>
      <c r="AZ10">
        <v>0</v>
      </c>
      <c r="BA10">
        <v>0.86243999999999998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2999.6425949999993</v>
      </c>
    </row>
    <row r="11" spans="1:121">
      <c r="A11" t="s">
        <v>53</v>
      </c>
      <c r="B11">
        <v>0</v>
      </c>
      <c r="C11">
        <v>0</v>
      </c>
      <c r="D11">
        <v>49.529997999999999</v>
      </c>
      <c r="E11">
        <v>0</v>
      </c>
      <c r="F11">
        <v>0</v>
      </c>
      <c r="G11">
        <v>81.056595999999999</v>
      </c>
      <c r="H11">
        <v>0</v>
      </c>
      <c r="I11">
        <v>0</v>
      </c>
      <c r="J11">
        <v>99.122758000000005</v>
      </c>
      <c r="K11">
        <v>688.41594699999996</v>
      </c>
      <c r="L11">
        <v>552.44379900000001</v>
      </c>
      <c r="M11">
        <v>97.055942999999999</v>
      </c>
      <c r="N11">
        <v>124.384996</v>
      </c>
      <c r="O11">
        <v>130.58071699999999</v>
      </c>
      <c r="P11">
        <v>149.98894999999999</v>
      </c>
      <c r="Q11">
        <v>22.630299000000001</v>
      </c>
      <c r="R11">
        <v>22.453313000000001</v>
      </c>
      <c r="S11">
        <v>27.638981000000001</v>
      </c>
      <c r="T11">
        <v>3.0945860000000001</v>
      </c>
      <c r="U11">
        <v>270</v>
      </c>
      <c r="V11">
        <v>14.300737</v>
      </c>
      <c r="W11">
        <v>34.799309999999998</v>
      </c>
      <c r="X11">
        <v>148.30237500000001</v>
      </c>
      <c r="Y11">
        <v>0</v>
      </c>
      <c r="Z11">
        <v>19.5624</v>
      </c>
      <c r="AA11">
        <v>26.86</v>
      </c>
      <c r="AB11">
        <v>32.333219</v>
      </c>
      <c r="AC11">
        <v>23.197434999999999</v>
      </c>
      <c r="AD11">
        <v>0</v>
      </c>
      <c r="AE11">
        <v>39.450268999999999</v>
      </c>
      <c r="AF11">
        <v>9.222505</v>
      </c>
      <c r="AG11">
        <v>51.476056</v>
      </c>
      <c r="AH11">
        <v>22.286372</v>
      </c>
      <c r="AI11">
        <v>0</v>
      </c>
      <c r="AJ11">
        <v>0</v>
      </c>
      <c r="AK11">
        <v>69.669668000000001</v>
      </c>
      <c r="AL11">
        <v>52.29</v>
      </c>
      <c r="AM11">
        <v>18.800616999999999</v>
      </c>
      <c r="AN11">
        <v>0.77966899999999995</v>
      </c>
      <c r="AO11">
        <v>0</v>
      </c>
      <c r="AP11">
        <v>0.51239999999999997</v>
      </c>
      <c r="AQ11">
        <v>0</v>
      </c>
      <c r="AR11">
        <v>34.776000000000003</v>
      </c>
      <c r="AS11">
        <v>35.154834000000001</v>
      </c>
      <c r="AT11">
        <v>20</v>
      </c>
      <c r="AU11">
        <v>0</v>
      </c>
      <c r="AV11">
        <v>0</v>
      </c>
      <c r="AW11">
        <v>0</v>
      </c>
      <c r="AX11">
        <v>0</v>
      </c>
      <c r="AY11">
        <v>5.5604339999999999</v>
      </c>
      <c r="AZ11">
        <v>0</v>
      </c>
      <c r="BA11">
        <v>0.86243999999999998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2984.1276959999996</v>
      </c>
    </row>
    <row r="12" spans="1:121">
      <c r="A12" t="s">
        <v>54</v>
      </c>
      <c r="B12">
        <v>0</v>
      </c>
      <c r="C12">
        <v>0</v>
      </c>
      <c r="D12">
        <v>49.529997999999999</v>
      </c>
      <c r="E12">
        <v>0</v>
      </c>
      <c r="F12">
        <v>0</v>
      </c>
      <c r="G12">
        <v>81.056595999999999</v>
      </c>
      <c r="H12">
        <v>0</v>
      </c>
      <c r="I12">
        <v>0</v>
      </c>
      <c r="J12">
        <v>99.122758000000005</v>
      </c>
      <c r="K12">
        <v>688.41594699999996</v>
      </c>
      <c r="L12">
        <v>552.44379900000001</v>
      </c>
      <c r="M12">
        <v>97.055942999999999</v>
      </c>
      <c r="N12">
        <v>124.384996</v>
      </c>
      <c r="O12">
        <v>130.58071699999999</v>
      </c>
      <c r="P12">
        <v>149.98894999999999</v>
      </c>
      <c r="Q12">
        <v>22.630299000000001</v>
      </c>
      <c r="R12">
        <v>22.453313000000001</v>
      </c>
      <c r="S12">
        <v>27.638981000000001</v>
      </c>
      <c r="T12">
        <v>3.0945860000000001</v>
      </c>
      <c r="U12">
        <v>270</v>
      </c>
      <c r="V12">
        <v>14.300737</v>
      </c>
      <c r="W12">
        <v>34.799309999999998</v>
      </c>
      <c r="X12">
        <v>148.30237500000001</v>
      </c>
      <c r="Y12">
        <v>0</v>
      </c>
      <c r="Z12">
        <v>19.5624</v>
      </c>
      <c r="AA12">
        <v>26.86</v>
      </c>
      <c r="AB12">
        <v>32.333219</v>
      </c>
      <c r="AC12">
        <v>23.197434999999999</v>
      </c>
      <c r="AD12">
        <v>0</v>
      </c>
      <c r="AE12">
        <v>39.450268999999999</v>
      </c>
      <c r="AF12">
        <v>9.222505</v>
      </c>
      <c r="AG12">
        <v>51.476056</v>
      </c>
      <c r="AH12">
        <v>22.286372</v>
      </c>
      <c r="AI12">
        <v>0</v>
      </c>
      <c r="AJ12">
        <v>0</v>
      </c>
      <c r="AK12">
        <v>69.669668000000001</v>
      </c>
      <c r="AL12">
        <v>52.29</v>
      </c>
      <c r="AM12">
        <v>18.800616999999999</v>
      </c>
      <c r="AN12">
        <v>0.77966899999999995</v>
      </c>
      <c r="AO12">
        <v>0</v>
      </c>
      <c r="AP12">
        <v>0.51239999999999997</v>
      </c>
      <c r="AQ12">
        <v>0</v>
      </c>
      <c r="AR12">
        <v>34.776000000000003</v>
      </c>
      <c r="AS12">
        <v>35.154834000000001</v>
      </c>
      <c r="AT12">
        <v>20</v>
      </c>
      <c r="AU12">
        <v>0</v>
      </c>
      <c r="AV12">
        <v>0</v>
      </c>
      <c r="AW12">
        <v>0</v>
      </c>
      <c r="AX12">
        <v>0</v>
      </c>
      <c r="AY12">
        <v>5.5604339999999999</v>
      </c>
      <c r="AZ12">
        <v>0</v>
      </c>
      <c r="BA12">
        <v>0.86243999999999998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2984.1276959999996</v>
      </c>
    </row>
    <row r="13" spans="1:121">
      <c r="A13" t="s">
        <v>55</v>
      </c>
      <c r="B13">
        <v>0</v>
      </c>
      <c r="C13">
        <v>0</v>
      </c>
      <c r="D13">
        <v>49.529997999999999</v>
      </c>
      <c r="E13">
        <v>0</v>
      </c>
      <c r="F13">
        <v>0</v>
      </c>
      <c r="G13">
        <v>81.056595999999999</v>
      </c>
      <c r="H13">
        <v>0</v>
      </c>
      <c r="I13">
        <v>0</v>
      </c>
      <c r="J13">
        <v>99.122758000000005</v>
      </c>
      <c r="K13">
        <v>688.71594700000003</v>
      </c>
      <c r="L13">
        <v>552.44379900000001</v>
      </c>
      <c r="M13">
        <v>97.055942999999999</v>
      </c>
      <c r="N13">
        <v>124.384996</v>
      </c>
      <c r="O13">
        <v>130.58071699999999</v>
      </c>
      <c r="P13">
        <v>149.98894999999999</v>
      </c>
      <c r="Q13">
        <v>22.630299000000001</v>
      </c>
      <c r="R13">
        <v>22.453313000000001</v>
      </c>
      <c r="S13">
        <v>27.638981000000001</v>
      </c>
      <c r="T13">
        <v>3.0945860000000001</v>
      </c>
      <c r="U13">
        <v>270</v>
      </c>
      <c r="V13">
        <v>14.300737</v>
      </c>
      <c r="W13">
        <v>34.799309999999998</v>
      </c>
      <c r="X13">
        <v>148.30237500000001</v>
      </c>
      <c r="Y13">
        <v>0</v>
      </c>
      <c r="Z13">
        <v>19.5624</v>
      </c>
      <c r="AA13">
        <v>26.86</v>
      </c>
      <c r="AB13">
        <v>32.333219</v>
      </c>
      <c r="AC13">
        <v>23.197434999999999</v>
      </c>
      <c r="AD13">
        <v>0</v>
      </c>
      <c r="AE13">
        <v>39.450268999999999</v>
      </c>
      <c r="AF13">
        <v>9.222505</v>
      </c>
      <c r="AG13">
        <v>51.476056</v>
      </c>
      <c r="AH13">
        <v>22.286372</v>
      </c>
      <c r="AI13">
        <v>0</v>
      </c>
      <c r="AJ13">
        <v>0</v>
      </c>
      <c r="AK13">
        <v>69.669668000000001</v>
      </c>
      <c r="AL13">
        <v>52.29</v>
      </c>
      <c r="AM13">
        <v>18.800616999999999</v>
      </c>
      <c r="AN13">
        <v>0.77966899999999995</v>
      </c>
      <c r="AO13">
        <v>0</v>
      </c>
      <c r="AP13">
        <v>1.5371999999999999</v>
      </c>
      <c r="AQ13">
        <v>0</v>
      </c>
      <c r="AR13">
        <v>34.776000000000003</v>
      </c>
      <c r="AS13">
        <v>35.154834000000001</v>
      </c>
      <c r="AT13">
        <v>20</v>
      </c>
      <c r="AU13">
        <v>0</v>
      </c>
      <c r="AV13">
        <v>0</v>
      </c>
      <c r="AW13">
        <v>0</v>
      </c>
      <c r="AX13">
        <v>0</v>
      </c>
      <c r="AY13">
        <v>5.5604339999999999</v>
      </c>
      <c r="AZ13">
        <v>0</v>
      </c>
      <c r="BA13">
        <v>0.86243999999999998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2985.4524959999999</v>
      </c>
    </row>
    <row r="14" spans="1:121">
      <c r="A14" t="s">
        <v>56</v>
      </c>
      <c r="B14">
        <v>0</v>
      </c>
      <c r="C14">
        <v>0</v>
      </c>
      <c r="D14">
        <v>49.529997999999999</v>
      </c>
      <c r="E14">
        <v>0</v>
      </c>
      <c r="F14">
        <v>0</v>
      </c>
      <c r="G14">
        <v>81.056595999999999</v>
      </c>
      <c r="H14">
        <v>0</v>
      </c>
      <c r="I14">
        <v>0</v>
      </c>
      <c r="J14">
        <v>99.122758000000005</v>
      </c>
      <c r="K14">
        <v>688.71594700000003</v>
      </c>
      <c r="L14">
        <v>552.44379900000001</v>
      </c>
      <c r="M14">
        <v>97.055942999999999</v>
      </c>
      <c r="N14">
        <v>124.384996</v>
      </c>
      <c r="O14">
        <v>130.58071699999999</v>
      </c>
      <c r="P14">
        <v>149.98894999999999</v>
      </c>
      <c r="Q14">
        <v>22.630299000000001</v>
      </c>
      <c r="R14">
        <v>22.453313000000001</v>
      </c>
      <c r="S14">
        <v>27.638981000000001</v>
      </c>
      <c r="T14">
        <v>3.0945860000000001</v>
      </c>
      <c r="U14">
        <v>270</v>
      </c>
      <c r="V14">
        <v>14.300737</v>
      </c>
      <c r="W14">
        <v>34.799309999999998</v>
      </c>
      <c r="X14">
        <v>148.30237500000001</v>
      </c>
      <c r="Y14">
        <v>0</v>
      </c>
      <c r="Z14">
        <v>19.5624</v>
      </c>
      <c r="AA14">
        <v>26.86</v>
      </c>
      <c r="AB14">
        <v>32.333219</v>
      </c>
      <c r="AC14">
        <v>23.197434999999999</v>
      </c>
      <c r="AD14">
        <v>0</v>
      </c>
      <c r="AE14">
        <v>39.450268999999999</v>
      </c>
      <c r="AF14">
        <v>9.222505</v>
      </c>
      <c r="AG14">
        <v>51.476056</v>
      </c>
      <c r="AH14">
        <v>22.286372</v>
      </c>
      <c r="AI14">
        <v>0</v>
      </c>
      <c r="AJ14">
        <v>0</v>
      </c>
      <c r="AK14">
        <v>69.669668000000001</v>
      </c>
      <c r="AL14">
        <v>52.29</v>
      </c>
      <c r="AM14">
        <v>18.800616999999999</v>
      </c>
      <c r="AN14">
        <v>0.77966899999999995</v>
      </c>
      <c r="AO14">
        <v>0</v>
      </c>
      <c r="AP14">
        <v>1.5371999999999999</v>
      </c>
      <c r="AQ14">
        <v>0</v>
      </c>
      <c r="AR14">
        <v>34.776000000000003</v>
      </c>
      <c r="AS14">
        <v>35.154834000000001</v>
      </c>
      <c r="AT14">
        <v>20</v>
      </c>
      <c r="AU14">
        <v>0</v>
      </c>
      <c r="AV14">
        <v>0</v>
      </c>
      <c r="AW14">
        <v>0</v>
      </c>
      <c r="AX14">
        <v>0</v>
      </c>
      <c r="AY14">
        <v>5.5604339999999999</v>
      </c>
      <c r="AZ14">
        <v>0</v>
      </c>
      <c r="BA14">
        <v>0.86243999999999998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2985.4524959999999</v>
      </c>
    </row>
    <row r="15" spans="1:121">
      <c r="A15" t="s">
        <v>57</v>
      </c>
      <c r="B15">
        <v>0</v>
      </c>
      <c r="C15">
        <v>0</v>
      </c>
      <c r="D15">
        <v>49.529997999999999</v>
      </c>
      <c r="E15">
        <v>0</v>
      </c>
      <c r="F15">
        <v>0</v>
      </c>
      <c r="G15">
        <v>81.591623999999996</v>
      </c>
      <c r="H15">
        <v>0</v>
      </c>
      <c r="I15">
        <v>0</v>
      </c>
      <c r="J15">
        <v>99.122758000000005</v>
      </c>
      <c r="K15">
        <v>688.71594700000003</v>
      </c>
      <c r="L15">
        <v>552.44379900000001</v>
      </c>
      <c r="M15">
        <v>97.055942999999999</v>
      </c>
      <c r="N15">
        <v>124.384996</v>
      </c>
      <c r="O15">
        <v>130.58071699999999</v>
      </c>
      <c r="P15">
        <v>149.98894999999999</v>
      </c>
      <c r="Q15">
        <v>22.630299000000001</v>
      </c>
      <c r="R15">
        <v>22.453313000000001</v>
      </c>
      <c r="S15">
        <v>27.638981000000001</v>
      </c>
      <c r="T15">
        <v>3.0945860000000001</v>
      </c>
      <c r="U15">
        <v>270</v>
      </c>
      <c r="V15">
        <v>14.300737</v>
      </c>
      <c r="W15">
        <v>34.799309999999998</v>
      </c>
      <c r="X15">
        <v>148.30237500000001</v>
      </c>
      <c r="Y15">
        <v>0</v>
      </c>
      <c r="Z15">
        <v>19.5624</v>
      </c>
      <c r="AA15">
        <v>26.86</v>
      </c>
      <c r="AB15">
        <v>32.333219</v>
      </c>
      <c r="AC15">
        <v>23.197434999999999</v>
      </c>
      <c r="AD15">
        <v>0</v>
      </c>
      <c r="AE15">
        <v>39.450268999999999</v>
      </c>
      <c r="AF15">
        <v>9.222505</v>
      </c>
      <c r="AG15">
        <v>51.476056</v>
      </c>
      <c r="AH15">
        <v>27.523669000000002</v>
      </c>
      <c r="AI15">
        <v>0</v>
      </c>
      <c r="AJ15">
        <v>0</v>
      </c>
      <c r="AK15">
        <v>69.669668000000001</v>
      </c>
      <c r="AL15">
        <v>52.29</v>
      </c>
      <c r="AM15">
        <v>18.800616999999999</v>
      </c>
      <c r="AN15">
        <v>0.77966899999999995</v>
      </c>
      <c r="AO15">
        <v>0</v>
      </c>
      <c r="AP15">
        <v>1.5371999999999999</v>
      </c>
      <c r="AQ15">
        <v>0</v>
      </c>
      <c r="AR15">
        <v>34.776000000000003</v>
      </c>
      <c r="AS15">
        <v>35.154834000000001</v>
      </c>
      <c r="AT15">
        <v>20</v>
      </c>
      <c r="AU15">
        <v>0</v>
      </c>
      <c r="AV15">
        <v>0</v>
      </c>
      <c r="AW15">
        <v>0</v>
      </c>
      <c r="AX15">
        <v>0</v>
      </c>
      <c r="AY15">
        <v>5.5604339999999999</v>
      </c>
      <c r="AZ15">
        <v>0</v>
      </c>
      <c r="BA15">
        <v>1.0626500000000001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2991.4250309999998</v>
      </c>
    </row>
    <row r="16" spans="1:121">
      <c r="A16" t="s">
        <v>58</v>
      </c>
      <c r="B16">
        <v>0</v>
      </c>
      <c r="C16">
        <v>0</v>
      </c>
      <c r="D16">
        <v>49.529997999999999</v>
      </c>
      <c r="E16">
        <v>0</v>
      </c>
      <c r="F16">
        <v>0</v>
      </c>
      <c r="G16">
        <v>81.591623999999996</v>
      </c>
      <c r="H16">
        <v>0</v>
      </c>
      <c r="I16">
        <v>0</v>
      </c>
      <c r="J16">
        <v>99.122758000000005</v>
      </c>
      <c r="K16">
        <v>688.71594700000003</v>
      </c>
      <c r="L16">
        <v>552.44379900000001</v>
      </c>
      <c r="M16">
        <v>97.055942999999999</v>
      </c>
      <c r="N16">
        <v>124.384996</v>
      </c>
      <c r="O16">
        <v>130.58071699999999</v>
      </c>
      <c r="P16">
        <v>149.98894999999999</v>
      </c>
      <c r="Q16">
        <v>22.630299000000001</v>
      </c>
      <c r="R16">
        <v>22.453313000000001</v>
      </c>
      <c r="S16">
        <v>27.638981000000001</v>
      </c>
      <c r="T16">
        <v>3.0945860000000001</v>
      </c>
      <c r="U16">
        <v>270</v>
      </c>
      <c r="V16">
        <v>14.300737</v>
      </c>
      <c r="W16">
        <v>34.799309999999998</v>
      </c>
      <c r="X16">
        <v>148.30237500000001</v>
      </c>
      <c r="Y16">
        <v>0</v>
      </c>
      <c r="Z16">
        <v>19.5624</v>
      </c>
      <c r="AA16">
        <v>26.86</v>
      </c>
      <c r="AB16">
        <v>32.333219</v>
      </c>
      <c r="AC16">
        <v>23.197434999999999</v>
      </c>
      <c r="AD16">
        <v>0</v>
      </c>
      <c r="AE16">
        <v>39.450268999999999</v>
      </c>
      <c r="AF16">
        <v>9.222505</v>
      </c>
      <c r="AG16">
        <v>51.476056</v>
      </c>
      <c r="AH16">
        <v>27.523669000000002</v>
      </c>
      <c r="AI16">
        <v>0</v>
      </c>
      <c r="AJ16">
        <v>0</v>
      </c>
      <c r="AK16">
        <v>69.669668000000001</v>
      </c>
      <c r="AL16">
        <v>52.29</v>
      </c>
      <c r="AM16">
        <v>18.800616999999999</v>
      </c>
      <c r="AN16">
        <v>0.77966899999999995</v>
      </c>
      <c r="AO16">
        <v>0</v>
      </c>
      <c r="AP16">
        <v>1.5371999999999999</v>
      </c>
      <c r="AQ16">
        <v>0</v>
      </c>
      <c r="AR16">
        <v>34.776000000000003</v>
      </c>
      <c r="AS16">
        <v>35.154834000000001</v>
      </c>
      <c r="AT16">
        <v>20</v>
      </c>
      <c r="AU16">
        <v>0</v>
      </c>
      <c r="AV16">
        <v>0</v>
      </c>
      <c r="AW16">
        <v>0</v>
      </c>
      <c r="AX16">
        <v>0</v>
      </c>
      <c r="AY16">
        <v>5.5604339999999999</v>
      </c>
      <c r="AZ16">
        <v>0</v>
      </c>
      <c r="BA16">
        <v>1.0626500000000001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2991.4250309999998</v>
      </c>
    </row>
    <row r="17" spans="1:117">
      <c r="A17" t="s">
        <v>59</v>
      </c>
      <c r="B17">
        <v>0</v>
      </c>
      <c r="C17">
        <v>0</v>
      </c>
      <c r="D17">
        <v>49.529997999999999</v>
      </c>
      <c r="E17">
        <v>0</v>
      </c>
      <c r="F17">
        <v>0</v>
      </c>
      <c r="G17">
        <v>81.591623999999996</v>
      </c>
      <c r="H17">
        <v>0</v>
      </c>
      <c r="I17">
        <v>0</v>
      </c>
      <c r="J17">
        <v>99.122758000000005</v>
      </c>
      <c r="K17">
        <v>688.71594700000003</v>
      </c>
      <c r="L17">
        <v>552.44379900000001</v>
      </c>
      <c r="M17">
        <v>97.055942999999999</v>
      </c>
      <c r="N17">
        <v>124.384996</v>
      </c>
      <c r="O17">
        <v>130.58071699999999</v>
      </c>
      <c r="P17">
        <v>149.98894999999999</v>
      </c>
      <c r="Q17">
        <v>22.630299000000001</v>
      </c>
      <c r="R17">
        <v>22.453313000000001</v>
      </c>
      <c r="S17">
        <v>27.638981000000001</v>
      </c>
      <c r="T17">
        <v>3.0945860000000001</v>
      </c>
      <c r="U17">
        <v>270</v>
      </c>
      <c r="V17">
        <v>14.300737</v>
      </c>
      <c r="W17">
        <v>34.799309999999998</v>
      </c>
      <c r="X17">
        <v>148.30237500000001</v>
      </c>
      <c r="Y17">
        <v>0</v>
      </c>
      <c r="Z17">
        <v>19.5624</v>
      </c>
      <c r="AA17">
        <v>26.86</v>
      </c>
      <c r="AB17">
        <v>32.333219</v>
      </c>
      <c r="AC17">
        <v>23.197434999999999</v>
      </c>
      <c r="AD17">
        <v>0</v>
      </c>
      <c r="AE17">
        <v>39.450268999999999</v>
      </c>
      <c r="AF17">
        <v>9.222505</v>
      </c>
      <c r="AG17">
        <v>51.476056</v>
      </c>
      <c r="AH17">
        <v>27.523669000000002</v>
      </c>
      <c r="AI17">
        <v>0</v>
      </c>
      <c r="AJ17">
        <v>0</v>
      </c>
      <c r="AK17">
        <v>69.669668000000001</v>
      </c>
      <c r="AL17">
        <v>52.29</v>
      </c>
      <c r="AM17">
        <v>18.800616999999999</v>
      </c>
      <c r="AN17">
        <v>0.77966899999999995</v>
      </c>
      <c r="AO17">
        <v>0</v>
      </c>
      <c r="AP17">
        <v>1.5371999999999999</v>
      </c>
      <c r="AQ17">
        <v>0</v>
      </c>
      <c r="AR17">
        <v>34.776000000000003</v>
      </c>
      <c r="AS17">
        <v>35.154834000000001</v>
      </c>
      <c r="AT17">
        <v>20</v>
      </c>
      <c r="AU17">
        <v>0</v>
      </c>
      <c r="AV17">
        <v>0</v>
      </c>
      <c r="AW17">
        <v>0</v>
      </c>
      <c r="AX17">
        <v>0</v>
      </c>
      <c r="AY17">
        <v>5.5604339999999999</v>
      </c>
      <c r="AZ17">
        <v>0</v>
      </c>
      <c r="BA17">
        <v>1.0626500000000001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2991.4250309999998</v>
      </c>
    </row>
    <row r="18" spans="1:117">
      <c r="A18" t="s">
        <v>60</v>
      </c>
      <c r="B18">
        <v>0</v>
      </c>
      <c r="C18">
        <v>0</v>
      </c>
      <c r="D18">
        <v>49.529997999999999</v>
      </c>
      <c r="E18">
        <v>0</v>
      </c>
      <c r="F18">
        <v>0</v>
      </c>
      <c r="G18">
        <v>81.591623999999996</v>
      </c>
      <c r="H18">
        <v>0</v>
      </c>
      <c r="I18">
        <v>0</v>
      </c>
      <c r="J18">
        <v>99.122758000000005</v>
      </c>
      <c r="K18">
        <v>688.71594700000003</v>
      </c>
      <c r="L18">
        <v>552.44379900000001</v>
      </c>
      <c r="M18">
        <v>97.055942999999999</v>
      </c>
      <c r="N18">
        <v>124.384996</v>
      </c>
      <c r="O18">
        <v>130.58071699999999</v>
      </c>
      <c r="P18">
        <v>149.98894999999999</v>
      </c>
      <c r="Q18">
        <v>22.630299000000001</v>
      </c>
      <c r="R18">
        <v>22.453313000000001</v>
      </c>
      <c r="S18">
        <v>27.638981000000001</v>
      </c>
      <c r="T18">
        <v>3.0945860000000001</v>
      </c>
      <c r="U18">
        <v>270</v>
      </c>
      <c r="V18">
        <v>14.300737</v>
      </c>
      <c r="W18">
        <v>34.799309999999998</v>
      </c>
      <c r="X18">
        <v>148.30237500000001</v>
      </c>
      <c r="Y18">
        <v>0</v>
      </c>
      <c r="Z18">
        <v>19.5624</v>
      </c>
      <c r="AA18">
        <v>26.86</v>
      </c>
      <c r="AB18">
        <v>32.333219</v>
      </c>
      <c r="AC18">
        <v>23.197434999999999</v>
      </c>
      <c r="AD18">
        <v>0</v>
      </c>
      <c r="AE18">
        <v>39.450268999999999</v>
      </c>
      <c r="AF18">
        <v>9.222505</v>
      </c>
      <c r="AG18">
        <v>51.476056</v>
      </c>
      <c r="AH18">
        <v>27.523669000000002</v>
      </c>
      <c r="AI18">
        <v>0</v>
      </c>
      <c r="AJ18">
        <v>0</v>
      </c>
      <c r="AK18">
        <v>69.669668000000001</v>
      </c>
      <c r="AL18">
        <v>52.29</v>
      </c>
      <c r="AM18">
        <v>18.800616999999999</v>
      </c>
      <c r="AN18">
        <v>0.77966899999999995</v>
      </c>
      <c r="AO18">
        <v>0</v>
      </c>
      <c r="AP18">
        <v>1.5371999999999999</v>
      </c>
      <c r="AQ18">
        <v>0</v>
      </c>
      <c r="AR18">
        <v>34.776000000000003</v>
      </c>
      <c r="AS18">
        <v>35.154834000000001</v>
      </c>
      <c r="AT18">
        <v>20</v>
      </c>
      <c r="AU18">
        <v>0</v>
      </c>
      <c r="AV18">
        <v>0</v>
      </c>
      <c r="AW18">
        <v>0</v>
      </c>
      <c r="AX18">
        <v>0</v>
      </c>
      <c r="AY18">
        <v>5.5604339999999999</v>
      </c>
      <c r="AZ18">
        <v>0</v>
      </c>
      <c r="BA18">
        <v>1.0626500000000001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2991.4250309999998</v>
      </c>
    </row>
    <row r="19" spans="1:117">
      <c r="A19" t="s">
        <v>61</v>
      </c>
      <c r="B19">
        <v>0</v>
      </c>
      <c r="C19">
        <v>0</v>
      </c>
      <c r="D19">
        <v>49.529997999999999</v>
      </c>
      <c r="E19">
        <v>0</v>
      </c>
      <c r="F19">
        <v>0</v>
      </c>
      <c r="G19">
        <v>81.591623999999996</v>
      </c>
      <c r="H19">
        <v>0</v>
      </c>
      <c r="I19">
        <v>0</v>
      </c>
      <c r="J19">
        <v>99.122758000000005</v>
      </c>
      <c r="K19">
        <v>688.71594700000003</v>
      </c>
      <c r="L19">
        <v>552.44379900000001</v>
      </c>
      <c r="M19">
        <v>97.055942999999999</v>
      </c>
      <c r="N19">
        <v>124.384996</v>
      </c>
      <c r="O19">
        <v>130.58071699999999</v>
      </c>
      <c r="P19">
        <v>149.98894999999999</v>
      </c>
      <c r="Q19">
        <v>22.630299000000001</v>
      </c>
      <c r="R19">
        <v>22.453313000000001</v>
      </c>
      <c r="S19">
        <v>27.638981000000001</v>
      </c>
      <c r="T19">
        <v>3.0945860000000001</v>
      </c>
      <c r="U19">
        <v>270</v>
      </c>
      <c r="V19">
        <v>14.300737</v>
      </c>
      <c r="W19">
        <v>34.799309999999998</v>
      </c>
      <c r="X19">
        <v>148.30237500000001</v>
      </c>
      <c r="Y19">
        <v>0</v>
      </c>
      <c r="Z19">
        <v>13.041600000000001</v>
      </c>
      <c r="AA19">
        <v>26.86</v>
      </c>
      <c r="AB19">
        <v>32.333219</v>
      </c>
      <c r="AC19">
        <v>23.197434999999999</v>
      </c>
      <c r="AD19">
        <v>0</v>
      </c>
      <c r="AE19">
        <v>39.450268999999999</v>
      </c>
      <c r="AF19">
        <v>9.222505</v>
      </c>
      <c r="AG19">
        <v>51.476056</v>
      </c>
      <c r="AH19">
        <v>27.523669000000002</v>
      </c>
      <c r="AI19">
        <v>0</v>
      </c>
      <c r="AJ19">
        <v>0</v>
      </c>
      <c r="AK19">
        <v>69.669668000000001</v>
      </c>
      <c r="AL19">
        <v>40.088999999999999</v>
      </c>
      <c r="AM19">
        <v>18.800616999999999</v>
      </c>
      <c r="AN19">
        <v>0.77966899999999995</v>
      </c>
      <c r="AO19">
        <v>0</v>
      </c>
      <c r="AP19">
        <v>2.1777000000000002</v>
      </c>
      <c r="AQ19">
        <v>0</v>
      </c>
      <c r="AR19">
        <v>34.776000000000003</v>
      </c>
      <c r="AS19">
        <v>35.154834000000001</v>
      </c>
      <c r="AT19">
        <v>20</v>
      </c>
      <c r="AU19">
        <v>0</v>
      </c>
      <c r="AV19">
        <v>0</v>
      </c>
      <c r="AW19">
        <v>0</v>
      </c>
      <c r="AX19">
        <v>0</v>
      </c>
      <c r="AY19">
        <v>5.5604339999999999</v>
      </c>
      <c r="AZ19">
        <v>0</v>
      </c>
      <c r="BA19">
        <v>1.0626500000000001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2973.3437309999999</v>
      </c>
    </row>
    <row r="20" spans="1:117">
      <c r="A20" t="s">
        <v>62</v>
      </c>
      <c r="B20">
        <v>0</v>
      </c>
      <c r="C20">
        <v>0</v>
      </c>
      <c r="D20">
        <v>49.529997999999999</v>
      </c>
      <c r="E20">
        <v>0</v>
      </c>
      <c r="F20">
        <v>0</v>
      </c>
      <c r="G20">
        <v>81.591623999999996</v>
      </c>
      <c r="H20">
        <v>0</v>
      </c>
      <c r="I20">
        <v>0</v>
      </c>
      <c r="J20">
        <v>99.122758000000005</v>
      </c>
      <c r="K20">
        <v>688.71594700000003</v>
      </c>
      <c r="L20">
        <v>552.44379900000001</v>
      </c>
      <c r="M20">
        <v>97.055942999999999</v>
      </c>
      <c r="N20">
        <v>124.384996</v>
      </c>
      <c r="O20">
        <v>130.58071699999999</v>
      </c>
      <c r="P20">
        <v>149.98894999999999</v>
      </c>
      <c r="Q20">
        <v>22.630299000000001</v>
      </c>
      <c r="R20">
        <v>22.453313000000001</v>
      </c>
      <c r="S20">
        <v>27.638981000000001</v>
      </c>
      <c r="T20">
        <v>3.0945860000000001</v>
      </c>
      <c r="U20">
        <v>270</v>
      </c>
      <c r="V20">
        <v>14.300737</v>
      </c>
      <c r="W20">
        <v>34.799309999999998</v>
      </c>
      <c r="X20">
        <v>148.30237500000001</v>
      </c>
      <c r="Y20">
        <v>0</v>
      </c>
      <c r="Z20">
        <v>13.041600000000001</v>
      </c>
      <c r="AA20">
        <v>26.86</v>
      </c>
      <c r="AB20">
        <v>32.333219</v>
      </c>
      <c r="AC20">
        <v>23.197434999999999</v>
      </c>
      <c r="AD20">
        <v>0</v>
      </c>
      <c r="AE20">
        <v>39.450268999999999</v>
      </c>
      <c r="AF20">
        <v>9.222505</v>
      </c>
      <c r="AG20">
        <v>51.476056</v>
      </c>
      <c r="AH20">
        <v>27.523669000000002</v>
      </c>
      <c r="AI20">
        <v>0</v>
      </c>
      <c r="AJ20">
        <v>0</v>
      </c>
      <c r="AK20">
        <v>69.669668000000001</v>
      </c>
      <c r="AL20">
        <v>40.088999999999999</v>
      </c>
      <c r="AM20">
        <v>18.800616999999999</v>
      </c>
      <c r="AN20">
        <v>0.77966899999999995</v>
      </c>
      <c r="AO20">
        <v>0</v>
      </c>
      <c r="AP20">
        <v>2.1777000000000002</v>
      </c>
      <c r="AQ20">
        <v>0</v>
      </c>
      <c r="AR20">
        <v>34.776000000000003</v>
      </c>
      <c r="AS20">
        <v>35.154834000000001</v>
      </c>
      <c r="AT20">
        <v>20</v>
      </c>
      <c r="AU20">
        <v>0</v>
      </c>
      <c r="AV20">
        <v>0</v>
      </c>
      <c r="AW20">
        <v>0</v>
      </c>
      <c r="AX20">
        <v>0</v>
      </c>
      <c r="AY20">
        <v>5.5604339999999999</v>
      </c>
      <c r="AZ20">
        <v>0</v>
      </c>
      <c r="BA20">
        <v>1.0626500000000001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2973.3437309999999</v>
      </c>
    </row>
    <row r="21" spans="1:117">
      <c r="A21" t="s">
        <v>63</v>
      </c>
      <c r="B21">
        <v>0</v>
      </c>
      <c r="C21">
        <v>0</v>
      </c>
      <c r="D21">
        <v>49.529997999999999</v>
      </c>
      <c r="E21">
        <v>0</v>
      </c>
      <c r="F21">
        <v>0</v>
      </c>
      <c r="G21">
        <v>81.591623999999996</v>
      </c>
      <c r="H21">
        <v>0</v>
      </c>
      <c r="I21">
        <v>0</v>
      </c>
      <c r="J21">
        <v>99.122758000000005</v>
      </c>
      <c r="K21">
        <v>688.71594700000003</v>
      </c>
      <c r="L21">
        <v>552.44379900000001</v>
      </c>
      <c r="M21">
        <v>97.055942999999999</v>
      </c>
      <c r="N21">
        <v>124.384996</v>
      </c>
      <c r="O21">
        <v>130.58071699999999</v>
      </c>
      <c r="P21">
        <v>149.98894999999999</v>
      </c>
      <c r="Q21">
        <v>22.630299000000001</v>
      </c>
      <c r="R21">
        <v>22.453313000000001</v>
      </c>
      <c r="S21">
        <v>27.638981000000001</v>
      </c>
      <c r="T21">
        <v>3.0945860000000001</v>
      </c>
      <c r="U21">
        <v>270</v>
      </c>
      <c r="V21">
        <v>14.300737</v>
      </c>
      <c r="W21">
        <v>34.799309999999998</v>
      </c>
      <c r="X21">
        <v>148.30237500000001</v>
      </c>
      <c r="Y21">
        <v>0</v>
      </c>
      <c r="Z21">
        <v>13.041600000000001</v>
      </c>
      <c r="AA21">
        <v>26.86</v>
      </c>
      <c r="AB21">
        <v>32.333219</v>
      </c>
      <c r="AC21">
        <v>23.197434999999999</v>
      </c>
      <c r="AD21">
        <v>0</v>
      </c>
      <c r="AE21">
        <v>39.450268999999999</v>
      </c>
      <c r="AF21">
        <v>9.222505</v>
      </c>
      <c r="AG21">
        <v>51.476056</v>
      </c>
      <c r="AH21">
        <v>27.523669000000002</v>
      </c>
      <c r="AI21">
        <v>0</v>
      </c>
      <c r="AJ21">
        <v>0</v>
      </c>
      <c r="AK21">
        <v>69.669668000000001</v>
      </c>
      <c r="AL21">
        <v>40.088999999999999</v>
      </c>
      <c r="AM21">
        <v>18.800616999999999</v>
      </c>
      <c r="AN21">
        <v>0.77966899999999995</v>
      </c>
      <c r="AO21">
        <v>0</v>
      </c>
      <c r="AP21">
        <v>2.1777000000000002</v>
      </c>
      <c r="AQ21">
        <v>0</v>
      </c>
      <c r="AR21">
        <v>34.776000000000003</v>
      </c>
      <c r="AS21">
        <v>35.154834000000001</v>
      </c>
      <c r="AT21">
        <v>20</v>
      </c>
      <c r="AU21">
        <v>0</v>
      </c>
      <c r="AV21">
        <v>0</v>
      </c>
      <c r="AW21">
        <v>0</v>
      </c>
      <c r="AX21">
        <v>0</v>
      </c>
      <c r="AY21">
        <v>5.5604339999999999</v>
      </c>
      <c r="AZ21">
        <v>0</v>
      </c>
      <c r="BA21">
        <v>1.0626500000000001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2973.3437309999999</v>
      </c>
    </row>
    <row r="22" spans="1:117">
      <c r="A22" t="s">
        <v>64</v>
      </c>
      <c r="B22">
        <v>0</v>
      </c>
      <c r="C22">
        <v>0</v>
      </c>
      <c r="D22">
        <v>49.529997999999999</v>
      </c>
      <c r="E22">
        <v>0</v>
      </c>
      <c r="F22">
        <v>0</v>
      </c>
      <c r="G22">
        <v>81.591623999999996</v>
      </c>
      <c r="H22">
        <v>0</v>
      </c>
      <c r="I22">
        <v>0</v>
      </c>
      <c r="J22">
        <v>99.122758000000005</v>
      </c>
      <c r="K22">
        <v>688.71594700000003</v>
      </c>
      <c r="L22">
        <v>552.44379900000001</v>
      </c>
      <c r="M22">
        <v>97.055942999999999</v>
      </c>
      <c r="N22">
        <v>124.384996</v>
      </c>
      <c r="O22">
        <v>130.58071699999999</v>
      </c>
      <c r="P22">
        <v>149.98894999999999</v>
      </c>
      <c r="Q22">
        <v>22.630299000000001</v>
      </c>
      <c r="R22">
        <v>22.453313000000001</v>
      </c>
      <c r="S22">
        <v>27.638981000000001</v>
      </c>
      <c r="T22">
        <v>3.0945860000000001</v>
      </c>
      <c r="U22">
        <v>270</v>
      </c>
      <c r="V22">
        <v>14.300737</v>
      </c>
      <c r="W22">
        <v>34.799309999999998</v>
      </c>
      <c r="X22">
        <v>148.30237500000001</v>
      </c>
      <c r="Y22">
        <v>0</v>
      </c>
      <c r="Z22">
        <v>13.041600000000001</v>
      </c>
      <c r="AA22">
        <v>26.86</v>
      </c>
      <c r="AB22">
        <v>32.333219</v>
      </c>
      <c r="AC22">
        <v>23.197434999999999</v>
      </c>
      <c r="AD22">
        <v>0</v>
      </c>
      <c r="AE22">
        <v>39.450268999999999</v>
      </c>
      <c r="AF22">
        <v>9.222505</v>
      </c>
      <c r="AG22">
        <v>51.476056</v>
      </c>
      <c r="AH22">
        <v>27.523669000000002</v>
      </c>
      <c r="AI22">
        <v>0</v>
      </c>
      <c r="AJ22">
        <v>0</v>
      </c>
      <c r="AK22">
        <v>69.669668000000001</v>
      </c>
      <c r="AL22">
        <v>40.088999999999999</v>
      </c>
      <c r="AM22">
        <v>18.800616999999999</v>
      </c>
      <c r="AN22">
        <v>0.77966899999999995</v>
      </c>
      <c r="AO22">
        <v>0</v>
      </c>
      <c r="AP22">
        <v>2.1777000000000002</v>
      </c>
      <c r="AQ22">
        <v>0</v>
      </c>
      <c r="AR22">
        <v>34.776000000000003</v>
      </c>
      <c r="AS22">
        <v>35.154834000000001</v>
      </c>
      <c r="AT22">
        <v>20</v>
      </c>
      <c r="AU22">
        <v>0</v>
      </c>
      <c r="AV22">
        <v>0</v>
      </c>
      <c r="AW22">
        <v>0</v>
      </c>
      <c r="AX22">
        <v>0</v>
      </c>
      <c r="AY22">
        <v>5.5604339999999999</v>
      </c>
      <c r="AZ22">
        <v>0</v>
      </c>
      <c r="BA22">
        <v>1.0626500000000001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2973.3437309999999</v>
      </c>
    </row>
    <row r="23" spans="1:117">
      <c r="A23" t="s">
        <v>65</v>
      </c>
      <c r="B23">
        <v>0</v>
      </c>
      <c r="C23">
        <v>0</v>
      </c>
      <c r="D23">
        <v>49.529997999999999</v>
      </c>
      <c r="E23">
        <v>0</v>
      </c>
      <c r="F23">
        <v>0</v>
      </c>
      <c r="G23">
        <v>81.591623999999996</v>
      </c>
      <c r="H23">
        <v>0</v>
      </c>
      <c r="I23">
        <v>0</v>
      </c>
      <c r="J23">
        <v>99.122758000000005</v>
      </c>
      <c r="K23">
        <v>688.71594700000003</v>
      </c>
      <c r="L23">
        <v>552.44379900000001</v>
      </c>
      <c r="M23">
        <v>97.055942999999999</v>
      </c>
      <c r="N23">
        <v>124.384996</v>
      </c>
      <c r="O23">
        <v>130.58071699999999</v>
      </c>
      <c r="P23">
        <v>149.98894999999999</v>
      </c>
      <c r="Q23">
        <v>22.630299000000001</v>
      </c>
      <c r="R23">
        <v>22.453313000000001</v>
      </c>
      <c r="S23">
        <v>27.638981000000001</v>
      </c>
      <c r="T23">
        <v>3.0945860000000001</v>
      </c>
      <c r="U23">
        <v>270</v>
      </c>
      <c r="V23">
        <v>14.300737</v>
      </c>
      <c r="W23">
        <v>34.799309999999998</v>
      </c>
      <c r="X23">
        <v>148.30237500000001</v>
      </c>
      <c r="Y23">
        <v>0</v>
      </c>
      <c r="Z23">
        <v>13.041600000000001</v>
      </c>
      <c r="AA23">
        <v>26.86</v>
      </c>
      <c r="AB23">
        <v>32.333219</v>
      </c>
      <c r="AC23">
        <v>23.197434999999999</v>
      </c>
      <c r="AD23">
        <v>10.70148</v>
      </c>
      <c r="AE23">
        <v>39.450268999999999</v>
      </c>
      <c r="AF23">
        <v>9.222505</v>
      </c>
      <c r="AG23">
        <v>51.476056</v>
      </c>
      <c r="AH23">
        <v>27.523669000000002</v>
      </c>
      <c r="AI23">
        <v>0</v>
      </c>
      <c r="AJ23">
        <v>0</v>
      </c>
      <c r="AK23">
        <v>69.669668000000001</v>
      </c>
      <c r="AL23">
        <v>40.088999999999999</v>
      </c>
      <c r="AM23">
        <v>18.800616999999999</v>
      </c>
      <c r="AN23">
        <v>0.77966899999999995</v>
      </c>
      <c r="AO23">
        <v>0</v>
      </c>
      <c r="AP23">
        <v>2.1777000000000002</v>
      </c>
      <c r="AQ23">
        <v>0</v>
      </c>
      <c r="AR23">
        <v>34.776000000000003</v>
      </c>
      <c r="AS23">
        <v>35.154834000000001</v>
      </c>
      <c r="AT23">
        <v>20</v>
      </c>
      <c r="AU23">
        <v>0</v>
      </c>
      <c r="AV23">
        <v>0</v>
      </c>
      <c r="AW23">
        <v>0</v>
      </c>
      <c r="AX23">
        <v>0</v>
      </c>
      <c r="AY23">
        <v>5.5604339999999999</v>
      </c>
      <c r="AZ23">
        <v>0</v>
      </c>
      <c r="BA23">
        <v>1.0626500000000001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2984.0452110000001</v>
      </c>
    </row>
    <row r="24" spans="1:117">
      <c r="A24" t="s">
        <v>66</v>
      </c>
      <c r="B24">
        <v>0</v>
      </c>
      <c r="C24">
        <v>0</v>
      </c>
      <c r="D24">
        <v>49.529997999999999</v>
      </c>
      <c r="E24">
        <v>0</v>
      </c>
      <c r="F24">
        <v>0</v>
      </c>
      <c r="G24">
        <v>81.591623999999996</v>
      </c>
      <c r="H24">
        <v>0</v>
      </c>
      <c r="I24">
        <v>0</v>
      </c>
      <c r="J24">
        <v>99.122758000000005</v>
      </c>
      <c r="K24">
        <v>688.71594700000003</v>
      </c>
      <c r="L24">
        <v>552.44379900000001</v>
      </c>
      <c r="M24">
        <v>97.055942999999999</v>
      </c>
      <c r="N24">
        <v>124.384996</v>
      </c>
      <c r="O24">
        <v>130.58071699999999</v>
      </c>
      <c r="P24">
        <v>149.98894999999999</v>
      </c>
      <c r="Q24">
        <v>22.630299000000001</v>
      </c>
      <c r="R24">
        <v>22.453313000000001</v>
      </c>
      <c r="S24">
        <v>27.638981000000001</v>
      </c>
      <c r="T24">
        <v>3.0945860000000001</v>
      </c>
      <c r="U24">
        <v>270</v>
      </c>
      <c r="V24">
        <v>14.300737</v>
      </c>
      <c r="W24">
        <v>34.799309999999998</v>
      </c>
      <c r="X24">
        <v>148.30237500000001</v>
      </c>
      <c r="Y24">
        <v>0</v>
      </c>
      <c r="Z24">
        <v>13.041600000000001</v>
      </c>
      <c r="AA24">
        <v>26.86</v>
      </c>
      <c r="AB24">
        <v>32.333219</v>
      </c>
      <c r="AC24">
        <v>23.197434999999999</v>
      </c>
      <c r="AD24">
        <v>10.70148</v>
      </c>
      <c r="AE24">
        <v>39.450268999999999</v>
      </c>
      <c r="AF24">
        <v>9.222505</v>
      </c>
      <c r="AG24">
        <v>51.476056</v>
      </c>
      <c r="AH24">
        <v>27.523669000000002</v>
      </c>
      <c r="AI24">
        <v>0</v>
      </c>
      <c r="AJ24">
        <v>0</v>
      </c>
      <c r="AK24">
        <v>69.669668000000001</v>
      </c>
      <c r="AL24">
        <v>40.088999999999999</v>
      </c>
      <c r="AM24">
        <v>18.800616999999999</v>
      </c>
      <c r="AN24">
        <v>0.77966899999999995</v>
      </c>
      <c r="AO24">
        <v>0</v>
      </c>
      <c r="AP24">
        <v>2.1777000000000002</v>
      </c>
      <c r="AQ24">
        <v>0</v>
      </c>
      <c r="AR24">
        <v>34.776000000000003</v>
      </c>
      <c r="AS24">
        <v>35.154834000000001</v>
      </c>
      <c r="AT24">
        <v>20</v>
      </c>
      <c r="AU24">
        <v>0</v>
      </c>
      <c r="AV24">
        <v>0</v>
      </c>
      <c r="AW24">
        <v>0</v>
      </c>
      <c r="AX24">
        <v>0</v>
      </c>
      <c r="AY24">
        <v>5.5604339999999999</v>
      </c>
      <c r="AZ24">
        <v>0</v>
      </c>
      <c r="BA24">
        <v>1.0626500000000001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2984.0452110000001</v>
      </c>
    </row>
    <row r="25" spans="1:117">
      <c r="A25" t="s">
        <v>67</v>
      </c>
      <c r="B25">
        <v>0</v>
      </c>
      <c r="C25">
        <v>0</v>
      </c>
      <c r="D25">
        <v>49.529997999999999</v>
      </c>
      <c r="E25">
        <v>0</v>
      </c>
      <c r="F25">
        <v>0</v>
      </c>
      <c r="G25">
        <v>81.591623999999996</v>
      </c>
      <c r="H25">
        <v>0</v>
      </c>
      <c r="I25">
        <v>0</v>
      </c>
      <c r="J25">
        <v>99.122758000000005</v>
      </c>
      <c r="K25">
        <v>688.71594700000003</v>
      </c>
      <c r="L25">
        <v>552.44379900000001</v>
      </c>
      <c r="M25">
        <v>97.055942999999999</v>
      </c>
      <c r="N25">
        <v>124.384996</v>
      </c>
      <c r="O25">
        <v>130.58071699999999</v>
      </c>
      <c r="P25">
        <v>149.98894999999999</v>
      </c>
      <c r="Q25">
        <v>22.630299000000001</v>
      </c>
      <c r="R25">
        <v>22.453313000000001</v>
      </c>
      <c r="S25">
        <v>27.638981000000001</v>
      </c>
      <c r="T25">
        <v>3.0945860000000001</v>
      </c>
      <c r="U25">
        <v>270</v>
      </c>
      <c r="V25">
        <v>14.300737</v>
      </c>
      <c r="W25">
        <v>34.799309999999998</v>
      </c>
      <c r="X25">
        <v>148.30237500000001</v>
      </c>
      <c r="Y25">
        <v>0</v>
      </c>
      <c r="Z25">
        <v>13.041600000000001</v>
      </c>
      <c r="AA25">
        <v>26.86</v>
      </c>
      <c r="AB25">
        <v>32.333219</v>
      </c>
      <c r="AC25">
        <v>23.197434999999999</v>
      </c>
      <c r="AD25">
        <v>10.70148</v>
      </c>
      <c r="AE25">
        <v>39.450268999999999</v>
      </c>
      <c r="AF25">
        <v>9.222505</v>
      </c>
      <c r="AG25">
        <v>51.476056</v>
      </c>
      <c r="AH25">
        <v>44.572744</v>
      </c>
      <c r="AI25">
        <v>0</v>
      </c>
      <c r="AJ25">
        <v>0</v>
      </c>
      <c r="AK25">
        <v>69.669668000000001</v>
      </c>
      <c r="AL25">
        <v>40.088999999999999</v>
      </c>
      <c r="AM25">
        <v>18.800616999999999</v>
      </c>
      <c r="AN25">
        <v>0.77966899999999995</v>
      </c>
      <c r="AO25">
        <v>0</v>
      </c>
      <c r="AP25">
        <v>0.51239999999999997</v>
      </c>
      <c r="AQ25">
        <v>0</v>
      </c>
      <c r="AR25">
        <v>34.776000000000003</v>
      </c>
      <c r="AS25">
        <v>35.154834000000001</v>
      </c>
      <c r="AT25">
        <v>20</v>
      </c>
      <c r="AU25">
        <v>0</v>
      </c>
      <c r="AV25">
        <v>0</v>
      </c>
      <c r="AW25">
        <v>0</v>
      </c>
      <c r="AX25">
        <v>0</v>
      </c>
      <c r="AY25">
        <v>5.5604339999999999</v>
      </c>
      <c r="AZ25">
        <v>0</v>
      </c>
      <c r="BA25">
        <v>1.7248810000000001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3000.0912170000001</v>
      </c>
    </row>
    <row r="26" spans="1:117">
      <c r="A26" t="s">
        <v>68</v>
      </c>
      <c r="B26">
        <v>0</v>
      </c>
      <c r="C26">
        <v>0</v>
      </c>
      <c r="D26">
        <v>49.529997999999999</v>
      </c>
      <c r="E26">
        <v>0</v>
      </c>
      <c r="F26">
        <v>0</v>
      </c>
      <c r="G26">
        <v>81.591623999999996</v>
      </c>
      <c r="H26">
        <v>0</v>
      </c>
      <c r="I26">
        <v>0</v>
      </c>
      <c r="J26">
        <v>99.122758000000005</v>
      </c>
      <c r="K26">
        <v>688.71594700000003</v>
      </c>
      <c r="L26">
        <v>552.44379900000001</v>
      </c>
      <c r="M26">
        <v>97.055942999999999</v>
      </c>
      <c r="N26">
        <v>124.384996</v>
      </c>
      <c r="O26">
        <v>130.58071699999999</v>
      </c>
      <c r="P26">
        <v>149.98894999999999</v>
      </c>
      <c r="Q26">
        <v>22.630299000000001</v>
      </c>
      <c r="R26">
        <v>22.453313000000001</v>
      </c>
      <c r="S26">
        <v>27.638981000000001</v>
      </c>
      <c r="T26">
        <v>3.0945860000000001</v>
      </c>
      <c r="U26">
        <v>270</v>
      </c>
      <c r="V26">
        <v>14.300737</v>
      </c>
      <c r="W26">
        <v>34.799309999999998</v>
      </c>
      <c r="X26">
        <v>148.30237500000001</v>
      </c>
      <c r="Y26">
        <v>0</v>
      </c>
      <c r="Z26">
        <v>13.041600000000001</v>
      </c>
      <c r="AA26">
        <v>26.86</v>
      </c>
      <c r="AB26">
        <v>32.333219</v>
      </c>
      <c r="AC26">
        <v>23.197434999999999</v>
      </c>
      <c r="AD26">
        <v>10.70148</v>
      </c>
      <c r="AE26">
        <v>39.450268999999999</v>
      </c>
      <c r="AF26">
        <v>9.222505</v>
      </c>
      <c r="AG26">
        <v>51.476056</v>
      </c>
      <c r="AH26">
        <v>44.572744</v>
      </c>
      <c r="AI26">
        <v>0</v>
      </c>
      <c r="AJ26">
        <v>0</v>
      </c>
      <c r="AK26">
        <v>69.669668000000001</v>
      </c>
      <c r="AL26">
        <v>40.088999999999999</v>
      </c>
      <c r="AM26">
        <v>18.800616999999999</v>
      </c>
      <c r="AN26">
        <v>0.77966899999999995</v>
      </c>
      <c r="AO26">
        <v>0</v>
      </c>
      <c r="AP26">
        <v>0.51239999999999997</v>
      </c>
      <c r="AQ26">
        <v>0</v>
      </c>
      <c r="AR26">
        <v>34.776000000000003</v>
      </c>
      <c r="AS26">
        <v>35.154834000000001</v>
      </c>
      <c r="AT26">
        <v>20</v>
      </c>
      <c r="AU26">
        <v>0</v>
      </c>
      <c r="AV26">
        <v>0</v>
      </c>
      <c r="AW26">
        <v>0</v>
      </c>
      <c r="AX26">
        <v>0</v>
      </c>
      <c r="AY26">
        <v>5.5604339999999999</v>
      </c>
      <c r="AZ26">
        <v>0</v>
      </c>
      <c r="BA26">
        <v>1.7248810000000001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3000.0912170000001</v>
      </c>
    </row>
    <row r="27" spans="1:117">
      <c r="A27" t="s">
        <v>69</v>
      </c>
      <c r="B27">
        <v>0</v>
      </c>
      <c r="C27">
        <v>0</v>
      </c>
      <c r="D27">
        <v>48.878287</v>
      </c>
      <c r="E27">
        <v>0</v>
      </c>
      <c r="F27">
        <v>0</v>
      </c>
      <c r="G27">
        <v>81.591623999999996</v>
      </c>
      <c r="H27">
        <v>0</v>
      </c>
      <c r="I27">
        <v>0</v>
      </c>
      <c r="J27">
        <v>99.122758000000005</v>
      </c>
      <c r="K27">
        <v>688.71594700000003</v>
      </c>
      <c r="L27">
        <v>552.44379900000001</v>
      </c>
      <c r="M27">
        <v>97.055942999999999</v>
      </c>
      <c r="N27">
        <v>124.384996</v>
      </c>
      <c r="O27">
        <v>130.58071699999999</v>
      </c>
      <c r="P27">
        <v>149.98894999999999</v>
      </c>
      <c r="Q27">
        <v>22.630299000000001</v>
      </c>
      <c r="R27">
        <v>22.453313000000001</v>
      </c>
      <c r="S27">
        <v>27.638981000000001</v>
      </c>
      <c r="T27">
        <v>3.0945860000000001</v>
      </c>
      <c r="U27">
        <v>270</v>
      </c>
      <c r="V27">
        <v>14.300737</v>
      </c>
      <c r="W27">
        <v>34.799309999999998</v>
      </c>
      <c r="X27">
        <v>148.30237500000001</v>
      </c>
      <c r="Y27">
        <v>0</v>
      </c>
      <c r="Z27">
        <v>13.041600000000001</v>
      </c>
      <c r="AA27">
        <v>26.86</v>
      </c>
      <c r="AB27">
        <v>32.333219</v>
      </c>
      <c r="AC27">
        <v>23.197434999999999</v>
      </c>
      <c r="AD27">
        <v>21.717708999999999</v>
      </c>
      <c r="AE27">
        <v>39.450268999999999</v>
      </c>
      <c r="AF27">
        <v>9.222505</v>
      </c>
      <c r="AG27">
        <v>51.476056</v>
      </c>
      <c r="AH27">
        <v>44.572744</v>
      </c>
      <c r="AI27">
        <v>3.814368</v>
      </c>
      <c r="AJ27">
        <v>0</v>
      </c>
      <c r="AK27">
        <v>69.669668000000001</v>
      </c>
      <c r="AL27">
        <v>40.088999999999999</v>
      </c>
      <c r="AM27">
        <v>18.800616999999999</v>
      </c>
      <c r="AN27">
        <v>0.77966899999999995</v>
      </c>
      <c r="AO27">
        <v>0</v>
      </c>
      <c r="AP27">
        <v>2.8182</v>
      </c>
      <c r="AQ27">
        <v>0</v>
      </c>
      <c r="AR27">
        <v>34.776000000000003</v>
      </c>
      <c r="AS27">
        <v>35.154834000000001</v>
      </c>
      <c r="AT27">
        <v>20</v>
      </c>
      <c r="AU27">
        <v>0</v>
      </c>
      <c r="AV27">
        <v>0</v>
      </c>
      <c r="AW27">
        <v>0</v>
      </c>
      <c r="AX27">
        <v>0</v>
      </c>
      <c r="AY27">
        <v>5.5604339999999999</v>
      </c>
      <c r="AZ27">
        <v>0</v>
      </c>
      <c r="BA27">
        <v>1.7248810000000001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3016.5759029999999</v>
      </c>
    </row>
    <row r="28" spans="1:117">
      <c r="A28" t="s">
        <v>70</v>
      </c>
      <c r="B28">
        <v>0</v>
      </c>
      <c r="C28">
        <v>0</v>
      </c>
      <c r="D28">
        <v>48.878287</v>
      </c>
      <c r="E28">
        <v>0</v>
      </c>
      <c r="F28">
        <v>0</v>
      </c>
      <c r="G28">
        <v>81.591623999999996</v>
      </c>
      <c r="H28">
        <v>0</v>
      </c>
      <c r="I28">
        <v>0</v>
      </c>
      <c r="J28">
        <v>99.122758000000005</v>
      </c>
      <c r="K28">
        <v>688.71594700000003</v>
      </c>
      <c r="L28">
        <v>552.44379900000001</v>
      </c>
      <c r="M28">
        <v>97.055942999999999</v>
      </c>
      <c r="N28">
        <v>124.384996</v>
      </c>
      <c r="O28">
        <v>130.58071699999999</v>
      </c>
      <c r="P28">
        <v>149.98894999999999</v>
      </c>
      <c r="Q28">
        <v>22.630299000000001</v>
      </c>
      <c r="R28">
        <v>22.453313000000001</v>
      </c>
      <c r="S28">
        <v>27.638981000000001</v>
      </c>
      <c r="T28">
        <v>3.0945860000000001</v>
      </c>
      <c r="U28">
        <v>270</v>
      </c>
      <c r="V28">
        <v>14.300737</v>
      </c>
      <c r="W28">
        <v>34.799309999999998</v>
      </c>
      <c r="X28">
        <v>148.30237500000001</v>
      </c>
      <c r="Y28">
        <v>0</v>
      </c>
      <c r="Z28">
        <v>13.041600000000001</v>
      </c>
      <c r="AA28">
        <v>26.86</v>
      </c>
      <c r="AB28">
        <v>32.333219</v>
      </c>
      <c r="AC28">
        <v>23.197434999999999</v>
      </c>
      <c r="AD28">
        <v>21.717708999999999</v>
      </c>
      <c r="AE28">
        <v>39.450268999999999</v>
      </c>
      <c r="AF28">
        <v>9.222505</v>
      </c>
      <c r="AG28">
        <v>51.476056</v>
      </c>
      <c r="AH28">
        <v>44.572744</v>
      </c>
      <c r="AI28">
        <v>7.6287349999999998</v>
      </c>
      <c r="AJ28">
        <v>0</v>
      </c>
      <c r="AK28">
        <v>69.669668000000001</v>
      </c>
      <c r="AL28">
        <v>53.451999999999998</v>
      </c>
      <c r="AM28">
        <v>18.800616999999999</v>
      </c>
      <c r="AN28">
        <v>0.77966899999999995</v>
      </c>
      <c r="AO28">
        <v>0</v>
      </c>
      <c r="AP28">
        <v>6.9173999999999998</v>
      </c>
      <c r="AQ28">
        <v>0</v>
      </c>
      <c r="AR28">
        <v>34.776000000000003</v>
      </c>
      <c r="AS28">
        <v>35.154834000000001</v>
      </c>
      <c r="AT28">
        <v>20</v>
      </c>
      <c r="AU28">
        <v>0</v>
      </c>
      <c r="AV28">
        <v>0</v>
      </c>
      <c r="AW28">
        <v>0</v>
      </c>
      <c r="AX28">
        <v>0</v>
      </c>
      <c r="AY28">
        <v>5.5604339999999999</v>
      </c>
      <c r="AZ28">
        <v>0</v>
      </c>
      <c r="BA28">
        <v>1.7248810000000001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3037.8524699999998</v>
      </c>
    </row>
    <row r="29" spans="1:117">
      <c r="A29" t="s">
        <v>71</v>
      </c>
      <c r="B29">
        <v>0</v>
      </c>
      <c r="C29">
        <v>0</v>
      </c>
      <c r="D29">
        <v>48.878287</v>
      </c>
      <c r="E29">
        <v>0</v>
      </c>
      <c r="F29">
        <v>0</v>
      </c>
      <c r="G29">
        <v>81.591623999999996</v>
      </c>
      <c r="H29">
        <v>0</v>
      </c>
      <c r="I29">
        <v>0</v>
      </c>
      <c r="J29">
        <v>99.122758000000005</v>
      </c>
      <c r="K29">
        <v>688.71594700000003</v>
      </c>
      <c r="L29">
        <v>552.44379900000001</v>
      </c>
      <c r="M29">
        <v>97.055942999999999</v>
      </c>
      <c r="N29">
        <v>124.384996</v>
      </c>
      <c r="O29">
        <v>130.58071699999999</v>
      </c>
      <c r="P29">
        <v>149.98894999999999</v>
      </c>
      <c r="Q29">
        <v>22.630299000000001</v>
      </c>
      <c r="R29">
        <v>22.453313000000001</v>
      </c>
      <c r="S29">
        <v>27.638981000000001</v>
      </c>
      <c r="T29">
        <v>3.0945860000000001</v>
      </c>
      <c r="U29">
        <v>270</v>
      </c>
      <c r="V29">
        <v>14.300737</v>
      </c>
      <c r="W29">
        <v>34.799309999999998</v>
      </c>
      <c r="X29">
        <v>148.30237500000001</v>
      </c>
      <c r="Y29">
        <v>0</v>
      </c>
      <c r="Z29">
        <v>13.041600000000001</v>
      </c>
      <c r="AA29">
        <v>26.86</v>
      </c>
      <c r="AB29">
        <v>32.333219</v>
      </c>
      <c r="AC29">
        <v>23.197434999999999</v>
      </c>
      <c r="AD29">
        <v>21.717708999999999</v>
      </c>
      <c r="AE29">
        <v>39.450268999999999</v>
      </c>
      <c r="AF29">
        <v>9.222505</v>
      </c>
      <c r="AG29">
        <v>51.476056</v>
      </c>
      <c r="AH29">
        <v>44.572744</v>
      </c>
      <c r="AI29">
        <v>39.193389000000003</v>
      </c>
      <c r="AJ29">
        <v>0</v>
      </c>
      <c r="AK29">
        <v>69.669668000000001</v>
      </c>
      <c r="AL29">
        <v>79.376220000000004</v>
      </c>
      <c r="AM29">
        <v>18.800616999999999</v>
      </c>
      <c r="AN29">
        <v>0.77966899999999995</v>
      </c>
      <c r="AO29">
        <v>0</v>
      </c>
      <c r="AP29">
        <v>7.0454999999999997</v>
      </c>
      <c r="AQ29">
        <v>0</v>
      </c>
      <c r="AR29">
        <v>34.776000000000003</v>
      </c>
      <c r="AS29">
        <v>35.154834000000001</v>
      </c>
      <c r="AT29">
        <v>20</v>
      </c>
      <c r="AU29">
        <v>0</v>
      </c>
      <c r="AV29">
        <v>0</v>
      </c>
      <c r="AW29">
        <v>0</v>
      </c>
      <c r="AX29">
        <v>0</v>
      </c>
      <c r="AY29">
        <v>5.5604339999999999</v>
      </c>
      <c r="AZ29">
        <v>0</v>
      </c>
      <c r="BA29">
        <v>1.7248810000000001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3095.4694440000003</v>
      </c>
    </row>
    <row r="30" spans="1:117">
      <c r="A30" t="s">
        <v>72</v>
      </c>
      <c r="B30">
        <v>0</v>
      </c>
      <c r="C30">
        <v>0</v>
      </c>
      <c r="D30">
        <v>48.878287</v>
      </c>
      <c r="E30">
        <v>0</v>
      </c>
      <c r="F30">
        <v>0</v>
      </c>
      <c r="G30">
        <v>81.591623999999996</v>
      </c>
      <c r="H30">
        <v>0</v>
      </c>
      <c r="I30">
        <v>0</v>
      </c>
      <c r="J30">
        <v>99.122758000000005</v>
      </c>
      <c r="K30">
        <v>688.71594700000003</v>
      </c>
      <c r="L30">
        <v>552.44379900000001</v>
      </c>
      <c r="M30">
        <v>97.055942999999999</v>
      </c>
      <c r="N30">
        <v>124.384996</v>
      </c>
      <c r="O30">
        <v>130.58071699999999</v>
      </c>
      <c r="P30">
        <v>149.98894999999999</v>
      </c>
      <c r="Q30">
        <v>22.630299000000001</v>
      </c>
      <c r="R30">
        <v>22.453313000000001</v>
      </c>
      <c r="S30">
        <v>27.638981000000001</v>
      </c>
      <c r="T30">
        <v>3.0945860000000001</v>
      </c>
      <c r="U30">
        <v>270</v>
      </c>
      <c r="V30">
        <v>14.300737</v>
      </c>
      <c r="W30">
        <v>34.799309999999998</v>
      </c>
      <c r="X30">
        <v>148.30237500000001</v>
      </c>
      <c r="Y30">
        <v>0</v>
      </c>
      <c r="Z30">
        <v>13.041600000000001</v>
      </c>
      <c r="AA30">
        <v>26.86</v>
      </c>
      <c r="AB30">
        <v>32.333219</v>
      </c>
      <c r="AC30">
        <v>23.197434999999999</v>
      </c>
      <c r="AD30">
        <v>21.717708999999999</v>
      </c>
      <c r="AE30">
        <v>39.450268999999999</v>
      </c>
      <c r="AF30">
        <v>9.222505</v>
      </c>
      <c r="AG30">
        <v>51.476056</v>
      </c>
      <c r="AH30">
        <v>27.523669000000002</v>
      </c>
      <c r="AI30">
        <v>39.193389000000003</v>
      </c>
      <c r="AJ30">
        <v>0</v>
      </c>
      <c r="AK30">
        <v>69.669668000000001</v>
      </c>
      <c r="AL30">
        <v>79.376220000000004</v>
      </c>
      <c r="AM30">
        <v>18.800616999999999</v>
      </c>
      <c r="AN30">
        <v>0.77966899999999995</v>
      </c>
      <c r="AO30">
        <v>0</v>
      </c>
      <c r="AP30">
        <v>7.0454999999999997</v>
      </c>
      <c r="AQ30">
        <v>0</v>
      </c>
      <c r="AR30">
        <v>34.776000000000003</v>
      </c>
      <c r="AS30">
        <v>35.154834000000001</v>
      </c>
      <c r="AT30">
        <v>20</v>
      </c>
      <c r="AU30">
        <v>0</v>
      </c>
      <c r="AV30">
        <v>0</v>
      </c>
      <c r="AW30">
        <v>0</v>
      </c>
      <c r="AX30">
        <v>0</v>
      </c>
      <c r="AY30">
        <v>5.5604339999999999</v>
      </c>
      <c r="AZ30">
        <v>0</v>
      </c>
      <c r="BA30">
        <v>1.0626500000000001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3077.7581380000001</v>
      </c>
    </row>
    <row r="31" spans="1:117">
      <c r="A31" t="s">
        <v>73</v>
      </c>
      <c r="B31">
        <v>0</v>
      </c>
      <c r="C31">
        <v>0</v>
      </c>
      <c r="D31">
        <v>48.878287</v>
      </c>
      <c r="E31">
        <v>0</v>
      </c>
      <c r="F31">
        <v>0</v>
      </c>
      <c r="G31">
        <v>81.591623999999996</v>
      </c>
      <c r="H31">
        <v>0</v>
      </c>
      <c r="I31">
        <v>0</v>
      </c>
      <c r="J31">
        <v>99.122758000000005</v>
      </c>
      <c r="K31">
        <v>688.71594700000003</v>
      </c>
      <c r="L31">
        <v>552.44379900000001</v>
      </c>
      <c r="M31">
        <v>97.055942999999999</v>
      </c>
      <c r="N31">
        <v>124.384996</v>
      </c>
      <c r="O31">
        <v>130.58071699999999</v>
      </c>
      <c r="P31">
        <v>149.98894999999999</v>
      </c>
      <c r="Q31">
        <v>22.630299000000001</v>
      </c>
      <c r="R31">
        <v>22.453313000000001</v>
      </c>
      <c r="S31">
        <v>27.638981000000001</v>
      </c>
      <c r="T31">
        <v>3.0945860000000001</v>
      </c>
      <c r="U31">
        <v>270</v>
      </c>
      <c r="V31">
        <v>14.300737</v>
      </c>
      <c r="W31">
        <v>34.799309999999998</v>
      </c>
      <c r="X31">
        <v>148.30237500000001</v>
      </c>
      <c r="Y31">
        <v>0</v>
      </c>
      <c r="Z31">
        <v>13.041600000000001</v>
      </c>
      <c r="AA31">
        <v>14.04936</v>
      </c>
      <c r="AB31">
        <v>32.333219</v>
      </c>
      <c r="AC31">
        <v>23.197434999999999</v>
      </c>
      <c r="AD31">
        <v>21.717708999999999</v>
      </c>
      <c r="AE31">
        <v>39.450268999999999</v>
      </c>
      <c r="AF31">
        <v>9.222505</v>
      </c>
      <c r="AG31">
        <v>51.476056</v>
      </c>
      <c r="AH31">
        <v>27.523669000000002</v>
      </c>
      <c r="AI31">
        <v>39.193389000000003</v>
      </c>
      <c r="AJ31">
        <v>0</v>
      </c>
      <c r="AK31">
        <v>69.669668000000001</v>
      </c>
      <c r="AL31">
        <v>79.376220000000004</v>
      </c>
      <c r="AM31">
        <v>18.800616999999999</v>
      </c>
      <c r="AN31">
        <v>0.77966899999999995</v>
      </c>
      <c r="AO31">
        <v>0</v>
      </c>
      <c r="AP31">
        <v>6.1487999999999996</v>
      </c>
      <c r="AQ31">
        <v>0</v>
      </c>
      <c r="AR31">
        <v>34.776000000000003</v>
      </c>
      <c r="AS31">
        <v>35.154834000000001</v>
      </c>
      <c r="AT31">
        <v>20</v>
      </c>
      <c r="AU31">
        <v>0</v>
      </c>
      <c r="AV31">
        <v>0</v>
      </c>
      <c r="AW31">
        <v>0</v>
      </c>
      <c r="AX31">
        <v>0</v>
      </c>
      <c r="AY31">
        <v>5.5604339999999999</v>
      </c>
      <c r="AZ31">
        <v>0</v>
      </c>
      <c r="BA31">
        <v>1.0626500000000001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3064.0507979999998</v>
      </c>
    </row>
    <row r="32" spans="1:117">
      <c r="A32" t="s">
        <v>74</v>
      </c>
      <c r="B32">
        <v>0</v>
      </c>
      <c r="C32">
        <v>0</v>
      </c>
      <c r="D32">
        <v>48.878287</v>
      </c>
      <c r="E32">
        <v>0</v>
      </c>
      <c r="F32">
        <v>0</v>
      </c>
      <c r="G32">
        <v>81.591623999999996</v>
      </c>
      <c r="H32">
        <v>0</v>
      </c>
      <c r="I32">
        <v>0</v>
      </c>
      <c r="J32">
        <v>99.122758000000005</v>
      </c>
      <c r="K32">
        <v>688.71594700000003</v>
      </c>
      <c r="L32">
        <v>552.44379900000001</v>
      </c>
      <c r="M32">
        <v>97.055942999999999</v>
      </c>
      <c r="N32">
        <v>124.384996</v>
      </c>
      <c r="O32">
        <v>130.58071699999999</v>
      </c>
      <c r="P32">
        <v>149.98894999999999</v>
      </c>
      <c r="Q32">
        <v>22.630299000000001</v>
      </c>
      <c r="R32">
        <v>22.453313000000001</v>
      </c>
      <c r="S32">
        <v>27.638981000000001</v>
      </c>
      <c r="T32">
        <v>3.0945860000000001</v>
      </c>
      <c r="U32">
        <v>270</v>
      </c>
      <c r="V32">
        <v>14.300737</v>
      </c>
      <c r="W32">
        <v>34.799309999999998</v>
      </c>
      <c r="X32">
        <v>148.30237500000001</v>
      </c>
      <c r="Y32">
        <v>0</v>
      </c>
      <c r="Z32">
        <v>13.041600000000001</v>
      </c>
      <c r="AA32">
        <v>14.04936</v>
      </c>
      <c r="AB32">
        <v>32.333219</v>
      </c>
      <c r="AC32">
        <v>23.197434999999999</v>
      </c>
      <c r="AD32">
        <v>21.717708999999999</v>
      </c>
      <c r="AE32">
        <v>39.450268999999999</v>
      </c>
      <c r="AF32">
        <v>9.222505</v>
      </c>
      <c r="AG32">
        <v>51.476056</v>
      </c>
      <c r="AH32">
        <v>27.523669000000002</v>
      </c>
      <c r="AI32">
        <v>39.193389000000003</v>
      </c>
      <c r="AJ32">
        <v>0</v>
      </c>
      <c r="AK32">
        <v>69.669668000000001</v>
      </c>
      <c r="AL32">
        <v>79.376220000000004</v>
      </c>
      <c r="AM32">
        <v>18.800616999999999</v>
      </c>
      <c r="AN32">
        <v>0.77966899999999995</v>
      </c>
      <c r="AO32">
        <v>0</v>
      </c>
      <c r="AP32">
        <v>0.64049999999999996</v>
      </c>
      <c r="AQ32">
        <v>0</v>
      </c>
      <c r="AR32">
        <v>40.847999999999999</v>
      </c>
      <c r="AS32">
        <v>35.154834000000001</v>
      </c>
      <c r="AT32">
        <v>20.000022999999999</v>
      </c>
      <c r="AU32">
        <v>0</v>
      </c>
      <c r="AV32">
        <v>0</v>
      </c>
      <c r="AW32">
        <v>0</v>
      </c>
      <c r="AX32">
        <v>0</v>
      </c>
      <c r="AY32">
        <v>5.5604339999999999</v>
      </c>
      <c r="AZ32">
        <v>0</v>
      </c>
      <c r="BA32">
        <v>1.0626500000000001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3064.614521</v>
      </c>
    </row>
    <row r="33" spans="1:117">
      <c r="A33" t="s">
        <v>75</v>
      </c>
      <c r="B33">
        <v>0</v>
      </c>
      <c r="C33">
        <v>0</v>
      </c>
      <c r="D33">
        <v>48.878287</v>
      </c>
      <c r="E33">
        <v>0</v>
      </c>
      <c r="F33">
        <v>0</v>
      </c>
      <c r="G33">
        <v>81.591623999999996</v>
      </c>
      <c r="H33">
        <v>0</v>
      </c>
      <c r="I33">
        <v>0</v>
      </c>
      <c r="J33">
        <v>99.122758000000005</v>
      </c>
      <c r="K33">
        <v>688.71594700000003</v>
      </c>
      <c r="L33">
        <v>552.44379900000001</v>
      </c>
      <c r="M33">
        <v>97.055942999999999</v>
      </c>
      <c r="N33">
        <v>124.384996</v>
      </c>
      <c r="O33">
        <v>130.58071699999999</v>
      </c>
      <c r="P33">
        <v>149.98894999999999</v>
      </c>
      <c r="Q33">
        <v>22.630299000000001</v>
      </c>
      <c r="R33">
        <v>22.453313000000001</v>
      </c>
      <c r="S33">
        <v>27.638981000000001</v>
      </c>
      <c r="T33">
        <v>3.0945860000000001</v>
      </c>
      <c r="U33">
        <v>270</v>
      </c>
      <c r="V33">
        <v>14.300737</v>
      </c>
      <c r="W33">
        <v>34.799309999999998</v>
      </c>
      <c r="X33">
        <v>148.30237500000001</v>
      </c>
      <c r="Y33">
        <v>0</v>
      </c>
      <c r="Z33">
        <v>13.041600000000001</v>
      </c>
      <c r="AA33">
        <v>14.04936</v>
      </c>
      <c r="AB33">
        <v>32.333219</v>
      </c>
      <c r="AC33">
        <v>23.197434999999999</v>
      </c>
      <c r="AD33">
        <v>21.717708999999999</v>
      </c>
      <c r="AE33">
        <v>39.450268999999999</v>
      </c>
      <c r="AF33">
        <v>9.222505</v>
      </c>
      <c r="AG33">
        <v>51.476056</v>
      </c>
      <c r="AH33">
        <v>27.523669000000002</v>
      </c>
      <c r="AI33">
        <v>39.193389000000003</v>
      </c>
      <c r="AJ33">
        <v>0</v>
      </c>
      <c r="AK33">
        <v>69.669668000000001</v>
      </c>
      <c r="AL33">
        <v>51.128</v>
      </c>
      <c r="AM33">
        <v>18.800616999999999</v>
      </c>
      <c r="AN33">
        <v>0.77966899999999995</v>
      </c>
      <c r="AO33">
        <v>0</v>
      </c>
      <c r="AP33">
        <v>0.64049999999999996</v>
      </c>
      <c r="AQ33">
        <v>0</v>
      </c>
      <c r="AR33">
        <v>40.847999999999999</v>
      </c>
      <c r="AS33">
        <v>35.154834000000001</v>
      </c>
      <c r="AT33">
        <v>20.000003</v>
      </c>
      <c r="AU33">
        <v>0</v>
      </c>
      <c r="AV33">
        <v>0</v>
      </c>
      <c r="AW33">
        <v>0</v>
      </c>
      <c r="AX33">
        <v>0</v>
      </c>
      <c r="AY33">
        <v>5.5604339999999999</v>
      </c>
      <c r="AZ33">
        <v>0</v>
      </c>
      <c r="BA33">
        <v>1.0626500000000001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3036.3662810000001</v>
      </c>
    </row>
    <row r="34" spans="1:117">
      <c r="A34" t="s">
        <v>76</v>
      </c>
      <c r="B34">
        <v>0</v>
      </c>
      <c r="C34">
        <v>0</v>
      </c>
      <c r="D34">
        <v>48.878287</v>
      </c>
      <c r="E34">
        <v>0</v>
      </c>
      <c r="F34">
        <v>0</v>
      </c>
      <c r="G34">
        <v>81.591623999999996</v>
      </c>
      <c r="H34">
        <v>0</v>
      </c>
      <c r="I34">
        <v>0</v>
      </c>
      <c r="J34">
        <v>99.122758000000005</v>
      </c>
      <c r="K34">
        <v>688.71594700000003</v>
      </c>
      <c r="L34">
        <v>552.44379900000001</v>
      </c>
      <c r="M34">
        <v>97.055942999999999</v>
      </c>
      <c r="N34">
        <v>124.384996</v>
      </c>
      <c r="O34">
        <v>130.58071699999999</v>
      </c>
      <c r="P34">
        <v>149.98894999999999</v>
      </c>
      <c r="Q34">
        <v>22.630299000000001</v>
      </c>
      <c r="R34">
        <v>22.453313000000001</v>
      </c>
      <c r="S34">
        <v>27.638981000000001</v>
      </c>
      <c r="T34">
        <v>3.0945860000000001</v>
      </c>
      <c r="U34">
        <v>270</v>
      </c>
      <c r="V34">
        <v>14.300737</v>
      </c>
      <c r="W34">
        <v>34.799309999999998</v>
      </c>
      <c r="X34">
        <v>148.30237500000001</v>
      </c>
      <c r="Y34">
        <v>0</v>
      </c>
      <c r="Z34">
        <v>13.041600000000001</v>
      </c>
      <c r="AA34">
        <v>14.04936</v>
      </c>
      <c r="AB34">
        <v>32.333219</v>
      </c>
      <c r="AC34">
        <v>23.197434999999999</v>
      </c>
      <c r="AD34">
        <v>21.717708999999999</v>
      </c>
      <c r="AE34">
        <v>39.450268999999999</v>
      </c>
      <c r="AF34">
        <v>9.222505</v>
      </c>
      <c r="AG34">
        <v>51.476056</v>
      </c>
      <c r="AH34">
        <v>27.523669000000002</v>
      </c>
      <c r="AI34">
        <v>39.193389000000003</v>
      </c>
      <c r="AJ34">
        <v>0</v>
      </c>
      <c r="AK34">
        <v>69.669668000000001</v>
      </c>
      <c r="AL34">
        <v>51.128</v>
      </c>
      <c r="AM34">
        <v>18.800616999999999</v>
      </c>
      <c r="AN34">
        <v>0.77966899999999995</v>
      </c>
      <c r="AO34">
        <v>0</v>
      </c>
      <c r="AP34">
        <v>0.64049999999999996</v>
      </c>
      <c r="AQ34">
        <v>0</v>
      </c>
      <c r="AR34">
        <v>40.847999999999999</v>
      </c>
      <c r="AS34">
        <v>35.154834000000001</v>
      </c>
      <c r="AT34">
        <v>20</v>
      </c>
      <c r="AU34">
        <v>0</v>
      </c>
      <c r="AV34">
        <v>0</v>
      </c>
      <c r="AW34">
        <v>0</v>
      </c>
      <c r="AX34">
        <v>0</v>
      </c>
      <c r="AY34">
        <v>5.5604339999999999</v>
      </c>
      <c r="AZ34">
        <v>0</v>
      </c>
      <c r="BA34">
        <v>1.0626500000000001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3036.366278</v>
      </c>
    </row>
    <row r="35" spans="1:117">
      <c r="A35" t="s">
        <v>77</v>
      </c>
      <c r="B35">
        <v>0</v>
      </c>
      <c r="C35">
        <v>0</v>
      </c>
      <c r="D35">
        <v>48.226576999999999</v>
      </c>
      <c r="E35">
        <v>0</v>
      </c>
      <c r="F35">
        <v>0</v>
      </c>
      <c r="G35">
        <v>81.591623999999996</v>
      </c>
      <c r="H35">
        <v>0</v>
      </c>
      <c r="I35">
        <v>0</v>
      </c>
      <c r="J35">
        <v>99.122758000000005</v>
      </c>
      <c r="K35">
        <v>688.71594700000003</v>
      </c>
      <c r="L35">
        <v>552.44379900000001</v>
      </c>
      <c r="M35">
        <v>97.055942999999999</v>
      </c>
      <c r="N35">
        <v>124.384996</v>
      </c>
      <c r="O35">
        <v>130.58071699999999</v>
      </c>
      <c r="P35">
        <v>149.98894999999999</v>
      </c>
      <c r="Q35">
        <v>22.630299000000001</v>
      </c>
      <c r="R35">
        <v>22.453313000000001</v>
      </c>
      <c r="S35">
        <v>27.638981000000001</v>
      </c>
      <c r="T35">
        <v>3.0945860000000001</v>
      </c>
      <c r="U35">
        <v>275.625</v>
      </c>
      <c r="V35">
        <v>14.300737</v>
      </c>
      <c r="W35">
        <v>34.799309999999998</v>
      </c>
      <c r="X35">
        <v>148.30237500000001</v>
      </c>
      <c r="Y35">
        <v>0</v>
      </c>
      <c r="Z35">
        <v>13.041600000000001</v>
      </c>
      <c r="AA35">
        <v>14.04936</v>
      </c>
      <c r="AB35">
        <v>32.333219</v>
      </c>
      <c r="AC35">
        <v>23.197434999999999</v>
      </c>
      <c r="AD35">
        <v>21.717708999999999</v>
      </c>
      <c r="AE35">
        <v>58.358386000000003</v>
      </c>
      <c r="AF35">
        <v>9.222505</v>
      </c>
      <c r="AG35">
        <v>51.476056</v>
      </c>
      <c r="AH35">
        <v>22.286372</v>
      </c>
      <c r="AI35">
        <v>6.1029879999999999</v>
      </c>
      <c r="AJ35">
        <v>0</v>
      </c>
      <c r="AK35">
        <v>69.669668000000001</v>
      </c>
      <c r="AL35">
        <v>51.128</v>
      </c>
      <c r="AM35">
        <v>18.800616999999999</v>
      </c>
      <c r="AN35">
        <v>0.77966899999999995</v>
      </c>
      <c r="AO35">
        <v>0</v>
      </c>
      <c r="AP35">
        <v>0.64049999999999996</v>
      </c>
      <c r="AQ35">
        <v>0</v>
      </c>
      <c r="AR35">
        <v>34.776000000000003</v>
      </c>
      <c r="AS35">
        <v>35.154834000000001</v>
      </c>
      <c r="AT35">
        <v>20</v>
      </c>
      <c r="AU35">
        <v>0</v>
      </c>
      <c r="AV35">
        <v>0</v>
      </c>
      <c r="AW35">
        <v>0</v>
      </c>
      <c r="AX35">
        <v>0</v>
      </c>
      <c r="AY35">
        <v>5.5604339999999999</v>
      </c>
      <c r="AZ35">
        <v>0</v>
      </c>
      <c r="BA35">
        <v>0.86243999999999998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3015.6477770000001</v>
      </c>
    </row>
    <row r="36" spans="1:117">
      <c r="A36" t="s">
        <v>78</v>
      </c>
      <c r="B36">
        <v>0</v>
      </c>
      <c r="C36">
        <v>0</v>
      </c>
      <c r="D36">
        <v>48.226576999999999</v>
      </c>
      <c r="E36">
        <v>0</v>
      </c>
      <c r="F36">
        <v>0</v>
      </c>
      <c r="G36">
        <v>81.591623999999996</v>
      </c>
      <c r="H36">
        <v>0</v>
      </c>
      <c r="I36">
        <v>0</v>
      </c>
      <c r="J36">
        <v>99.122758000000005</v>
      </c>
      <c r="K36">
        <v>688.71594700000003</v>
      </c>
      <c r="L36">
        <v>552.44379900000001</v>
      </c>
      <c r="M36">
        <v>97.055942999999999</v>
      </c>
      <c r="N36">
        <v>124.384996</v>
      </c>
      <c r="O36">
        <v>130.58071699999999</v>
      </c>
      <c r="P36">
        <v>149.98894999999999</v>
      </c>
      <c r="Q36">
        <v>22.630299000000001</v>
      </c>
      <c r="R36">
        <v>22.453313000000001</v>
      </c>
      <c r="S36">
        <v>27.638981000000001</v>
      </c>
      <c r="T36">
        <v>3.0945860000000001</v>
      </c>
      <c r="U36">
        <v>275.625</v>
      </c>
      <c r="V36">
        <v>14.300737</v>
      </c>
      <c r="W36">
        <v>34.799309999999998</v>
      </c>
      <c r="X36">
        <v>148.30237500000001</v>
      </c>
      <c r="Y36">
        <v>0</v>
      </c>
      <c r="Z36">
        <v>13.041600000000001</v>
      </c>
      <c r="AA36">
        <v>14.04936</v>
      </c>
      <c r="AB36">
        <v>32.333219</v>
      </c>
      <c r="AC36">
        <v>23.197434999999999</v>
      </c>
      <c r="AD36">
        <v>21.717708999999999</v>
      </c>
      <c r="AE36">
        <v>58.358386000000003</v>
      </c>
      <c r="AF36">
        <v>9.222505</v>
      </c>
      <c r="AG36">
        <v>51.476056</v>
      </c>
      <c r="AH36">
        <v>22.286372</v>
      </c>
      <c r="AI36">
        <v>3.814368</v>
      </c>
      <c r="AJ36">
        <v>0</v>
      </c>
      <c r="AK36">
        <v>69.669668000000001</v>
      </c>
      <c r="AL36">
        <v>51.128</v>
      </c>
      <c r="AM36">
        <v>18.800616999999999</v>
      </c>
      <c r="AN36">
        <v>0.77966899999999995</v>
      </c>
      <c r="AO36">
        <v>0</v>
      </c>
      <c r="AP36">
        <v>0.64049999999999996</v>
      </c>
      <c r="AQ36">
        <v>0</v>
      </c>
      <c r="AR36">
        <v>34.776000000000003</v>
      </c>
      <c r="AS36">
        <v>35.154834000000001</v>
      </c>
      <c r="AT36">
        <v>20</v>
      </c>
      <c r="AU36">
        <v>0</v>
      </c>
      <c r="AV36">
        <v>0</v>
      </c>
      <c r="AW36">
        <v>0</v>
      </c>
      <c r="AX36">
        <v>0</v>
      </c>
      <c r="AY36">
        <v>5.5604339999999999</v>
      </c>
      <c r="AZ36">
        <v>0</v>
      </c>
      <c r="BA36">
        <v>0.86243999999999998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3013.3591569999999</v>
      </c>
    </row>
    <row r="37" spans="1:117">
      <c r="A37" t="s">
        <v>79</v>
      </c>
      <c r="B37">
        <v>0</v>
      </c>
      <c r="C37">
        <v>0</v>
      </c>
      <c r="D37">
        <v>48.226576999999999</v>
      </c>
      <c r="E37">
        <v>0</v>
      </c>
      <c r="F37">
        <v>0</v>
      </c>
      <c r="G37">
        <v>81.591623999999996</v>
      </c>
      <c r="H37">
        <v>0</v>
      </c>
      <c r="I37">
        <v>0</v>
      </c>
      <c r="J37">
        <v>99.122758000000005</v>
      </c>
      <c r="K37">
        <v>688.71594700000003</v>
      </c>
      <c r="L37">
        <v>552.44379900000001</v>
      </c>
      <c r="M37">
        <v>97.055942999999999</v>
      </c>
      <c r="N37">
        <v>124.384996</v>
      </c>
      <c r="O37">
        <v>130.58071699999999</v>
      </c>
      <c r="P37">
        <v>149.98894999999999</v>
      </c>
      <c r="Q37">
        <v>22.630299000000001</v>
      </c>
      <c r="R37">
        <v>22.453313000000001</v>
      </c>
      <c r="S37">
        <v>27.638981000000001</v>
      </c>
      <c r="T37">
        <v>3.0945860000000001</v>
      </c>
      <c r="U37">
        <v>275.625</v>
      </c>
      <c r="V37">
        <v>14.300737</v>
      </c>
      <c r="W37">
        <v>34.799309999999998</v>
      </c>
      <c r="X37">
        <v>148.30237500000001</v>
      </c>
      <c r="Y37">
        <v>0</v>
      </c>
      <c r="Z37">
        <v>13.041600000000001</v>
      </c>
      <c r="AA37">
        <v>14.04936</v>
      </c>
      <c r="AB37">
        <v>32.333219</v>
      </c>
      <c r="AC37">
        <v>23.197434999999999</v>
      </c>
      <c r="AD37">
        <v>21.717708999999999</v>
      </c>
      <c r="AE37">
        <v>58.358386000000003</v>
      </c>
      <c r="AF37">
        <v>9.222505</v>
      </c>
      <c r="AG37">
        <v>51.476056</v>
      </c>
      <c r="AH37">
        <v>27.523669000000002</v>
      </c>
      <c r="AI37">
        <v>0</v>
      </c>
      <c r="AJ37">
        <v>0</v>
      </c>
      <c r="AK37">
        <v>69.669668000000001</v>
      </c>
      <c r="AL37">
        <v>51.128</v>
      </c>
      <c r="AM37">
        <v>18.800616999999999</v>
      </c>
      <c r="AN37">
        <v>0.77966899999999995</v>
      </c>
      <c r="AO37">
        <v>0</v>
      </c>
      <c r="AP37">
        <v>9.6074999999999999</v>
      </c>
      <c r="AQ37">
        <v>0</v>
      </c>
      <c r="AR37">
        <v>34.776000000000003</v>
      </c>
      <c r="AS37">
        <v>35.154834000000001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5.5604339999999999</v>
      </c>
      <c r="AZ37">
        <v>0</v>
      </c>
      <c r="BA37">
        <v>1.0626500000000001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3023.9510960000002</v>
      </c>
    </row>
    <row r="38" spans="1:117">
      <c r="A38" t="s">
        <v>80</v>
      </c>
      <c r="B38">
        <v>0</v>
      </c>
      <c r="C38">
        <v>0</v>
      </c>
      <c r="D38">
        <v>48.226576999999999</v>
      </c>
      <c r="E38">
        <v>0</v>
      </c>
      <c r="F38">
        <v>0</v>
      </c>
      <c r="G38">
        <v>81.591623999999996</v>
      </c>
      <c r="H38">
        <v>0</v>
      </c>
      <c r="I38">
        <v>0</v>
      </c>
      <c r="J38">
        <v>99.122758000000005</v>
      </c>
      <c r="K38">
        <v>688.71594700000003</v>
      </c>
      <c r="L38">
        <v>552.44379900000001</v>
      </c>
      <c r="M38">
        <v>97.055942999999999</v>
      </c>
      <c r="N38">
        <v>124.384996</v>
      </c>
      <c r="O38">
        <v>130.58071699999999</v>
      </c>
      <c r="P38">
        <v>149.98894999999999</v>
      </c>
      <c r="Q38">
        <v>22.630299000000001</v>
      </c>
      <c r="R38">
        <v>22.453313000000001</v>
      </c>
      <c r="S38">
        <v>27.638981000000001</v>
      </c>
      <c r="T38">
        <v>3.0945860000000001</v>
      </c>
      <c r="U38">
        <v>275.625</v>
      </c>
      <c r="V38">
        <v>14.300737</v>
      </c>
      <c r="W38">
        <v>34.799309999999998</v>
      </c>
      <c r="X38">
        <v>148.30237500000001</v>
      </c>
      <c r="Y38">
        <v>0</v>
      </c>
      <c r="Z38">
        <v>13.041600000000001</v>
      </c>
      <c r="AA38">
        <v>14.04936</v>
      </c>
      <c r="AB38">
        <v>32.333219</v>
      </c>
      <c r="AC38">
        <v>11.598717000000001</v>
      </c>
      <c r="AD38">
        <v>21.717708999999999</v>
      </c>
      <c r="AE38">
        <v>58.358386000000003</v>
      </c>
      <c r="AF38">
        <v>9.222505</v>
      </c>
      <c r="AG38">
        <v>51.476056</v>
      </c>
      <c r="AH38">
        <v>27.523669000000002</v>
      </c>
      <c r="AI38">
        <v>0</v>
      </c>
      <c r="AJ38">
        <v>0</v>
      </c>
      <c r="AK38">
        <v>69.669668000000001</v>
      </c>
      <c r="AL38">
        <v>51.128</v>
      </c>
      <c r="AM38">
        <v>18.800616999999999</v>
      </c>
      <c r="AN38">
        <v>0.77966899999999995</v>
      </c>
      <c r="AO38">
        <v>0</v>
      </c>
      <c r="AP38">
        <v>9.6074999999999999</v>
      </c>
      <c r="AQ38">
        <v>0</v>
      </c>
      <c r="AR38">
        <v>34.776000000000003</v>
      </c>
      <c r="AS38">
        <v>35.154834000000001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5.5604339999999999</v>
      </c>
      <c r="AZ38">
        <v>0</v>
      </c>
      <c r="BA38">
        <v>1.0626500000000001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3012.352378</v>
      </c>
    </row>
    <row r="39" spans="1:117">
      <c r="A39" t="s">
        <v>81</v>
      </c>
      <c r="B39">
        <v>0</v>
      </c>
      <c r="C39">
        <v>0</v>
      </c>
      <c r="D39">
        <v>48.226576999999999</v>
      </c>
      <c r="E39">
        <v>0</v>
      </c>
      <c r="F39">
        <v>0</v>
      </c>
      <c r="G39">
        <v>80.254056000000006</v>
      </c>
      <c r="H39">
        <v>0</v>
      </c>
      <c r="I39">
        <v>0</v>
      </c>
      <c r="J39">
        <v>99.122758000000005</v>
      </c>
      <c r="K39">
        <v>688.71594700000003</v>
      </c>
      <c r="L39">
        <v>552.44379900000001</v>
      </c>
      <c r="M39">
        <v>97.055942999999999</v>
      </c>
      <c r="N39">
        <v>124.384996</v>
      </c>
      <c r="O39">
        <v>130.58071699999999</v>
      </c>
      <c r="P39">
        <v>149.98894999999999</v>
      </c>
      <c r="Q39">
        <v>22.630299000000001</v>
      </c>
      <c r="R39">
        <v>22.453313000000001</v>
      </c>
      <c r="S39">
        <v>27.638981000000001</v>
      </c>
      <c r="T39">
        <v>3.0945860000000001</v>
      </c>
      <c r="U39">
        <v>275.625</v>
      </c>
      <c r="V39">
        <v>14.300737</v>
      </c>
      <c r="W39">
        <v>34.799309999999998</v>
      </c>
      <c r="X39">
        <v>148.30237500000001</v>
      </c>
      <c r="Y39">
        <v>0</v>
      </c>
      <c r="Z39">
        <v>13.041600000000001</v>
      </c>
      <c r="AA39">
        <v>14.04936</v>
      </c>
      <c r="AB39">
        <v>32.333219</v>
      </c>
      <c r="AC39">
        <v>11.598717000000001</v>
      </c>
      <c r="AD39">
        <v>21.717708999999999</v>
      </c>
      <c r="AE39">
        <v>58.358386000000003</v>
      </c>
      <c r="AF39">
        <v>9.222505</v>
      </c>
      <c r="AG39">
        <v>51.476056</v>
      </c>
      <c r="AH39">
        <v>27.523669000000002</v>
      </c>
      <c r="AI39">
        <v>0</v>
      </c>
      <c r="AJ39">
        <v>0</v>
      </c>
      <c r="AK39">
        <v>69.669668000000001</v>
      </c>
      <c r="AL39">
        <v>51.128</v>
      </c>
      <c r="AM39">
        <v>18.800616999999999</v>
      </c>
      <c r="AN39">
        <v>0.77966899999999995</v>
      </c>
      <c r="AO39">
        <v>0</v>
      </c>
      <c r="AP39">
        <v>0</v>
      </c>
      <c r="AQ39">
        <v>0</v>
      </c>
      <c r="AR39">
        <v>34.776000000000003</v>
      </c>
      <c r="AS39">
        <v>35.154834000000001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5.5604339999999999</v>
      </c>
      <c r="AZ39">
        <v>0</v>
      </c>
      <c r="BA39">
        <v>1.0626500000000001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3001.4073099999996</v>
      </c>
    </row>
    <row r="40" spans="1:117">
      <c r="A40" t="s">
        <v>82</v>
      </c>
      <c r="B40">
        <v>0</v>
      </c>
      <c r="C40">
        <v>0</v>
      </c>
      <c r="D40">
        <v>48.226576999999999</v>
      </c>
      <c r="E40">
        <v>0</v>
      </c>
      <c r="F40">
        <v>0</v>
      </c>
      <c r="G40">
        <v>80.254056000000006</v>
      </c>
      <c r="H40">
        <v>0</v>
      </c>
      <c r="I40">
        <v>0</v>
      </c>
      <c r="J40">
        <v>97.764911999999995</v>
      </c>
      <c r="K40">
        <v>688.71594700000003</v>
      </c>
      <c r="L40">
        <v>552.44379900000001</v>
      </c>
      <c r="M40">
        <v>97.055942999999999</v>
      </c>
      <c r="N40">
        <v>124.384996</v>
      </c>
      <c r="O40">
        <v>130.58071699999999</v>
      </c>
      <c r="P40">
        <v>149.98894999999999</v>
      </c>
      <c r="Q40">
        <v>22.630299000000001</v>
      </c>
      <c r="R40">
        <v>22.453313000000001</v>
      </c>
      <c r="S40">
        <v>27.638981000000001</v>
      </c>
      <c r="T40">
        <v>3.0945860000000001</v>
      </c>
      <c r="U40">
        <v>275.625</v>
      </c>
      <c r="V40">
        <v>14.300737</v>
      </c>
      <c r="W40">
        <v>34.799309999999998</v>
      </c>
      <c r="X40">
        <v>148.30237500000001</v>
      </c>
      <c r="Y40">
        <v>0</v>
      </c>
      <c r="Z40">
        <v>13.041600000000001</v>
      </c>
      <c r="AA40">
        <v>14.04936</v>
      </c>
      <c r="AB40">
        <v>32.333219</v>
      </c>
      <c r="AC40">
        <v>11.598717000000001</v>
      </c>
      <c r="AD40">
        <v>21.717708999999999</v>
      </c>
      <c r="AE40">
        <v>58.358386000000003</v>
      </c>
      <c r="AF40">
        <v>9.222505</v>
      </c>
      <c r="AG40">
        <v>51.476056</v>
      </c>
      <c r="AH40">
        <v>27.523669000000002</v>
      </c>
      <c r="AI40">
        <v>0</v>
      </c>
      <c r="AJ40">
        <v>0</v>
      </c>
      <c r="AK40">
        <v>69.669668000000001</v>
      </c>
      <c r="AL40">
        <v>51.128</v>
      </c>
      <c r="AM40">
        <v>18.800616999999999</v>
      </c>
      <c r="AN40">
        <v>0.77966899999999995</v>
      </c>
      <c r="AO40">
        <v>0</v>
      </c>
      <c r="AP40">
        <v>0</v>
      </c>
      <c r="AQ40">
        <v>0</v>
      </c>
      <c r="AR40">
        <v>34.776000000000003</v>
      </c>
      <c r="AS40">
        <v>35.154834000000001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5.5604339999999999</v>
      </c>
      <c r="AZ40">
        <v>0</v>
      </c>
      <c r="BA40">
        <v>1.0626500000000001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3000.0494639999997</v>
      </c>
    </row>
    <row r="41" spans="1:117">
      <c r="A41" t="s">
        <v>83</v>
      </c>
      <c r="B41">
        <v>0</v>
      </c>
      <c r="C41">
        <v>0</v>
      </c>
      <c r="D41">
        <v>48.226576999999999</v>
      </c>
      <c r="E41">
        <v>0</v>
      </c>
      <c r="F41">
        <v>0</v>
      </c>
      <c r="G41">
        <v>80.254056000000006</v>
      </c>
      <c r="H41">
        <v>0</v>
      </c>
      <c r="I41">
        <v>0</v>
      </c>
      <c r="J41">
        <v>97.764911999999995</v>
      </c>
      <c r="K41">
        <v>688.71594700000003</v>
      </c>
      <c r="L41">
        <v>552.44379900000001</v>
      </c>
      <c r="M41">
        <v>97.055942999999999</v>
      </c>
      <c r="N41">
        <v>124.384996</v>
      </c>
      <c r="O41">
        <v>130.58071699999999</v>
      </c>
      <c r="P41">
        <v>149.98894999999999</v>
      </c>
      <c r="Q41">
        <v>22.630299000000001</v>
      </c>
      <c r="R41">
        <v>22.453313000000001</v>
      </c>
      <c r="S41">
        <v>27.638981000000001</v>
      </c>
      <c r="T41">
        <v>3.0945860000000001</v>
      </c>
      <c r="U41">
        <v>275.625</v>
      </c>
      <c r="V41">
        <v>14.300737</v>
      </c>
      <c r="W41">
        <v>34.799309999999998</v>
      </c>
      <c r="X41">
        <v>148.30237500000001</v>
      </c>
      <c r="Y41">
        <v>0</v>
      </c>
      <c r="Z41">
        <v>13.041600000000001</v>
      </c>
      <c r="AA41">
        <v>12.877000000000001</v>
      </c>
      <c r="AB41">
        <v>32.333219</v>
      </c>
      <c r="AC41">
        <v>11.598717000000001</v>
      </c>
      <c r="AD41">
        <v>21.717708999999999</v>
      </c>
      <c r="AE41">
        <v>58.358386000000003</v>
      </c>
      <c r="AF41">
        <v>9.222505</v>
      </c>
      <c r="AG41">
        <v>51.476056</v>
      </c>
      <c r="AH41">
        <v>27.523669000000002</v>
      </c>
      <c r="AI41">
        <v>0</v>
      </c>
      <c r="AJ41">
        <v>0</v>
      </c>
      <c r="AK41">
        <v>69.669668000000001</v>
      </c>
      <c r="AL41">
        <v>51.128</v>
      </c>
      <c r="AM41">
        <v>18.800616999999999</v>
      </c>
      <c r="AN41">
        <v>0.77966899999999995</v>
      </c>
      <c r="AO41">
        <v>0</v>
      </c>
      <c r="AP41">
        <v>0</v>
      </c>
      <c r="AQ41">
        <v>0</v>
      </c>
      <c r="AR41">
        <v>34.776000000000003</v>
      </c>
      <c r="AS41">
        <v>35.154834000000001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5.5604339999999999</v>
      </c>
      <c r="AZ41">
        <v>0</v>
      </c>
      <c r="BA41">
        <v>1.0626500000000001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2998.8771039999997</v>
      </c>
    </row>
    <row r="42" spans="1:117">
      <c r="A42" t="s">
        <v>84</v>
      </c>
      <c r="B42">
        <v>0</v>
      </c>
      <c r="C42">
        <v>0</v>
      </c>
      <c r="D42">
        <v>48.226576999999999</v>
      </c>
      <c r="E42">
        <v>0</v>
      </c>
      <c r="F42">
        <v>0</v>
      </c>
      <c r="G42">
        <v>80.254056000000006</v>
      </c>
      <c r="H42">
        <v>0</v>
      </c>
      <c r="I42">
        <v>0</v>
      </c>
      <c r="J42">
        <v>97.764911999999995</v>
      </c>
      <c r="K42">
        <v>688.71594700000003</v>
      </c>
      <c r="L42">
        <v>552.44379900000001</v>
      </c>
      <c r="M42">
        <v>97.055942999999999</v>
      </c>
      <c r="N42">
        <v>124.384996</v>
      </c>
      <c r="O42">
        <v>130.58071699999999</v>
      </c>
      <c r="P42">
        <v>149.98894999999999</v>
      </c>
      <c r="Q42">
        <v>22.630299000000001</v>
      </c>
      <c r="R42">
        <v>22.453313000000001</v>
      </c>
      <c r="S42">
        <v>27.638981000000001</v>
      </c>
      <c r="T42">
        <v>3.0945860000000001</v>
      </c>
      <c r="U42">
        <v>275.625</v>
      </c>
      <c r="V42">
        <v>14.300737</v>
      </c>
      <c r="W42">
        <v>34.799309999999998</v>
      </c>
      <c r="X42">
        <v>148.30237500000001</v>
      </c>
      <c r="Y42">
        <v>0</v>
      </c>
      <c r="Z42">
        <v>13.041600000000001</v>
      </c>
      <c r="AA42">
        <v>0</v>
      </c>
      <c r="AB42">
        <v>32.333219</v>
      </c>
      <c r="AC42">
        <v>11.598717000000001</v>
      </c>
      <c r="AD42">
        <v>21.717708999999999</v>
      </c>
      <c r="AE42">
        <v>58.358386000000003</v>
      </c>
      <c r="AF42">
        <v>9.222505</v>
      </c>
      <c r="AG42">
        <v>51.476056</v>
      </c>
      <c r="AH42">
        <v>27.523669000000002</v>
      </c>
      <c r="AI42">
        <v>0</v>
      </c>
      <c r="AJ42">
        <v>0</v>
      </c>
      <c r="AK42">
        <v>69.669668000000001</v>
      </c>
      <c r="AL42">
        <v>51.128</v>
      </c>
      <c r="AM42">
        <v>18.800616999999999</v>
      </c>
      <c r="AN42">
        <v>0.77966899999999995</v>
      </c>
      <c r="AO42">
        <v>0</v>
      </c>
      <c r="AP42">
        <v>0</v>
      </c>
      <c r="AQ42">
        <v>0</v>
      </c>
      <c r="AR42">
        <v>34.776000000000003</v>
      </c>
      <c r="AS42">
        <v>35.154834000000001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5.5604339999999999</v>
      </c>
      <c r="AZ42">
        <v>0</v>
      </c>
      <c r="BA42">
        <v>1.0626500000000001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2986.0001039999997</v>
      </c>
    </row>
    <row r="43" spans="1:117">
      <c r="A43" t="s">
        <v>85</v>
      </c>
      <c r="B43">
        <v>0</v>
      </c>
      <c r="C43">
        <v>0</v>
      </c>
      <c r="D43">
        <v>48.226576999999999</v>
      </c>
      <c r="E43">
        <v>0</v>
      </c>
      <c r="F43">
        <v>0</v>
      </c>
      <c r="G43">
        <v>80.254056000000006</v>
      </c>
      <c r="H43">
        <v>0</v>
      </c>
      <c r="I43">
        <v>0</v>
      </c>
      <c r="J43">
        <v>97.764911999999995</v>
      </c>
      <c r="K43">
        <v>688.71594700000003</v>
      </c>
      <c r="L43">
        <v>552.44379900000001</v>
      </c>
      <c r="M43">
        <v>97.055942999999999</v>
      </c>
      <c r="N43">
        <v>124.384996</v>
      </c>
      <c r="O43">
        <v>130.58071699999999</v>
      </c>
      <c r="P43">
        <v>149.98894999999999</v>
      </c>
      <c r="Q43">
        <v>22.630299000000001</v>
      </c>
      <c r="R43">
        <v>22.453313000000001</v>
      </c>
      <c r="S43">
        <v>27.638981000000001</v>
      </c>
      <c r="T43">
        <v>3.0945860000000001</v>
      </c>
      <c r="U43">
        <v>275.625</v>
      </c>
      <c r="V43">
        <v>14.300737</v>
      </c>
      <c r="W43">
        <v>34.799309999999998</v>
      </c>
      <c r="X43">
        <v>148.30237500000001</v>
      </c>
      <c r="Y43">
        <v>0</v>
      </c>
      <c r="Z43">
        <v>13.041600000000001</v>
      </c>
      <c r="AA43">
        <v>0</v>
      </c>
      <c r="AB43">
        <v>32.333219</v>
      </c>
      <c r="AC43">
        <v>11.598717000000001</v>
      </c>
      <c r="AD43">
        <v>21.717708999999999</v>
      </c>
      <c r="AE43">
        <v>58.358386000000003</v>
      </c>
      <c r="AF43">
        <v>0</v>
      </c>
      <c r="AG43">
        <v>51.476056</v>
      </c>
      <c r="AH43">
        <v>0</v>
      </c>
      <c r="AI43">
        <v>0</v>
      </c>
      <c r="AJ43">
        <v>0</v>
      </c>
      <c r="AK43">
        <v>69.669668000000001</v>
      </c>
      <c r="AL43">
        <v>51.128</v>
      </c>
      <c r="AM43">
        <v>18.800616999999999</v>
      </c>
      <c r="AN43">
        <v>0.77966899999999995</v>
      </c>
      <c r="AO43">
        <v>0</v>
      </c>
      <c r="AP43">
        <v>0</v>
      </c>
      <c r="AQ43">
        <v>0</v>
      </c>
      <c r="AR43">
        <v>34.776000000000003</v>
      </c>
      <c r="AS43">
        <v>35.154834000000001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5.5604339999999999</v>
      </c>
      <c r="AZ43">
        <v>0</v>
      </c>
      <c r="BA43">
        <v>0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2948.1912799999996</v>
      </c>
    </row>
    <row r="44" spans="1:117">
      <c r="A44" t="s">
        <v>86</v>
      </c>
      <c r="B44">
        <v>0</v>
      </c>
      <c r="C44">
        <v>0</v>
      </c>
      <c r="D44">
        <v>48.226576999999999</v>
      </c>
      <c r="E44">
        <v>0</v>
      </c>
      <c r="F44">
        <v>0</v>
      </c>
      <c r="G44">
        <v>80.254056000000006</v>
      </c>
      <c r="H44">
        <v>0</v>
      </c>
      <c r="I44">
        <v>0</v>
      </c>
      <c r="J44">
        <v>97.764911999999995</v>
      </c>
      <c r="K44">
        <v>688.71594700000003</v>
      </c>
      <c r="L44">
        <v>552.44379900000001</v>
      </c>
      <c r="M44">
        <v>97.055942999999999</v>
      </c>
      <c r="N44">
        <v>124.384996</v>
      </c>
      <c r="O44">
        <v>130.58071699999999</v>
      </c>
      <c r="P44">
        <v>149.98894999999999</v>
      </c>
      <c r="Q44">
        <v>22.630299000000001</v>
      </c>
      <c r="R44">
        <v>22.453313000000001</v>
      </c>
      <c r="S44">
        <v>27.638981000000001</v>
      </c>
      <c r="T44">
        <v>3.0945860000000001</v>
      </c>
      <c r="U44">
        <v>275.625</v>
      </c>
      <c r="V44">
        <v>14.300737</v>
      </c>
      <c r="W44">
        <v>34.799309999999998</v>
      </c>
      <c r="X44">
        <v>148.30237500000001</v>
      </c>
      <c r="Y44">
        <v>0</v>
      </c>
      <c r="Z44">
        <v>13.041600000000001</v>
      </c>
      <c r="AA44">
        <v>0</v>
      </c>
      <c r="AB44">
        <v>32.333219</v>
      </c>
      <c r="AC44">
        <v>11.598717000000001</v>
      </c>
      <c r="AD44">
        <v>21.717708999999999</v>
      </c>
      <c r="AE44">
        <v>58.358386000000003</v>
      </c>
      <c r="AF44">
        <v>0</v>
      </c>
      <c r="AG44">
        <v>51.476056</v>
      </c>
      <c r="AH44">
        <v>0</v>
      </c>
      <c r="AI44">
        <v>0</v>
      </c>
      <c r="AJ44">
        <v>0</v>
      </c>
      <c r="AK44">
        <v>69.669668000000001</v>
      </c>
      <c r="AL44">
        <v>51.128</v>
      </c>
      <c r="AM44">
        <v>18.800616999999999</v>
      </c>
      <c r="AN44">
        <v>0.77966899999999995</v>
      </c>
      <c r="AO44">
        <v>0</v>
      </c>
      <c r="AP44">
        <v>0</v>
      </c>
      <c r="AQ44">
        <v>0</v>
      </c>
      <c r="AR44">
        <v>40.847999999999999</v>
      </c>
      <c r="AS44">
        <v>35.154834000000001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5.5604339999999999</v>
      </c>
      <c r="AZ44">
        <v>0</v>
      </c>
      <c r="BA44">
        <v>0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2954.2632799999997</v>
      </c>
    </row>
    <row r="45" spans="1:117">
      <c r="A45" t="s">
        <v>87</v>
      </c>
      <c r="B45">
        <v>0</v>
      </c>
      <c r="C45">
        <v>0</v>
      </c>
      <c r="D45">
        <v>48.226576999999999</v>
      </c>
      <c r="E45">
        <v>0</v>
      </c>
      <c r="F45">
        <v>0</v>
      </c>
      <c r="G45">
        <v>80.254056000000006</v>
      </c>
      <c r="H45">
        <v>0</v>
      </c>
      <c r="I45">
        <v>0</v>
      </c>
      <c r="J45">
        <v>97.764911999999995</v>
      </c>
      <c r="K45">
        <v>688.71594700000003</v>
      </c>
      <c r="L45">
        <v>552.44379900000001</v>
      </c>
      <c r="M45">
        <v>97.055942999999999</v>
      </c>
      <c r="N45">
        <v>124.384996</v>
      </c>
      <c r="O45">
        <v>130.58071699999999</v>
      </c>
      <c r="P45">
        <v>149.98894999999999</v>
      </c>
      <c r="Q45">
        <v>22.630299000000001</v>
      </c>
      <c r="R45">
        <v>22.453313000000001</v>
      </c>
      <c r="S45">
        <v>27.638981000000001</v>
      </c>
      <c r="T45">
        <v>3.0945860000000001</v>
      </c>
      <c r="U45">
        <v>275.625</v>
      </c>
      <c r="V45">
        <v>14.300737</v>
      </c>
      <c r="W45">
        <v>34.799309999999998</v>
      </c>
      <c r="X45">
        <v>148.30237500000001</v>
      </c>
      <c r="Y45">
        <v>0</v>
      </c>
      <c r="Z45">
        <v>13.041600000000001</v>
      </c>
      <c r="AA45">
        <v>0</v>
      </c>
      <c r="AB45">
        <v>32.333219</v>
      </c>
      <c r="AC45">
        <v>11.598717000000001</v>
      </c>
      <c r="AD45">
        <v>21.717708999999999</v>
      </c>
      <c r="AE45">
        <v>58.358386000000003</v>
      </c>
      <c r="AF45">
        <v>0</v>
      </c>
      <c r="AG45">
        <v>51.476056</v>
      </c>
      <c r="AH45">
        <v>0</v>
      </c>
      <c r="AI45">
        <v>0</v>
      </c>
      <c r="AJ45">
        <v>0</v>
      </c>
      <c r="AK45">
        <v>69.669668000000001</v>
      </c>
      <c r="AL45">
        <v>51.128</v>
      </c>
      <c r="AM45">
        <v>18.800616999999999</v>
      </c>
      <c r="AN45">
        <v>0.77966899999999995</v>
      </c>
      <c r="AO45">
        <v>0</v>
      </c>
      <c r="AP45">
        <v>1.2809999999999999</v>
      </c>
      <c r="AQ45">
        <v>0</v>
      </c>
      <c r="AR45">
        <v>40.847999999999999</v>
      </c>
      <c r="AS45">
        <v>35.154834000000001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5.5604339999999999</v>
      </c>
      <c r="AZ45">
        <v>0</v>
      </c>
      <c r="BA45">
        <v>0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2955.5442799999996</v>
      </c>
    </row>
    <row r="46" spans="1:117">
      <c r="A46" t="s">
        <v>88</v>
      </c>
      <c r="B46">
        <v>0</v>
      </c>
      <c r="C46">
        <v>0</v>
      </c>
      <c r="D46">
        <v>48.226576999999999</v>
      </c>
      <c r="E46">
        <v>0</v>
      </c>
      <c r="F46">
        <v>0</v>
      </c>
      <c r="G46">
        <v>80.254056000000006</v>
      </c>
      <c r="H46">
        <v>0</v>
      </c>
      <c r="I46">
        <v>0</v>
      </c>
      <c r="J46">
        <v>97.764911999999995</v>
      </c>
      <c r="K46">
        <v>688.71594700000003</v>
      </c>
      <c r="L46">
        <v>552.44379900000001</v>
      </c>
      <c r="M46">
        <v>97.055942999999999</v>
      </c>
      <c r="N46">
        <v>124.384996</v>
      </c>
      <c r="O46">
        <v>130.58071699999999</v>
      </c>
      <c r="P46">
        <v>149.98894999999999</v>
      </c>
      <c r="Q46">
        <v>22.630299000000001</v>
      </c>
      <c r="R46">
        <v>22.453313000000001</v>
      </c>
      <c r="S46">
        <v>27.638981000000001</v>
      </c>
      <c r="T46">
        <v>3.0945860000000001</v>
      </c>
      <c r="U46">
        <v>275.625</v>
      </c>
      <c r="V46">
        <v>14.300737</v>
      </c>
      <c r="W46">
        <v>34.799309999999998</v>
      </c>
      <c r="X46">
        <v>148.30237500000001</v>
      </c>
      <c r="Y46">
        <v>0</v>
      </c>
      <c r="Z46">
        <v>13.041600000000001</v>
      </c>
      <c r="AA46">
        <v>0</v>
      </c>
      <c r="AB46">
        <v>32.333219</v>
      </c>
      <c r="AC46">
        <v>11.598717000000001</v>
      </c>
      <c r="AD46">
        <v>10.858853999999999</v>
      </c>
      <c r="AE46">
        <v>58.358386000000003</v>
      </c>
      <c r="AF46">
        <v>0</v>
      </c>
      <c r="AG46">
        <v>51.476056</v>
      </c>
      <c r="AH46">
        <v>0</v>
      </c>
      <c r="AI46">
        <v>0</v>
      </c>
      <c r="AJ46">
        <v>0</v>
      </c>
      <c r="AK46">
        <v>69.669668000000001</v>
      </c>
      <c r="AL46">
        <v>51.128</v>
      </c>
      <c r="AM46">
        <v>18.800616999999999</v>
      </c>
      <c r="AN46">
        <v>0.77966899999999995</v>
      </c>
      <c r="AO46">
        <v>0</v>
      </c>
      <c r="AP46">
        <v>1.2809999999999999</v>
      </c>
      <c r="AQ46">
        <v>0</v>
      </c>
      <c r="AR46">
        <v>40.847999999999999</v>
      </c>
      <c r="AS46">
        <v>35.154834000000001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5.5604339999999999</v>
      </c>
      <c r="AZ46">
        <v>0</v>
      </c>
      <c r="BA46">
        <v>0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2944.6854249999997</v>
      </c>
    </row>
    <row r="47" spans="1:117">
      <c r="A47" t="s">
        <v>89</v>
      </c>
      <c r="B47">
        <v>0</v>
      </c>
      <c r="C47">
        <v>0</v>
      </c>
      <c r="D47">
        <v>48.226576999999999</v>
      </c>
      <c r="E47">
        <v>0</v>
      </c>
      <c r="F47">
        <v>0</v>
      </c>
      <c r="G47">
        <v>80.254056000000006</v>
      </c>
      <c r="H47">
        <v>0</v>
      </c>
      <c r="I47">
        <v>0</v>
      </c>
      <c r="J47">
        <v>100.480604</v>
      </c>
      <c r="K47">
        <v>688.71594700000003</v>
      </c>
      <c r="L47">
        <v>552.44379900000001</v>
      </c>
      <c r="M47">
        <v>97.055942999999999</v>
      </c>
      <c r="N47">
        <v>124.384996</v>
      </c>
      <c r="O47">
        <v>130.58071699999999</v>
      </c>
      <c r="P47">
        <v>149.98894999999999</v>
      </c>
      <c r="Q47">
        <v>22.630299000000001</v>
      </c>
      <c r="R47">
        <v>22.453313000000001</v>
      </c>
      <c r="S47">
        <v>27.638981000000001</v>
      </c>
      <c r="T47">
        <v>3.0945860000000001</v>
      </c>
      <c r="U47">
        <v>275.625</v>
      </c>
      <c r="V47">
        <v>14.300737</v>
      </c>
      <c r="W47">
        <v>34.799309999999998</v>
      </c>
      <c r="X47">
        <v>148.30237500000001</v>
      </c>
      <c r="Y47">
        <v>0</v>
      </c>
      <c r="Z47">
        <v>13.041600000000001</v>
      </c>
      <c r="AA47">
        <v>0</v>
      </c>
      <c r="AB47">
        <v>32.333219</v>
      </c>
      <c r="AC47">
        <v>11.598717000000001</v>
      </c>
      <c r="AD47">
        <v>10.858853999999999</v>
      </c>
      <c r="AE47">
        <v>39.450268999999999</v>
      </c>
      <c r="AF47">
        <v>0</v>
      </c>
      <c r="AG47">
        <v>51.476056</v>
      </c>
      <c r="AH47">
        <v>0</v>
      </c>
      <c r="AI47">
        <v>0</v>
      </c>
      <c r="AJ47">
        <v>0</v>
      </c>
      <c r="AK47">
        <v>69.669668000000001</v>
      </c>
      <c r="AL47">
        <v>51.128</v>
      </c>
      <c r="AM47">
        <v>18.800616999999999</v>
      </c>
      <c r="AN47">
        <v>0.77966899999999995</v>
      </c>
      <c r="AO47">
        <v>0</v>
      </c>
      <c r="AP47">
        <v>1.2809999999999999</v>
      </c>
      <c r="AQ47">
        <v>0</v>
      </c>
      <c r="AR47">
        <v>34.776000000000003</v>
      </c>
      <c r="AS47">
        <v>35.154834000000001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5.5604339999999999</v>
      </c>
      <c r="AZ47">
        <v>0</v>
      </c>
      <c r="BA47">
        <v>0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2922.4209999999998</v>
      </c>
    </row>
    <row r="48" spans="1:117">
      <c r="A48" t="s">
        <v>90</v>
      </c>
      <c r="B48">
        <v>0</v>
      </c>
      <c r="C48">
        <v>0</v>
      </c>
      <c r="D48">
        <v>48.226576999999999</v>
      </c>
      <c r="E48">
        <v>0</v>
      </c>
      <c r="F48">
        <v>0</v>
      </c>
      <c r="G48">
        <v>80.254056000000006</v>
      </c>
      <c r="H48">
        <v>0</v>
      </c>
      <c r="I48">
        <v>0</v>
      </c>
      <c r="J48">
        <v>100.480604</v>
      </c>
      <c r="K48">
        <v>688.71594700000003</v>
      </c>
      <c r="L48">
        <v>552.44379900000001</v>
      </c>
      <c r="M48">
        <v>97.055942999999999</v>
      </c>
      <c r="N48">
        <v>124.384996</v>
      </c>
      <c r="O48">
        <v>130.58071699999999</v>
      </c>
      <c r="P48">
        <v>149.98894999999999</v>
      </c>
      <c r="Q48">
        <v>22.630299000000001</v>
      </c>
      <c r="R48">
        <v>22.453313000000001</v>
      </c>
      <c r="S48">
        <v>27.638981000000001</v>
      </c>
      <c r="T48">
        <v>3.0945860000000001</v>
      </c>
      <c r="U48">
        <v>275.625</v>
      </c>
      <c r="V48">
        <v>14.300737</v>
      </c>
      <c r="W48">
        <v>34.799309999999998</v>
      </c>
      <c r="X48">
        <v>148.30237500000001</v>
      </c>
      <c r="Y48">
        <v>0</v>
      </c>
      <c r="Z48">
        <v>13.041600000000001</v>
      </c>
      <c r="AA48">
        <v>0</v>
      </c>
      <c r="AB48">
        <v>32.333219</v>
      </c>
      <c r="AC48">
        <v>11.598717000000001</v>
      </c>
      <c r="AD48">
        <v>10.858853999999999</v>
      </c>
      <c r="AE48">
        <v>39.450268999999999</v>
      </c>
      <c r="AF48">
        <v>0</v>
      </c>
      <c r="AG48">
        <v>51.476056</v>
      </c>
      <c r="AH48">
        <v>0</v>
      </c>
      <c r="AI48">
        <v>0</v>
      </c>
      <c r="AJ48">
        <v>0</v>
      </c>
      <c r="AK48">
        <v>69.669668000000001</v>
      </c>
      <c r="AL48">
        <v>51.128</v>
      </c>
      <c r="AM48">
        <v>18.800616999999999</v>
      </c>
      <c r="AN48">
        <v>0.77966899999999995</v>
      </c>
      <c r="AO48">
        <v>0</v>
      </c>
      <c r="AP48">
        <v>1.2809999999999999</v>
      </c>
      <c r="AQ48">
        <v>0</v>
      </c>
      <c r="AR48">
        <v>34.776000000000003</v>
      </c>
      <c r="AS48">
        <v>35.154834000000001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5.5604339999999999</v>
      </c>
      <c r="AZ48">
        <v>0</v>
      </c>
      <c r="BA48">
        <v>0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2922.4209999999998</v>
      </c>
    </row>
    <row r="49" spans="1:117">
      <c r="A49" t="s">
        <v>91</v>
      </c>
      <c r="B49">
        <v>0</v>
      </c>
      <c r="C49">
        <v>0</v>
      </c>
      <c r="D49">
        <v>48.226576999999999</v>
      </c>
      <c r="E49">
        <v>0</v>
      </c>
      <c r="F49">
        <v>0</v>
      </c>
      <c r="G49">
        <v>80.254056000000006</v>
      </c>
      <c r="H49">
        <v>0</v>
      </c>
      <c r="I49">
        <v>0</v>
      </c>
      <c r="J49">
        <v>100.480604</v>
      </c>
      <c r="K49">
        <v>688.71594700000003</v>
      </c>
      <c r="L49">
        <v>552.44379900000001</v>
      </c>
      <c r="M49">
        <v>97.055942999999999</v>
      </c>
      <c r="N49">
        <v>124.384996</v>
      </c>
      <c r="O49">
        <v>130.58071699999999</v>
      </c>
      <c r="P49">
        <v>149.98894999999999</v>
      </c>
      <c r="Q49">
        <v>22.630299000000001</v>
      </c>
      <c r="R49">
        <v>22.453313000000001</v>
      </c>
      <c r="S49">
        <v>27.638981000000001</v>
      </c>
      <c r="T49">
        <v>3.0945860000000001</v>
      </c>
      <c r="U49">
        <v>275.625</v>
      </c>
      <c r="V49">
        <v>14.300737</v>
      </c>
      <c r="W49">
        <v>34.799309999999998</v>
      </c>
      <c r="X49">
        <v>148.30237500000001</v>
      </c>
      <c r="Y49">
        <v>0</v>
      </c>
      <c r="Z49">
        <v>19.5624</v>
      </c>
      <c r="AA49">
        <v>0</v>
      </c>
      <c r="AB49">
        <v>16.166609000000001</v>
      </c>
      <c r="AC49">
        <v>11.598717000000001</v>
      </c>
      <c r="AD49">
        <v>10.858853999999999</v>
      </c>
      <c r="AE49">
        <v>39.450268999999999</v>
      </c>
      <c r="AF49">
        <v>0</v>
      </c>
      <c r="AG49">
        <v>51.476056</v>
      </c>
      <c r="AH49">
        <v>0</v>
      </c>
      <c r="AI49">
        <v>0</v>
      </c>
      <c r="AJ49">
        <v>0</v>
      </c>
      <c r="AK49">
        <v>69.669668000000001</v>
      </c>
      <c r="AL49">
        <v>51.128</v>
      </c>
      <c r="AM49">
        <v>18.800616999999999</v>
      </c>
      <c r="AN49">
        <v>0.77966899999999995</v>
      </c>
      <c r="AO49">
        <v>0</v>
      </c>
      <c r="AP49">
        <v>1.2809999999999999</v>
      </c>
      <c r="AQ49">
        <v>0</v>
      </c>
      <c r="AR49">
        <v>34.776000000000003</v>
      </c>
      <c r="AS49">
        <v>35.154834000000001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5.5604339999999999</v>
      </c>
      <c r="AZ49">
        <v>0</v>
      </c>
      <c r="BA49">
        <v>0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2912.7751899999994</v>
      </c>
    </row>
    <row r="50" spans="1:117">
      <c r="A50" t="s">
        <v>92</v>
      </c>
      <c r="B50">
        <v>0</v>
      </c>
      <c r="C50">
        <v>0</v>
      </c>
      <c r="D50">
        <v>48.226576999999999</v>
      </c>
      <c r="E50">
        <v>0</v>
      </c>
      <c r="F50">
        <v>0</v>
      </c>
      <c r="G50">
        <v>80.254056000000006</v>
      </c>
      <c r="H50">
        <v>0</v>
      </c>
      <c r="I50">
        <v>0</v>
      </c>
      <c r="J50">
        <v>100.480604</v>
      </c>
      <c r="K50">
        <v>688.71594700000003</v>
      </c>
      <c r="L50">
        <v>552.44379900000001</v>
      </c>
      <c r="M50">
        <v>97.055942999999999</v>
      </c>
      <c r="N50">
        <v>124.384996</v>
      </c>
      <c r="O50">
        <v>130.58071699999999</v>
      </c>
      <c r="P50">
        <v>149.98894999999999</v>
      </c>
      <c r="Q50">
        <v>22.630299000000001</v>
      </c>
      <c r="R50">
        <v>22.453313000000001</v>
      </c>
      <c r="S50">
        <v>27.638981000000001</v>
      </c>
      <c r="T50">
        <v>3.0945860000000001</v>
      </c>
      <c r="U50">
        <v>275.625</v>
      </c>
      <c r="V50">
        <v>14.300737</v>
      </c>
      <c r="W50">
        <v>34.799309999999998</v>
      </c>
      <c r="X50">
        <v>148.30237500000001</v>
      </c>
      <c r="Y50">
        <v>0</v>
      </c>
      <c r="Z50">
        <v>19.5624</v>
      </c>
      <c r="AA50">
        <v>0</v>
      </c>
      <c r="AB50">
        <v>16.166609000000001</v>
      </c>
      <c r="AC50">
        <v>11.598717000000001</v>
      </c>
      <c r="AD50">
        <v>10.858853999999999</v>
      </c>
      <c r="AE50">
        <v>39.450268999999999</v>
      </c>
      <c r="AF50">
        <v>0</v>
      </c>
      <c r="AG50">
        <v>51.476056</v>
      </c>
      <c r="AH50">
        <v>0</v>
      </c>
      <c r="AI50">
        <v>0</v>
      </c>
      <c r="AJ50">
        <v>0</v>
      </c>
      <c r="AK50">
        <v>69.669668000000001</v>
      </c>
      <c r="AL50">
        <v>51.128</v>
      </c>
      <c r="AM50">
        <v>18.800616999999999</v>
      </c>
      <c r="AN50">
        <v>0.77966899999999995</v>
      </c>
      <c r="AO50">
        <v>0</v>
      </c>
      <c r="AP50">
        <v>1.2809999999999999</v>
      </c>
      <c r="AQ50">
        <v>0</v>
      </c>
      <c r="AR50">
        <v>34.776000000000003</v>
      </c>
      <c r="AS50">
        <v>35.154834000000001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5.5604339999999999</v>
      </c>
      <c r="AZ50">
        <v>0</v>
      </c>
      <c r="BA50">
        <v>0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2912.7751899999994</v>
      </c>
    </row>
    <row r="51" spans="1:117">
      <c r="A51" t="s">
        <v>93</v>
      </c>
      <c r="B51">
        <v>0</v>
      </c>
      <c r="C51">
        <v>0</v>
      </c>
      <c r="D51">
        <v>47.574866</v>
      </c>
      <c r="E51">
        <v>0</v>
      </c>
      <c r="F51">
        <v>0</v>
      </c>
      <c r="G51">
        <v>78.916488000000001</v>
      </c>
      <c r="H51">
        <v>0</v>
      </c>
      <c r="I51">
        <v>0</v>
      </c>
      <c r="J51">
        <v>100.480604</v>
      </c>
      <c r="K51">
        <v>688.71594700000003</v>
      </c>
      <c r="L51">
        <v>552.44379900000001</v>
      </c>
      <c r="M51">
        <v>97.055942999999999</v>
      </c>
      <c r="N51">
        <v>124.384996</v>
      </c>
      <c r="O51">
        <v>130.58071699999999</v>
      </c>
      <c r="P51">
        <v>149.98894999999999</v>
      </c>
      <c r="Q51">
        <v>22.630299000000001</v>
      </c>
      <c r="R51">
        <v>22.453313000000001</v>
      </c>
      <c r="S51">
        <v>27.638981000000001</v>
      </c>
      <c r="T51">
        <v>3.0945860000000001</v>
      </c>
      <c r="U51">
        <v>275.625</v>
      </c>
      <c r="V51">
        <v>14.300737</v>
      </c>
      <c r="W51">
        <v>34.799309999999998</v>
      </c>
      <c r="X51">
        <v>148.30237500000001</v>
      </c>
      <c r="Y51">
        <v>0</v>
      </c>
      <c r="Z51">
        <v>19.5624</v>
      </c>
      <c r="AA51">
        <v>0</v>
      </c>
      <c r="AB51">
        <v>16.166609000000001</v>
      </c>
      <c r="AC51">
        <v>0</v>
      </c>
      <c r="AD51">
        <v>10.858853999999999</v>
      </c>
      <c r="AE51">
        <v>39.450268999999999</v>
      </c>
      <c r="AF51">
        <v>0</v>
      </c>
      <c r="AG51">
        <v>51.476056</v>
      </c>
      <c r="AH51">
        <v>0</v>
      </c>
      <c r="AI51">
        <v>0</v>
      </c>
      <c r="AJ51">
        <v>0</v>
      </c>
      <c r="AK51">
        <v>69.669668000000001</v>
      </c>
      <c r="AL51">
        <v>51.128</v>
      </c>
      <c r="AM51">
        <v>18.800616999999999</v>
      </c>
      <c r="AN51">
        <v>0.77966899999999995</v>
      </c>
      <c r="AO51">
        <v>0</v>
      </c>
      <c r="AP51">
        <v>2.5619999999999998</v>
      </c>
      <c r="AQ51">
        <v>0</v>
      </c>
      <c r="AR51">
        <v>34.776000000000003</v>
      </c>
      <c r="AS51">
        <v>35.154834000000001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5.5604339999999999</v>
      </c>
      <c r="AZ51">
        <v>0</v>
      </c>
      <c r="BA51">
        <v>0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2900.4681939999991</v>
      </c>
    </row>
    <row r="52" spans="1:117">
      <c r="A52" t="s">
        <v>94</v>
      </c>
      <c r="B52">
        <v>0</v>
      </c>
      <c r="C52">
        <v>0</v>
      </c>
      <c r="D52">
        <v>47.574866</v>
      </c>
      <c r="E52">
        <v>0</v>
      </c>
      <c r="F52">
        <v>0</v>
      </c>
      <c r="G52">
        <v>78.916488000000001</v>
      </c>
      <c r="H52">
        <v>0</v>
      </c>
      <c r="I52">
        <v>0</v>
      </c>
      <c r="J52">
        <v>100.480604</v>
      </c>
      <c r="K52">
        <v>688.71594700000003</v>
      </c>
      <c r="L52">
        <v>552.44379900000001</v>
      </c>
      <c r="M52">
        <v>97.055942999999999</v>
      </c>
      <c r="N52">
        <v>124.384996</v>
      </c>
      <c r="O52">
        <v>130.58071699999999</v>
      </c>
      <c r="P52">
        <v>149.98894999999999</v>
      </c>
      <c r="Q52">
        <v>22.630299000000001</v>
      </c>
      <c r="R52">
        <v>22.453313000000001</v>
      </c>
      <c r="S52">
        <v>27.638981000000001</v>
      </c>
      <c r="T52">
        <v>3.0945860000000001</v>
      </c>
      <c r="U52">
        <v>275.625</v>
      </c>
      <c r="V52">
        <v>14.300737</v>
      </c>
      <c r="W52">
        <v>34.799309999999998</v>
      </c>
      <c r="X52">
        <v>148.30237500000001</v>
      </c>
      <c r="Y52">
        <v>0</v>
      </c>
      <c r="Z52">
        <v>19.5624</v>
      </c>
      <c r="AA52">
        <v>0</v>
      </c>
      <c r="AB52">
        <v>16.166609000000001</v>
      </c>
      <c r="AC52">
        <v>0</v>
      </c>
      <c r="AD52">
        <v>10.858853999999999</v>
      </c>
      <c r="AE52">
        <v>39.450268999999999</v>
      </c>
      <c r="AF52">
        <v>0</v>
      </c>
      <c r="AG52">
        <v>51.476056</v>
      </c>
      <c r="AH52">
        <v>0</v>
      </c>
      <c r="AI52">
        <v>0</v>
      </c>
      <c r="AJ52">
        <v>0</v>
      </c>
      <c r="AK52">
        <v>69.669668000000001</v>
      </c>
      <c r="AL52">
        <v>51.128</v>
      </c>
      <c r="AM52">
        <v>18.800616999999999</v>
      </c>
      <c r="AN52">
        <v>0.77966899999999995</v>
      </c>
      <c r="AO52">
        <v>0</v>
      </c>
      <c r="AP52">
        <v>2.5619999999999998</v>
      </c>
      <c r="AQ52">
        <v>0</v>
      </c>
      <c r="AR52">
        <v>34.776000000000003</v>
      </c>
      <c r="AS52">
        <v>35.154834000000001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5.5604339999999999</v>
      </c>
      <c r="AZ52">
        <v>0</v>
      </c>
      <c r="BA52">
        <v>0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2900.4681939999991</v>
      </c>
    </row>
    <row r="53" spans="1:117">
      <c r="A53" t="s">
        <v>95</v>
      </c>
      <c r="B53">
        <v>0</v>
      </c>
      <c r="C53">
        <v>0</v>
      </c>
      <c r="D53">
        <v>47.574866</v>
      </c>
      <c r="E53">
        <v>0</v>
      </c>
      <c r="F53">
        <v>0</v>
      </c>
      <c r="G53">
        <v>78.916488000000001</v>
      </c>
      <c r="H53">
        <v>0</v>
      </c>
      <c r="I53">
        <v>0</v>
      </c>
      <c r="J53">
        <v>100.480604</v>
      </c>
      <c r="K53">
        <v>688.71594700000003</v>
      </c>
      <c r="L53">
        <v>552.44379900000001</v>
      </c>
      <c r="M53">
        <v>97.055942999999999</v>
      </c>
      <c r="N53">
        <v>124.384996</v>
      </c>
      <c r="O53">
        <v>130.58071699999999</v>
      </c>
      <c r="P53">
        <v>149.98894999999999</v>
      </c>
      <c r="Q53">
        <v>22.630299000000001</v>
      </c>
      <c r="R53">
        <v>22.453313000000001</v>
      </c>
      <c r="S53">
        <v>27.638981000000001</v>
      </c>
      <c r="T53">
        <v>3.0945860000000001</v>
      </c>
      <c r="U53">
        <v>275.625</v>
      </c>
      <c r="V53">
        <v>14.300737</v>
      </c>
      <c r="W53">
        <v>34.799309999999998</v>
      </c>
      <c r="X53">
        <v>148.30237500000001</v>
      </c>
      <c r="Y53">
        <v>0</v>
      </c>
      <c r="Z53">
        <v>19.5624</v>
      </c>
      <c r="AA53">
        <v>0</v>
      </c>
      <c r="AB53">
        <v>0</v>
      </c>
      <c r="AC53">
        <v>0</v>
      </c>
      <c r="AD53">
        <v>10.858853999999999</v>
      </c>
      <c r="AE53">
        <v>39.450268999999999</v>
      </c>
      <c r="AF53">
        <v>0</v>
      </c>
      <c r="AG53">
        <v>51.476056</v>
      </c>
      <c r="AH53">
        <v>0</v>
      </c>
      <c r="AI53">
        <v>0</v>
      </c>
      <c r="AJ53">
        <v>0</v>
      </c>
      <c r="AK53">
        <v>69.669668000000001</v>
      </c>
      <c r="AL53">
        <v>51.128</v>
      </c>
      <c r="AM53">
        <v>18.800616999999999</v>
      </c>
      <c r="AN53">
        <v>0.77966899999999995</v>
      </c>
      <c r="AO53">
        <v>0</v>
      </c>
      <c r="AP53">
        <v>2.5619999999999998</v>
      </c>
      <c r="AQ53">
        <v>0</v>
      </c>
      <c r="AR53">
        <v>34.776000000000003</v>
      </c>
      <c r="AS53">
        <v>35.154834000000001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5.5604339999999999</v>
      </c>
      <c r="AZ53">
        <v>0</v>
      </c>
      <c r="BA53">
        <v>0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2884.3015849999992</v>
      </c>
    </row>
    <row r="54" spans="1:117">
      <c r="A54" t="s">
        <v>96</v>
      </c>
      <c r="B54">
        <v>0</v>
      </c>
      <c r="C54">
        <v>0</v>
      </c>
      <c r="D54">
        <v>47.574866</v>
      </c>
      <c r="E54">
        <v>0</v>
      </c>
      <c r="F54">
        <v>0</v>
      </c>
      <c r="G54">
        <v>78.916488000000001</v>
      </c>
      <c r="H54">
        <v>0</v>
      </c>
      <c r="I54">
        <v>0</v>
      </c>
      <c r="J54">
        <v>100.480604</v>
      </c>
      <c r="K54">
        <v>688.71594700000003</v>
      </c>
      <c r="L54">
        <v>552.44379900000001</v>
      </c>
      <c r="M54">
        <v>97.055942999999999</v>
      </c>
      <c r="N54">
        <v>124.384996</v>
      </c>
      <c r="O54">
        <v>130.58071699999999</v>
      </c>
      <c r="P54">
        <v>149.98894999999999</v>
      </c>
      <c r="Q54">
        <v>22.630299000000001</v>
      </c>
      <c r="R54">
        <v>22.453313000000001</v>
      </c>
      <c r="S54">
        <v>27.638981000000001</v>
      </c>
      <c r="T54">
        <v>3.0945860000000001</v>
      </c>
      <c r="U54">
        <v>275.625</v>
      </c>
      <c r="V54">
        <v>14.300737</v>
      </c>
      <c r="W54">
        <v>34.799309999999998</v>
      </c>
      <c r="X54">
        <v>148.30237500000001</v>
      </c>
      <c r="Y54">
        <v>0</v>
      </c>
      <c r="Z54">
        <v>19.5624</v>
      </c>
      <c r="AA54">
        <v>0</v>
      </c>
      <c r="AB54">
        <v>0</v>
      </c>
      <c r="AC54">
        <v>0</v>
      </c>
      <c r="AD54">
        <v>10.858853999999999</v>
      </c>
      <c r="AE54">
        <v>39.450268999999999</v>
      </c>
      <c r="AF54">
        <v>0</v>
      </c>
      <c r="AG54">
        <v>51.476056</v>
      </c>
      <c r="AH54">
        <v>0</v>
      </c>
      <c r="AI54">
        <v>0</v>
      </c>
      <c r="AJ54">
        <v>0</v>
      </c>
      <c r="AK54">
        <v>69.669668000000001</v>
      </c>
      <c r="AL54">
        <v>51.128</v>
      </c>
      <c r="AM54">
        <v>18.800616999999999</v>
      </c>
      <c r="AN54">
        <v>0.77966899999999995</v>
      </c>
      <c r="AO54">
        <v>0</v>
      </c>
      <c r="AP54">
        <v>2.5619999999999998</v>
      </c>
      <c r="AQ54">
        <v>0</v>
      </c>
      <c r="AR54">
        <v>40.847999999999999</v>
      </c>
      <c r="AS54">
        <v>35.154834000000001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5.5604339999999999</v>
      </c>
      <c r="AZ54">
        <v>0</v>
      </c>
      <c r="BA54">
        <v>0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2890.3735849999994</v>
      </c>
    </row>
    <row r="55" spans="1:117">
      <c r="A55" t="s">
        <v>97</v>
      </c>
      <c r="B55">
        <v>0</v>
      </c>
      <c r="C55">
        <v>0</v>
      </c>
      <c r="D55">
        <v>47.574866</v>
      </c>
      <c r="E55">
        <v>0</v>
      </c>
      <c r="F55">
        <v>0</v>
      </c>
      <c r="G55">
        <v>78.916488000000001</v>
      </c>
      <c r="H55">
        <v>0</v>
      </c>
      <c r="I55">
        <v>0</v>
      </c>
      <c r="J55">
        <v>100.480604</v>
      </c>
      <c r="K55">
        <v>688.71594700000003</v>
      </c>
      <c r="L55">
        <v>552.44379900000001</v>
      </c>
      <c r="M55">
        <v>97.055942999999999</v>
      </c>
      <c r="N55">
        <v>124.384996</v>
      </c>
      <c r="O55">
        <v>130.58071699999999</v>
      </c>
      <c r="P55">
        <v>149.98894999999999</v>
      </c>
      <c r="Q55">
        <v>22.630299000000001</v>
      </c>
      <c r="R55">
        <v>22.453313000000001</v>
      </c>
      <c r="S55">
        <v>27.638981000000001</v>
      </c>
      <c r="T55">
        <v>3.0945860000000001</v>
      </c>
      <c r="U55">
        <v>275.625</v>
      </c>
      <c r="V55">
        <v>14.300737</v>
      </c>
      <c r="W55">
        <v>34.799309999999998</v>
      </c>
      <c r="X55">
        <v>148.30237500000001</v>
      </c>
      <c r="Y55">
        <v>0</v>
      </c>
      <c r="Z55">
        <v>19.5624</v>
      </c>
      <c r="AA55">
        <v>0</v>
      </c>
      <c r="AB55">
        <v>0</v>
      </c>
      <c r="AC55">
        <v>0</v>
      </c>
      <c r="AD55">
        <v>10.858853999999999</v>
      </c>
      <c r="AE55">
        <v>39.450268999999999</v>
      </c>
      <c r="AF55">
        <v>0</v>
      </c>
      <c r="AG55">
        <v>51.476056</v>
      </c>
      <c r="AH55">
        <v>0</v>
      </c>
      <c r="AI55">
        <v>0</v>
      </c>
      <c r="AJ55">
        <v>0</v>
      </c>
      <c r="AK55">
        <v>69.669668000000001</v>
      </c>
      <c r="AL55">
        <v>38.927</v>
      </c>
      <c r="AM55">
        <v>18.800616999999999</v>
      </c>
      <c r="AN55">
        <v>0.77966899999999995</v>
      </c>
      <c r="AO55">
        <v>0</v>
      </c>
      <c r="AP55">
        <v>2.5619999999999998</v>
      </c>
      <c r="AQ55">
        <v>0</v>
      </c>
      <c r="AR55">
        <v>40.847999999999999</v>
      </c>
      <c r="AS55">
        <v>35.154834000000001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5.5604339999999999</v>
      </c>
      <c r="AZ55">
        <v>0</v>
      </c>
      <c r="BA55">
        <v>0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2878.1725849999993</v>
      </c>
    </row>
    <row r="56" spans="1:117">
      <c r="A56" t="s">
        <v>98</v>
      </c>
      <c r="B56">
        <v>0</v>
      </c>
      <c r="C56">
        <v>0</v>
      </c>
      <c r="D56">
        <v>47.574866</v>
      </c>
      <c r="E56">
        <v>0</v>
      </c>
      <c r="F56">
        <v>0</v>
      </c>
      <c r="G56">
        <v>78.916488000000001</v>
      </c>
      <c r="H56">
        <v>0</v>
      </c>
      <c r="I56">
        <v>0</v>
      </c>
      <c r="J56">
        <v>100.480604</v>
      </c>
      <c r="K56">
        <v>688.71594700000003</v>
      </c>
      <c r="L56">
        <v>552.44379900000001</v>
      </c>
      <c r="M56">
        <v>97.055942999999999</v>
      </c>
      <c r="N56">
        <v>124.384996</v>
      </c>
      <c r="O56">
        <v>130.58071699999999</v>
      </c>
      <c r="P56">
        <v>149.98894999999999</v>
      </c>
      <c r="Q56">
        <v>22.630299000000001</v>
      </c>
      <c r="R56">
        <v>22.453313000000001</v>
      </c>
      <c r="S56">
        <v>27.638981000000001</v>
      </c>
      <c r="T56">
        <v>3.0945860000000001</v>
      </c>
      <c r="U56">
        <v>275.625</v>
      </c>
      <c r="V56">
        <v>14.300737</v>
      </c>
      <c r="W56">
        <v>34.799309999999998</v>
      </c>
      <c r="X56">
        <v>148.30237500000001</v>
      </c>
      <c r="Y56">
        <v>0</v>
      </c>
      <c r="Z56">
        <v>19.5624</v>
      </c>
      <c r="AA56">
        <v>0</v>
      </c>
      <c r="AB56">
        <v>0</v>
      </c>
      <c r="AC56">
        <v>0</v>
      </c>
      <c r="AD56">
        <v>10.858853999999999</v>
      </c>
      <c r="AE56">
        <v>39.450268999999999</v>
      </c>
      <c r="AF56">
        <v>0</v>
      </c>
      <c r="AG56">
        <v>51.476056</v>
      </c>
      <c r="AH56">
        <v>0</v>
      </c>
      <c r="AI56">
        <v>0</v>
      </c>
      <c r="AJ56">
        <v>0</v>
      </c>
      <c r="AK56">
        <v>69.669668000000001</v>
      </c>
      <c r="AL56">
        <v>38.927</v>
      </c>
      <c r="AM56">
        <v>18.800616999999999</v>
      </c>
      <c r="AN56">
        <v>0.77966899999999995</v>
      </c>
      <c r="AO56">
        <v>0</v>
      </c>
      <c r="AP56">
        <v>2.5619999999999998</v>
      </c>
      <c r="AQ56">
        <v>0</v>
      </c>
      <c r="AR56">
        <v>40.847999999999999</v>
      </c>
      <c r="AS56">
        <v>35.154834000000001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5.5604339999999999</v>
      </c>
      <c r="AZ56">
        <v>0</v>
      </c>
      <c r="BA56">
        <v>0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2878.1725849999993</v>
      </c>
    </row>
    <row r="57" spans="1:117">
      <c r="A57" t="s">
        <v>99</v>
      </c>
      <c r="B57">
        <v>0</v>
      </c>
      <c r="C57">
        <v>0</v>
      </c>
      <c r="D57">
        <v>47.574866</v>
      </c>
      <c r="E57">
        <v>0</v>
      </c>
      <c r="F57">
        <v>0</v>
      </c>
      <c r="G57">
        <v>78.916488000000001</v>
      </c>
      <c r="H57">
        <v>0</v>
      </c>
      <c r="I57">
        <v>0</v>
      </c>
      <c r="J57">
        <v>100.480604</v>
      </c>
      <c r="K57">
        <v>688.71594700000003</v>
      </c>
      <c r="L57">
        <v>552.44379900000001</v>
      </c>
      <c r="M57">
        <v>97.055942999999999</v>
      </c>
      <c r="N57">
        <v>124.384996</v>
      </c>
      <c r="O57">
        <v>130.58071699999999</v>
      </c>
      <c r="P57">
        <v>149.98894999999999</v>
      </c>
      <c r="Q57">
        <v>22.630299000000001</v>
      </c>
      <c r="R57">
        <v>22.453313000000001</v>
      </c>
      <c r="S57">
        <v>27.638981000000001</v>
      </c>
      <c r="T57">
        <v>3.0945860000000001</v>
      </c>
      <c r="U57">
        <v>275.625</v>
      </c>
      <c r="V57">
        <v>14.300737</v>
      </c>
      <c r="W57">
        <v>34.799309999999998</v>
      </c>
      <c r="X57">
        <v>148.30237500000001</v>
      </c>
      <c r="Y57">
        <v>0</v>
      </c>
      <c r="Z57">
        <v>13.041600000000001</v>
      </c>
      <c r="AA57">
        <v>0</v>
      </c>
      <c r="AB57">
        <v>0</v>
      </c>
      <c r="AC57">
        <v>0</v>
      </c>
      <c r="AD57">
        <v>10.858853999999999</v>
      </c>
      <c r="AE57">
        <v>39.450268999999999</v>
      </c>
      <c r="AF57">
        <v>0</v>
      </c>
      <c r="AG57">
        <v>51.476056</v>
      </c>
      <c r="AH57">
        <v>0</v>
      </c>
      <c r="AI57">
        <v>0</v>
      </c>
      <c r="AJ57">
        <v>0</v>
      </c>
      <c r="AK57">
        <v>69.669668000000001</v>
      </c>
      <c r="AL57">
        <v>38.927</v>
      </c>
      <c r="AM57">
        <v>18.800616999999999</v>
      </c>
      <c r="AN57">
        <v>0.77966899999999995</v>
      </c>
      <c r="AO57">
        <v>0</v>
      </c>
      <c r="AP57">
        <v>2.5619999999999998</v>
      </c>
      <c r="AQ57">
        <v>0</v>
      </c>
      <c r="AR57">
        <v>34.776000000000003</v>
      </c>
      <c r="AS57">
        <v>35.154834000000001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5.5604339999999999</v>
      </c>
      <c r="AZ57">
        <v>0</v>
      </c>
      <c r="BA57">
        <v>0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2865.5797849999994</v>
      </c>
    </row>
    <row r="58" spans="1:117">
      <c r="A58" t="s">
        <v>100</v>
      </c>
      <c r="B58">
        <v>0</v>
      </c>
      <c r="C58">
        <v>0</v>
      </c>
      <c r="D58">
        <v>47.574866</v>
      </c>
      <c r="E58">
        <v>0</v>
      </c>
      <c r="F58">
        <v>0</v>
      </c>
      <c r="G58">
        <v>78.916488000000001</v>
      </c>
      <c r="H58">
        <v>0</v>
      </c>
      <c r="I58">
        <v>0</v>
      </c>
      <c r="J58">
        <v>100.480604</v>
      </c>
      <c r="K58">
        <v>688.71594700000003</v>
      </c>
      <c r="L58">
        <v>552.44379900000001</v>
      </c>
      <c r="M58">
        <v>97.055942999999999</v>
      </c>
      <c r="N58">
        <v>124.384996</v>
      </c>
      <c r="O58">
        <v>130.58071699999999</v>
      </c>
      <c r="P58">
        <v>149.98894999999999</v>
      </c>
      <c r="Q58">
        <v>22.630299000000001</v>
      </c>
      <c r="R58">
        <v>22.453313000000001</v>
      </c>
      <c r="S58">
        <v>27.638981000000001</v>
      </c>
      <c r="T58">
        <v>3.0945860000000001</v>
      </c>
      <c r="U58">
        <v>275.625</v>
      </c>
      <c r="V58">
        <v>14.300737</v>
      </c>
      <c r="W58">
        <v>34.799309999999998</v>
      </c>
      <c r="X58">
        <v>148.30237500000001</v>
      </c>
      <c r="Y58">
        <v>0</v>
      </c>
      <c r="Z58">
        <v>13.041600000000001</v>
      </c>
      <c r="AA58">
        <v>0</v>
      </c>
      <c r="AB58">
        <v>0</v>
      </c>
      <c r="AC58">
        <v>0</v>
      </c>
      <c r="AD58">
        <v>10.858853999999999</v>
      </c>
      <c r="AE58">
        <v>39.450268999999999</v>
      </c>
      <c r="AF58">
        <v>0</v>
      </c>
      <c r="AG58">
        <v>51.476056</v>
      </c>
      <c r="AH58">
        <v>22.286372</v>
      </c>
      <c r="AI58">
        <v>0</v>
      </c>
      <c r="AJ58">
        <v>0</v>
      </c>
      <c r="AK58">
        <v>69.669668000000001</v>
      </c>
      <c r="AL58">
        <v>38.927</v>
      </c>
      <c r="AM58">
        <v>18.800616999999999</v>
      </c>
      <c r="AN58">
        <v>0.77966899999999995</v>
      </c>
      <c r="AO58">
        <v>0</v>
      </c>
      <c r="AP58">
        <v>2.5619999999999998</v>
      </c>
      <c r="AQ58">
        <v>0</v>
      </c>
      <c r="AR58">
        <v>34.776000000000003</v>
      </c>
      <c r="AS58">
        <v>35.154834000000001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5.5604339999999999</v>
      </c>
      <c r="AZ58">
        <v>0</v>
      </c>
      <c r="BA58">
        <v>0.86243999999999998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2888.7285969999994</v>
      </c>
    </row>
    <row r="59" spans="1:117">
      <c r="A59" t="s">
        <v>101</v>
      </c>
      <c r="B59">
        <v>0</v>
      </c>
      <c r="C59">
        <v>0</v>
      </c>
      <c r="D59">
        <v>47.574866</v>
      </c>
      <c r="E59">
        <v>0</v>
      </c>
      <c r="F59">
        <v>0</v>
      </c>
      <c r="G59">
        <v>78.916488000000001</v>
      </c>
      <c r="H59">
        <v>0</v>
      </c>
      <c r="I59">
        <v>0</v>
      </c>
      <c r="J59">
        <v>99.122758000000005</v>
      </c>
      <c r="K59">
        <v>688.71594700000003</v>
      </c>
      <c r="L59">
        <v>552.44379900000001</v>
      </c>
      <c r="M59">
        <v>97.055942999999999</v>
      </c>
      <c r="N59">
        <v>124.384996</v>
      </c>
      <c r="O59">
        <v>130.58071699999999</v>
      </c>
      <c r="P59">
        <v>149.98894999999999</v>
      </c>
      <c r="Q59">
        <v>22.630299000000001</v>
      </c>
      <c r="R59">
        <v>22.453313000000001</v>
      </c>
      <c r="S59">
        <v>27.638981000000001</v>
      </c>
      <c r="T59">
        <v>3.0945860000000001</v>
      </c>
      <c r="U59">
        <v>275.625</v>
      </c>
      <c r="V59">
        <v>14.300737</v>
      </c>
      <c r="W59">
        <v>34.799309999999998</v>
      </c>
      <c r="X59">
        <v>148.30237500000001</v>
      </c>
      <c r="Y59">
        <v>0</v>
      </c>
      <c r="Z59">
        <v>13.041600000000001</v>
      </c>
      <c r="AA59">
        <v>0</v>
      </c>
      <c r="AB59">
        <v>0</v>
      </c>
      <c r="AC59">
        <v>0</v>
      </c>
      <c r="AD59">
        <v>10.858853999999999</v>
      </c>
      <c r="AE59">
        <v>39.450268999999999</v>
      </c>
      <c r="AF59">
        <v>0</v>
      </c>
      <c r="AG59">
        <v>51.476056</v>
      </c>
      <c r="AH59">
        <v>44.572744</v>
      </c>
      <c r="AI59">
        <v>0</v>
      </c>
      <c r="AJ59">
        <v>0</v>
      </c>
      <c r="AK59">
        <v>69.669668000000001</v>
      </c>
      <c r="AL59">
        <v>38.927</v>
      </c>
      <c r="AM59">
        <v>18.800616999999999</v>
      </c>
      <c r="AN59">
        <v>0.77966899999999995</v>
      </c>
      <c r="AO59">
        <v>0</v>
      </c>
      <c r="AP59">
        <v>1.7934000000000001</v>
      </c>
      <c r="AQ59">
        <v>0</v>
      </c>
      <c r="AR59">
        <v>34.776000000000003</v>
      </c>
      <c r="AS59">
        <v>35.154834000000001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5.5604339999999999</v>
      </c>
      <c r="AZ59">
        <v>0</v>
      </c>
      <c r="BA59">
        <v>1.7248810000000001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2909.7509639999998</v>
      </c>
    </row>
    <row r="60" spans="1:117">
      <c r="A60" t="s">
        <v>102</v>
      </c>
      <c r="B60">
        <v>0</v>
      </c>
      <c r="C60">
        <v>0</v>
      </c>
      <c r="D60">
        <v>47.574866</v>
      </c>
      <c r="E60">
        <v>0</v>
      </c>
      <c r="F60">
        <v>0</v>
      </c>
      <c r="G60">
        <v>78.916488000000001</v>
      </c>
      <c r="H60">
        <v>0</v>
      </c>
      <c r="I60">
        <v>0</v>
      </c>
      <c r="J60">
        <v>99.122758000000005</v>
      </c>
      <c r="K60">
        <v>688.71594700000003</v>
      </c>
      <c r="L60">
        <v>552.44379900000001</v>
      </c>
      <c r="M60">
        <v>97.055942999999999</v>
      </c>
      <c r="N60">
        <v>124.384996</v>
      </c>
      <c r="O60">
        <v>130.58071699999999</v>
      </c>
      <c r="P60">
        <v>149.98894999999999</v>
      </c>
      <c r="Q60">
        <v>22.630299000000001</v>
      </c>
      <c r="R60">
        <v>22.453313000000001</v>
      </c>
      <c r="S60">
        <v>27.638981000000001</v>
      </c>
      <c r="T60">
        <v>3.0945860000000001</v>
      </c>
      <c r="U60">
        <v>275.625</v>
      </c>
      <c r="V60">
        <v>14.300737</v>
      </c>
      <c r="W60">
        <v>34.799309999999998</v>
      </c>
      <c r="X60">
        <v>148.30237500000001</v>
      </c>
      <c r="Y60">
        <v>0</v>
      </c>
      <c r="Z60">
        <v>13.041600000000001</v>
      </c>
      <c r="AA60">
        <v>0</v>
      </c>
      <c r="AB60">
        <v>0</v>
      </c>
      <c r="AC60">
        <v>0</v>
      </c>
      <c r="AD60">
        <v>10.858853999999999</v>
      </c>
      <c r="AE60">
        <v>39.450268999999999</v>
      </c>
      <c r="AF60">
        <v>0</v>
      </c>
      <c r="AG60">
        <v>51.476056</v>
      </c>
      <c r="AH60">
        <v>44.572744</v>
      </c>
      <c r="AI60">
        <v>0</v>
      </c>
      <c r="AJ60">
        <v>0</v>
      </c>
      <c r="AK60">
        <v>69.669668000000001</v>
      </c>
      <c r="AL60">
        <v>38.927</v>
      </c>
      <c r="AM60">
        <v>18.800616999999999</v>
      </c>
      <c r="AN60">
        <v>0.77966899999999995</v>
      </c>
      <c r="AO60">
        <v>0</v>
      </c>
      <c r="AP60">
        <v>1.7934000000000001</v>
      </c>
      <c r="AQ60">
        <v>0</v>
      </c>
      <c r="AR60">
        <v>34.776000000000003</v>
      </c>
      <c r="AS60">
        <v>35.154834000000001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5.5604339999999999</v>
      </c>
      <c r="AZ60">
        <v>0</v>
      </c>
      <c r="BA60">
        <v>1.7248810000000001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2909.7509639999998</v>
      </c>
    </row>
    <row r="61" spans="1:117">
      <c r="A61" t="s">
        <v>103</v>
      </c>
      <c r="B61">
        <v>0</v>
      </c>
      <c r="C61">
        <v>0</v>
      </c>
      <c r="D61">
        <v>47.574866</v>
      </c>
      <c r="E61">
        <v>0</v>
      </c>
      <c r="F61">
        <v>0</v>
      </c>
      <c r="G61">
        <v>78.916488000000001</v>
      </c>
      <c r="H61">
        <v>0</v>
      </c>
      <c r="I61">
        <v>0</v>
      </c>
      <c r="J61">
        <v>99.122758000000005</v>
      </c>
      <c r="K61">
        <v>688.71594700000003</v>
      </c>
      <c r="L61">
        <v>552.44379900000001</v>
      </c>
      <c r="M61">
        <v>97.055942999999999</v>
      </c>
      <c r="N61">
        <v>124.384996</v>
      </c>
      <c r="O61">
        <v>130.58071699999999</v>
      </c>
      <c r="P61">
        <v>149.98894999999999</v>
      </c>
      <c r="Q61">
        <v>22.630299000000001</v>
      </c>
      <c r="R61">
        <v>22.453313000000001</v>
      </c>
      <c r="S61">
        <v>27.638981000000001</v>
      </c>
      <c r="T61">
        <v>3.0945860000000001</v>
      </c>
      <c r="U61">
        <v>275.625</v>
      </c>
      <c r="V61">
        <v>14.300737</v>
      </c>
      <c r="W61">
        <v>34.799309999999998</v>
      </c>
      <c r="X61">
        <v>148.30237500000001</v>
      </c>
      <c r="Y61">
        <v>0</v>
      </c>
      <c r="Z61">
        <v>13.041600000000001</v>
      </c>
      <c r="AA61">
        <v>0</v>
      </c>
      <c r="AB61">
        <v>0</v>
      </c>
      <c r="AC61">
        <v>0</v>
      </c>
      <c r="AD61">
        <v>10.858853999999999</v>
      </c>
      <c r="AE61">
        <v>39.450268999999999</v>
      </c>
      <c r="AF61">
        <v>0</v>
      </c>
      <c r="AG61">
        <v>51.476056</v>
      </c>
      <c r="AH61">
        <v>44.572744</v>
      </c>
      <c r="AI61">
        <v>0</v>
      </c>
      <c r="AJ61">
        <v>0</v>
      </c>
      <c r="AK61">
        <v>69.669668000000001</v>
      </c>
      <c r="AL61">
        <v>38.927</v>
      </c>
      <c r="AM61">
        <v>18.800616999999999</v>
      </c>
      <c r="AN61">
        <v>0.77966899999999995</v>
      </c>
      <c r="AO61">
        <v>0</v>
      </c>
      <c r="AP61">
        <v>1.7934000000000001</v>
      </c>
      <c r="AQ61">
        <v>0</v>
      </c>
      <c r="AR61">
        <v>34.776000000000003</v>
      </c>
      <c r="AS61">
        <v>35.154834000000001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5.5604339999999999</v>
      </c>
      <c r="AZ61">
        <v>0</v>
      </c>
      <c r="BA61">
        <v>1.7248810000000001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2909.7509639999998</v>
      </c>
    </row>
    <row r="62" spans="1:117">
      <c r="A62" t="s">
        <v>104</v>
      </c>
      <c r="B62">
        <v>0</v>
      </c>
      <c r="C62">
        <v>0</v>
      </c>
      <c r="D62">
        <v>47.574866</v>
      </c>
      <c r="E62">
        <v>0</v>
      </c>
      <c r="F62">
        <v>0</v>
      </c>
      <c r="G62">
        <v>78.916488000000001</v>
      </c>
      <c r="H62">
        <v>0</v>
      </c>
      <c r="I62">
        <v>0</v>
      </c>
      <c r="J62">
        <v>99.122758000000005</v>
      </c>
      <c r="K62">
        <v>688.71594700000003</v>
      </c>
      <c r="L62">
        <v>552.44379900000001</v>
      </c>
      <c r="M62">
        <v>97.055942999999999</v>
      </c>
      <c r="N62">
        <v>124.384996</v>
      </c>
      <c r="O62">
        <v>130.58071699999999</v>
      </c>
      <c r="P62">
        <v>149.98894999999999</v>
      </c>
      <c r="Q62">
        <v>22.630299000000001</v>
      </c>
      <c r="R62">
        <v>22.453313000000001</v>
      </c>
      <c r="S62">
        <v>27.638981000000001</v>
      </c>
      <c r="T62">
        <v>3.0945860000000001</v>
      </c>
      <c r="U62">
        <v>275.625</v>
      </c>
      <c r="V62">
        <v>14.300737</v>
      </c>
      <c r="W62">
        <v>34.799309999999998</v>
      </c>
      <c r="X62">
        <v>148.30237500000001</v>
      </c>
      <c r="Y62">
        <v>0</v>
      </c>
      <c r="Z62">
        <v>13.041600000000001</v>
      </c>
      <c r="AA62">
        <v>0</v>
      </c>
      <c r="AB62">
        <v>0</v>
      </c>
      <c r="AC62">
        <v>0</v>
      </c>
      <c r="AD62">
        <v>10.858853999999999</v>
      </c>
      <c r="AE62">
        <v>39.450268999999999</v>
      </c>
      <c r="AF62">
        <v>0</v>
      </c>
      <c r="AG62">
        <v>51.476056</v>
      </c>
      <c r="AH62">
        <v>44.572744</v>
      </c>
      <c r="AI62">
        <v>0</v>
      </c>
      <c r="AJ62">
        <v>0</v>
      </c>
      <c r="AK62">
        <v>69.669668000000001</v>
      </c>
      <c r="AL62">
        <v>38.927</v>
      </c>
      <c r="AM62">
        <v>18.800616999999999</v>
      </c>
      <c r="AN62">
        <v>0.77966899999999995</v>
      </c>
      <c r="AO62">
        <v>0</v>
      </c>
      <c r="AP62">
        <v>1.7934000000000001</v>
      </c>
      <c r="AQ62">
        <v>0</v>
      </c>
      <c r="AR62">
        <v>34.776000000000003</v>
      </c>
      <c r="AS62">
        <v>35.154834000000001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5.5604339999999999</v>
      </c>
      <c r="AZ62">
        <v>0</v>
      </c>
      <c r="BA62">
        <v>1.7248810000000001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2909.7509639999998</v>
      </c>
    </row>
    <row r="63" spans="1:117">
      <c r="A63" t="s">
        <v>105</v>
      </c>
      <c r="B63">
        <v>0</v>
      </c>
      <c r="C63">
        <v>0</v>
      </c>
      <c r="D63">
        <v>47.574866</v>
      </c>
      <c r="E63">
        <v>0</v>
      </c>
      <c r="F63">
        <v>0</v>
      </c>
      <c r="G63">
        <v>78.916488000000001</v>
      </c>
      <c r="H63">
        <v>0</v>
      </c>
      <c r="I63">
        <v>0</v>
      </c>
      <c r="J63">
        <v>99.122758000000005</v>
      </c>
      <c r="K63">
        <v>688.71594700000003</v>
      </c>
      <c r="L63">
        <v>552.44379900000001</v>
      </c>
      <c r="M63">
        <v>97.055942999999999</v>
      </c>
      <c r="N63">
        <v>124.384996</v>
      </c>
      <c r="O63">
        <v>130.58071699999999</v>
      </c>
      <c r="P63">
        <v>149.98894999999999</v>
      </c>
      <c r="Q63">
        <v>22.630299000000001</v>
      </c>
      <c r="R63">
        <v>22.453313000000001</v>
      </c>
      <c r="S63">
        <v>27.638981000000001</v>
      </c>
      <c r="T63">
        <v>3.0945860000000001</v>
      </c>
      <c r="U63">
        <v>275.625</v>
      </c>
      <c r="V63">
        <v>14.300737</v>
      </c>
      <c r="W63">
        <v>34.799309999999998</v>
      </c>
      <c r="X63">
        <v>148.30237500000001</v>
      </c>
      <c r="Y63">
        <v>0</v>
      </c>
      <c r="Z63">
        <v>13.041600000000001</v>
      </c>
      <c r="AA63">
        <v>0</v>
      </c>
      <c r="AB63">
        <v>0</v>
      </c>
      <c r="AC63">
        <v>0</v>
      </c>
      <c r="AD63">
        <v>0</v>
      </c>
      <c r="AE63">
        <v>39.450268999999999</v>
      </c>
      <c r="AF63">
        <v>0</v>
      </c>
      <c r="AG63">
        <v>51.476056</v>
      </c>
      <c r="AH63">
        <v>44.572744</v>
      </c>
      <c r="AI63">
        <v>0</v>
      </c>
      <c r="AJ63">
        <v>0</v>
      </c>
      <c r="AK63">
        <v>69.669668000000001</v>
      </c>
      <c r="AL63">
        <v>38.927</v>
      </c>
      <c r="AM63">
        <v>18.800616999999999</v>
      </c>
      <c r="AN63">
        <v>0.77966899999999995</v>
      </c>
      <c r="AO63">
        <v>0</v>
      </c>
      <c r="AP63">
        <v>4.3554000000000004</v>
      </c>
      <c r="AQ63">
        <v>0</v>
      </c>
      <c r="AR63">
        <v>40.847999999999999</v>
      </c>
      <c r="AS63">
        <v>35.154834000000001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5.5604339999999999</v>
      </c>
      <c r="AZ63">
        <v>0</v>
      </c>
      <c r="BA63">
        <v>1.7248810000000001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2907.5261099999998</v>
      </c>
    </row>
    <row r="64" spans="1:117">
      <c r="A64" t="s">
        <v>106</v>
      </c>
      <c r="B64">
        <v>0</v>
      </c>
      <c r="C64">
        <v>0</v>
      </c>
      <c r="D64">
        <v>47.574866</v>
      </c>
      <c r="E64">
        <v>0</v>
      </c>
      <c r="F64">
        <v>0</v>
      </c>
      <c r="G64">
        <v>78.916488000000001</v>
      </c>
      <c r="H64">
        <v>0</v>
      </c>
      <c r="I64">
        <v>0</v>
      </c>
      <c r="J64">
        <v>99.122758000000005</v>
      </c>
      <c r="K64">
        <v>688.71594700000003</v>
      </c>
      <c r="L64">
        <v>552.44379900000001</v>
      </c>
      <c r="M64">
        <v>97.055942999999999</v>
      </c>
      <c r="N64">
        <v>124.384996</v>
      </c>
      <c r="O64">
        <v>130.58071699999999</v>
      </c>
      <c r="P64">
        <v>149.98894999999999</v>
      </c>
      <c r="Q64">
        <v>22.630299000000001</v>
      </c>
      <c r="R64">
        <v>22.453313000000001</v>
      </c>
      <c r="S64">
        <v>27.638981000000001</v>
      </c>
      <c r="T64">
        <v>3.0945860000000001</v>
      </c>
      <c r="U64">
        <v>275.625</v>
      </c>
      <c r="V64">
        <v>14.300737</v>
      </c>
      <c r="W64">
        <v>34.799309999999998</v>
      </c>
      <c r="X64">
        <v>148.30237500000001</v>
      </c>
      <c r="Y64">
        <v>0</v>
      </c>
      <c r="Z64">
        <v>13.041600000000001</v>
      </c>
      <c r="AA64">
        <v>0</v>
      </c>
      <c r="AB64">
        <v>0</v>
      </c>
      <c r="AC64">
        <v>0</v>
      </c>
      <c r="AD64">
        <v>0</v>
      </c>
      <c r="AE64">
        <v>39.450268999999999</v>
      </c>
      <c r="AF64">
        <v>0</v>
      </c>
      <c r="AG64">
        <v>51.476056</v>
      </c>
      <c r="AH64">
        <v>44.572744</v>
      </c>
      <c r="AI64">
        <v>0</v>
      </c>
      <c r="AJ64">
        <v>0</v>
      </c>
      <c r="AK64">
        <v>69.669668000000001</v>
      </c>
      <c r="AL64">
        <v>38.927</v>
      </c>
      <c r="AM64">
        <v>18.800616999999999</v>
      </c>
      <c r="AN64">
        <v>0.77966899999999995</v>
      </c>
      <c r="AO64">
        <v>0</v>
      </c>
      <c r="AP64">
        <v>4.3554000000000004</v>
      </c>
      <c r="AQ64">
        <v>0</v>
      </c>
      <c r="AR64">
        <v>40.847999999999999</v>
      </c>
      <c r="AS64">
        <v>35.154834000000001</v>
      </c>
      <c r="AT64">
        <v>20</v>
      </c>
      <c r="AU64">
        <v>0</v>
      </c>
      <c r="AV64">
        <v>0</v>
      </c>
      <c r="AW64">
        <v>0</v>
      </c>
      <c r="AX64">
        <v>0</v>
      </c>
      <c r="AY64">
        <v>5.5604339999999999</v>
      </c>
      <c r="AZ64">
        <v>0</v>
      </c>
      <c r="BA64">
        <v>1.7248810000000001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2907.5243099999998</v>
      </c>
    </row>
    <row r="65" spans="1:117">
      <c r="A65" t="s">
        <v>107</v>
      </c>
      <c r="B65">
        <v>0</v>
      </c>
      <c r="C65">
        <v>0</v>
      </c>
      <c r="D65">
        <v>47.574866</v>
      </c>
      <c r="E65">
        <v>0</v>
      </c>
      <c r="F65">
        <v>0</v>
      </c>
      <c r="G65">
        <v>78.916488000000001</v>
      </c>
      <c r="H65">
        <v>0</v>
      </c>
      <c r="I65">
        <v>0</v>
      </c>
      <c r="J65">
        <v>99.122758000000005</v>
      </c>
      <c r="K65">
        <v>688.71594700000003</v>
      </c>
      <c r="L65">
        <v>552.44379900000001</v>
      </c>
      <c r="M65">
        <v>97.055942999999999</v>
      </c>
      <c r="N65">
        <v>124.384996</v>
      </c>
      <c r="O65">
        <v>130.58071699999999</v>
      </c>
      <c r="P65">
        <v>149.98894999999999</v>
      </c>
      <c r="Q65">
        <v>22.630299000000001</v>
      </c>
      <c r="R65">
        <v>22.453313000000001</v>
      </c>
      <c r="S65">
        <v>27.638981000000001</v>
      </c>
      <c r="T65">
        <v>3.0945860000000001</v>
      </c>
      <c r="U65">
        <v>275.625</v>
      </c>
      <c r="V65">
        <v>14.300737</v>
      </c>
      <c r="W65">
        <v>34.799309999999998</v>
      </c>
      <c r="X65">
        <v>148.30237500000001</v>
      </c>
      <c r="Y65">
        <v>0</v>
      </c>
      <c r="Z65">
        <v>13.041600000000001</v>
      </c>
      <c r="AA65">
        <v>0</v>
      </c>
      <c r="AB65">
        <v>0</v>
      </c>
      <c r="AC65">
        <v>0</v>
      </c>
      <c r="AD65">
        <v>0</v>
      </c>
      <c r="AE65">
        <v>39.450268999999999</v>
      </c>
      <c r="AF65">
        <v>0</v>
      </c>
      <c r="AG65">
        <v>51.476056</v>
      </c>
      <c r="AH65">
        <v>44.572744</v>
      </c>
      <c r="AI65">
        <v>0</v>
      </c>
      <c r="AJ65">
        <v>0</v>
      </c>
      <c r="AK65">
        <v>69.669668000000001</v>
      </c>
      <c r="AL65">
        <v>38.927</v>
      </c>
      <c r="AM65">
        <v>18.800616999999999</v>
      </c>
      <c r="AN65">
        <v>0.77966899999999995</v>
      </c>
      <c r="AO65">
        <v>0</v>
      </c>
      <c r="AP65">
        <v>4.3554000000000004</v>
      </c>
      <c r="AQ65">
        <v>0</v>
      </c>
      <c r="AR65">
        <v>40.847999999999999</v>
      </c>
      <c r="AS65">
        <v>35.154834000000001</v>
      </c>
      <c r="AT65">
        <v>20</v>
      </c>
      <c r="AU65">
        <v>0</v>
      </c>
      <c r="AV65">
        <v>0</v>
      </c>
      <c r="AW65">
        <v>0</v>
      </c>
      <c r="AX65">
        <v>0</v>
      </c>
      <c r="AY65">
        <v>5.5604339999999999</v>
      </c>
      <c r="AZ65">
        <v>0</v>
      </c>
      <c r="BA65">
        <v>1.7248810000000001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2907.5243099999998</v>
      </c>
    </row>
    <row r="66" spans="1:117">
      <c r="A66" t="s">
        <v>108</v>
      </c>
      <c r="B66">
        <v>0</v>
      </c>
      <c r="C66">
        <v>0</v>
      </c>
      <c r="D66">
        <v>47.574866</v>
      </c>
      <c r="E66">
        <v>0</v>
      </c>
      <c r="F66">
        <v>0</v>
      </c>
      <c r="G66">
        <v>78.916488000000001</v>
      </c>
      <c r="H66">
        <v>0</v>
      </c>
      <c r="I66">
        <v>0</v>
      </c>
      <c r="J66">
        <v>99.122758000000005</v>
      </c>
      <c r="K66">
        <v>688.71594700000003</v>
      </c>
      <c r="L66">
        <v>552.44379900000001</v>
      </c>
      <c r="M66">
        <v>97.055942999999999</v>
      </c>
      <c r="N66">
        <v>124.384996</v>
      </c>
      <c r="O66">
        <v>130.58071699999999</v>
      </c>
      <c r="P66">
        <v>149.98894999999999</v>
      </c>
      <c r="Q66">
        <v>22.630299000000001</v>
      </c>
      <c r="R66">
        <v>22.453313000000001</v>
      </c>
      <c r="S66">
        <v>27.638981000000001</v>
      </c>
      <c r="T66">
        <v>3.0945860000000001</v>
      </c>
      <c r="U66">
        <v>275.625</v>
      </c>
      <c r="V66">
        <v>14.300737</v>
      </c>
      <c r="W66">
        <v>34.799309999999998</v>
      </c>
      <c r="X66">
        <v>148.30237500000001</v>
      </c>
      <c r="Y66">
        <v>0</v>
      </c>
      <c r="Z66">
        <v>13.041600000000001</v>
      </c>
      <c r="AA66">
        <v>0</v>
      </c>
      <c r="AB66">
        <v>0</v>
      </c>
      <c r="AC66">
        <v>0</v>
      </c>
      <c r="AD66">
        <v>0</v>
      </c>
      <c r="AE66">
        <v>39.450268999999999</v>
      </c>
      <c r="AF66">
        <v>0</v>
      </c>
      <c r="AG66">
        <v>51.476056</v>
      </c>
      <c r="AH66">
        <v>44.572744</v>
      </c>
      <c r="AI66">
        <v>0</v>
      </c>
      <c r="AJ66">
        <v>0</v>
      </c>
      <c r="AK66">
        <v>69.669668000000001</v>
      </c>
      <c r="AL66">
        <v>38.927</v>
      </c>
      <c r="AM66">
        <v>18.800616999999999</v>
      </c>
      <c r="AN66">
        <v>0.77966899999999995</v>
      </c>
      <c r="AO66">
        <v>0</v>
      </c>
      <c r="AP66">
        <v>4.3554000000000004</v>
      </c>
      <c r="AQ66">
        <v>0</v>
      </c>
      <c r="AR66">
        <v>34.776000000000003</v>
      </c>
      <c r="AS66">
        <v>35.154834000000001</v>
      </c>
      <c r="AT66">
        <v>20</v>
      </c>
      <c r="AU66">
        <v>0</v>
      </c>
      <c r="AV66">
        <v>0</v>
      </c>
      <c r="AW66">
        <v>0</v>
      </c>
      <c r="AX66">
        <v>0</v>
      </c>
      <c r="AY66">
        <v>5.5604339999999999</v>
      </c>
      <c r="AZ66">
        <v>0</v>
      </c>
      <c r="BA66">
        <v>1.7248810000000001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2901.4523099999997</v>
      </c>
    </row>
    <row r="67" spans="1:117">
      <c r="A67" t="s">
        <v>109</v>
      </c>
      <c r="B67">
        <v>0</v>
      </c>
      <c r="C67">
        <v>0</v>
      </c>
      <c r="D67">
        <v>47.574866</v>
      </c>
      <c r="E67">
        <v>0</v>
      </c>
      <c r="F67">
        <v>0</v>
      </c>
      <c r="G67">
        <v>78.113947999999993</v>
      </c>
      <c r="H67">
        <v>0</v>
      </c>
      <c r="I67">
        <v>0</v>
      </c>
      <c r="J67">
        <v>97.764911999999995</v>
      </c>
      <c r="K67">
        <v>688.71594700000003</v>
      </c>
      <c r="L67">
        <v>552.44379900000001</v>
      </c>
      <c r="M67">
        <v>97.055942999999999</v>
      </c>
      <c r="N67">
        <v>124.384996</v>
      </c>
      <c r="O67">
        <v>130.58071699999999</v>
      </c>
      <c r="P67">
        <v>149.98894999999999</v>
      </c>
      <c r="Q67">
        <v>22.630299000000001</v>
      </c>
      <c r="R67">
        <v>22.453313000000001</v>
      </c>
      <c r="S67">
        <v>27.638981000000001</v>
      </c>
      <c r="T67">
        <v>3.0945860000000001</v>
      </c>
      <c r="U67">
        <v>275.625</v>
      </c>
      <c r="V67">
        <v>14.300737</v>
      </c>
      <c r="W67">
        <v>34.799309999999998</v>
      </c>
      <c r="X67">
        <v>148.30237500000001</v>
      </c>
      <c r="Y67">
        <v>0</v>
      </c>
      <c r="Z67">
        <v>13.041600000000001</v>
      </c>
      <c r="AA67">
        <v>14.04936</v>
      </c>
      <c r="AB67">
        <v>0</v>
      </c>
      <c r="AC67">
        <v>0</v>
      </c>
      <c r="AD67">
        <v>0</v>
      </c>
      <c r="AE67">
        <v>39.450268999999999</v>
      </c>
      <c r="AF67">
        <v>0</v>
      </c>
      <c r="AG67">
        <v>51.476056</v>
      </c>
      <c r="AH67">
        <v>44.572744</v>
      </c>
      <c r="AI67">
        <v>0</v>
      </c>
      <c r="AJ67">
        <v>0</v>
      </c>
      <c r="AK67">
        <v>69.669668000000001</v>
      </c>
      <c r="AL67">
        <v>51.128</v>
      </c>
      <c r="AM67">
        <v>18.800616999999999</v>
      </c>
      <c r="AN67">
        <v>0.77966899999999995</v>
      </c>
      <c r="AO67">
        <v>0</v>
      </c>
      <c r="AP67">
        <v>3.2025000000000001</v>
      </c>
      <c r="AQ67">
        <v>0</v>
      </c>
      <c r="AR67">
        <v>34.776000000000003</v>
      </c>
      <c r="AS67">
        <v>35.154834000000001</v>
      </c>
      <c r="AT67">
        <v>20</v>
      </c>
      <c r="AU67">
        <v>0</v>
      </c>
      <c r="AV67">
        <v>0</v>
      </c>
      <c r="AW67">
        <v>0</v>
      </c>
      <c r="AX67">
        <v>0</v>
      </c>
      <c r="AY67">
        <v>5.5604339999999999</v>
      </c>
      <c r="AZ67">
        <v>0</v>
      </c>
      <c r="BA67">
        <v>1.7248810000000001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2924.3893839999996</v>
      </c>
    </row>
    <row r="68" spans="1:117">
      <c r="A68" t="s">
        <v>110</v>
      </c>
      <c r="B68">
        <v>0</v>
      </c>
      <c r="C68">
        <v>0</v>
      </c>
      <c r="D68">
        <v>47.574866</v>
      </c>
      <c r="E68">
        <v>0</v>
      </c>
      <c r="F68">
        <v>0</v>
      </c>
      <c r="G68">
        <v>78.113947999999993</v>
      </c>
      <c r="H68">
        <v>0</v>
      </c>
      <c r="I68">
        <v>0</v>
      </c>
      <c r="J68">
        <v>97.764911999999995</v>
      </c>
      <c r="K68">
        <v>688.71594700000003</v>
      </c>
      <c r="L68">
        <v>552.44379900000001</v>
      </c>
      <c r="M68">
        <v>97.055942999999999</v>
      </c>
      <c r="N68">
        <v>124.384996</v>
      </c>
      <c r="O68">
        <v>130.58071699999999</v>
      </c>
      <c r="P68">
        <v>149.98894999999999</v>
      </c>
      <c r="Q68">
        <v>22.630299000000001</v>
      </c>
      <c r="R68">
        <v>22.453313000000001</v>
      </c>
      <c r="S68">
        <v>27.638981000000001</v>
      </c>
      <c r="T68">
        <v>3.0945860000000001</v>
      </c>
      <c r="U68">
        <v>275.625</v>
      </c>
      <c r="V68">
        <v>14.300737</v>
      </c>
      <c r="W68">
        <v>34.799309999999998</v>
      </c>
      <c r="X68">
        <v>148.30237500000001</v>
      </c>
      <c r="Y68">
        <v>0</v>
      </c>
      <c r="Z68">
        <v>13.041600000000001</v>
      </c>
      <c r="AA68">
        <v>28.09872</v>
      </c>
      <c r="AB68">
        <v>16.166609000000001</v>
      </c>
      <c r="AC68">
        <v>11.598717000000001</v>
      </c>
      <c r="AD68">
        <v>0</v>
      </c>
      <c r="AE68">
        <v>39.450268999999999</v>
      </c>
      <c r="AF68">
        <v>0</v>
      </c>
      <c r="AG68">
        <v>51.476056</v>
      </c>
      <c r="AH68">
        <v>44.572744</v>
      </c>
      <c r="AI68">
        <v>0</v>
      </c>
      <c r="AJ68">
        <v>0</v>
      </c>
      <c r="AK68">
        <v>69.669668000000001</v>
      </c>
      <c r="AL68">
        <v>51.128</v>
      </c>
      <c r="AM68">
        <v>18.800616999999999</v>
      </c>
      <c r="AN68">
        <v>0.77966899999999995</v>
      </c>
      <c r="AO68">
        <v>0</v>
      </c>
      <c r="AP68">
        <v>3.2025000000000001</v>
      </c>
      <c r="AQ68">
        <v>0</v>
      </c>
      <c r="AR68">
        <v>34.776000000000003</v>
      </c>
      <c r="AS68">
        <v>35.154834000000001</v>
      </c>
      <c r="AT68">
        <v>20.000001999999999</v>
      </c>
      <c r="AU68">
        <v>0</v>
      </c>
      <c r="AV68">
        <v>0</v>
      </c>
      <c r="AW68">
        <v>0</v>
      </c>
      <c r="AX68">
        <v>0</v>
      </c>
      <c r="AY68">
        <v>5.5604339999999999</v>
      </c>
      <c r="AZ68">
        <v>0</v>
      </c>
      <c r="BA68">
        <v>1.7248810000000001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2966.2040719999995</v>
      </c>
    </row>
    <row r="69" spans="1:117">
      <c r="A69" t="s">
        <v>111</v>
      </c>
      <c r="B69">
        <v>0</v>
      </c>
      <c r="C69">
        <v>0</v>
      </c>
      <c r="D69">
        <v>47.574866</v>
      </c>
      <c r="E69">
        <v>0</v>
      </c>
      <c r="F69">
        <v>0</v>
      </c>
      <c r="G69">
        <v>78.113947999999993</v>
      </c>
      <c r="H69">
        <v>0</v>
      </c>
      <c r="I69">
        <v>0</v>
      </c>
      <c r="J69">
        <v>97.764911999999995</v>
      </c>
      <c r="K69">
        <v>688.71594700000003</v>
      </c>
      <c r="L69">
        <v>552.44379900000001</v>
      </c>
      <c r="M69">
        <v>97.055942999999999</v>
      </c>
      <c r="N69">
        <v>124.384996</v>
      </c>
      <c r="O69">
        <v>130.58071699999999</v>
      </c>
      <c r="P69">
        <v>149.98894999999999</v>
      </c>
      <c r="Q69">
        <v>22.630299000000001</v>
      </c>
      <c r="R69">
        <v>22.453313000000001</v>
      </c>
      <c r="S69">
        <v>27.638981000000001</v>
      </c>
      <c r="T69">
        <v>3.0945860000000001</v>
      </c>
      <c r="U69">
        <v>275.625</v>
      </c>
      <c r="V69">
        <v>14.300737</v>
      </c>
      <c r="W69">
        <v>34.799309999999998</v>
      </c>
      <c r="X69">
        <v>148.30237500000001</v>
      </c>
      <c r="Y69">
        <v>0</v>
      </c>
      <c r="Z69">
        <v>13.041600000000001</v>
      </c>
      <c r="AA69">
        <v>42.14808</v>
      </c>
      <c r="AB69">
        <v>16.166609000000001</v>
      </c>
      <c r="AC69">
        <v>11.598717000000001</v>
      </c>
      <c r="AD69">
        <v>0</v>
      </c>
      <c r="AE69">
        <v>39.450268999999999</v>
      </c>
      <c r="AF69">
        <v>0</v>
      </c>
      <c r="AG69">
        <v>51.476056</v>
      </c>
      <c r="AH69">
        <v>44.572744</v>
      </c>
      <c r="AI69">
        <v>0</v>
      </c>
      <c r="AJ69">
        <v>0</v>
      </c>
      <c r="AK69">
        <v>69.669668000000001</v>
      </c>
      <c r="AL69">
        <v>51.128</v>
      </c>
      <c r="AM69">
        <v>18.800616999999999</v>
      </c>
      <c r="AN69">
        <v>0.77966899999999995</v>
      </c>
      <c r="AO69">
        <v>0</v>
      </c>
      <c r="AP69">
        <v>0.51239999999999997</v>
      </c>
      <c r="AQ69">
        <v>0</v>
      </c>
      <c r="AR69">
        <v>34.776000000000003</v>
      </c>
      <c r="AS69">
        <v>35.154834000000001</v>
      </c>
      <c r="AT69">
        <v>20.000001999999999</v>
      </c>
      <c r="AU69">
        <v>0</v>
      </c>
      <c r="AV69">
        <v>0</v>
      </c>
      <c r="AW69">
        <v>0</v>
      </c>
      <c r="AX69">
        <v>0</v>
      </c>
      <c r="AY69">
        <v>5.5604339999999999</v>
      </c>
      <c r="AZ69">
        <v>0</v>
      </c>
      <c r="BA69">
        <v>1.7248810000000001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2977.5633319999997</v>
      </c>
    </row>
    <row r="70" spans="1:117">
      <c r="A70" t="s">
        <v>112</v>
      </c>
      <c r="B70">
        <v>0</v>
      </c>
      <c r="C70">
        <v>0</v>
      </c>
      <c r="D70">
        <v>47.574866</v>
      </c>
      <c r="E70">
        <v>0</v>
      </c>
      <c r="F70">
        <v>0</v>
      </c>
      <c r="G70">
        <v>78.113947999999993</v>
      </c>
      <c r="H70">
        <v>0</v>
      </c>
      <c r="I70">
        <v>0</v>
      </c>
      <c r="J70">
        <v>97.764911999999995</v>
      </c>
      <c r="K70">
        <v>688.71594700000003</v>
      </c>
      <c r="L70">
        <v>552.44379900000001</v>
      </c>
      <c r="M70">
        <v>97.055942999999999</v>
      </c>
      <c r="N70">
        <v>124.384996</v>
      </c>
      <c r="O70">
        <v>130.58071699999999</v>
      </c>
      <c r="P70">
        <v>149.98894999999999</v>
      </c>
      <c r="Q70">
        <v>22.630299000000001</v>
      </c>
      <c r="R70">
        <v>22.453313000000001</v>
      </c>
      <c r="S70">
        <v>27.638981000000001</v>
      </c>
      <c r="T70">
        <v>3.0945860000000001</v>
      </c>
      <c r="U70">
        <v>275.625</v>
      </c>
      <c r="V70">
        <v>14.300737</v>
      </c>
      <c r="W70">
        <v>34.799309999999998</v>
      </c>
      <c r="X70">
        <v>148.30237500000001</v>
      </c>
      <c r="Y70">
        <v>0</v>
      </c>
      <c r="Z70">
        <v>13.041600000000001</v>
      </c>
      <c r="AA70">
        <v>42.14808</v>
      </c>
      <c r="AB70">
        <v>16.166609000000001</v>
      </c>
      <c r="AC70">
        <v>11.598717000000001</v>
      </c>
      <c r="AD70">
        <v>10.38673</v>
      </c>
      <c r="AE70">
        <v>39.450268999999999</v>
      </c>
      <c r="AF70">
        <v>0</v>
      </c>
      <c r="AG70">
        <v>51.476056</v>
      </c>
      <c r="AH70">
        <v>44.572744</v>
      </c>
      <c r="AI70">
        <v>0</v>
      </c>
      <c r="AJ70">
        <v>0</v>
      </c>
      <c r="AK70">
        <v>69.669668000000001</v>
      </c>
      <c r="AL70">
        <v>51.128</v>
      </c>
      <c r="AM70">
        <v>18.800616999999999</v>
      </c>
      <c r="AN70">
        <v>0.77966899999999995</v>
      </c>
      <c r="AO70">
        <v>0</v>
      </c>
      <c r="AP70">
        <v>0.51239999999999997</v>
      </c>
      <c r="AQ70">
        <v>0</v>
      </c>
      <c r="AR70">
        <v>34.776000000000003</v>
      </c>
      <c r="AS70">
        <v>35.154834000000001</v>
      </c>
      <c r="AT70">
        <v>20.000001000000001</v>
      </c>
      <c r="AU70">
        <v>0</v>
      </c>
      <c r="AV70">
        <v>0</v>
      </c>
      <c r="AW70">
        <v>0</v>
      </c>
      <c r="AX70">
        <v>0</v>
      </c>
      <c r="AY70">
        <v>5.5604339999999999</v>
      </c>
      <c r="AZ70">
        <v>0</v>
      </c>
      <c r="BA70">
        <v>1.7248810000000001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2987.9500609999996</v>
      </c>
    </row>
    <row r="71" spans="1:117">
      <c r="A71" t="s">
        <v>113</v>
      </c>
      <c r="B71">
        <v>0</v>
      </c>
      <c r="C71">
        <v>0</v>
      </c>
      <c r="D71">
        <v>47.574866</v>
      </c>
      <c r="E71">
        <v>0</v>
      </c>
      <c r="F71">
        <v>0</v>
      </c>
      <c r="G71">
        <v>78.113947999999993</v>
      </c>
      <c r="H71">
        <v>0</v>
      </c>
      <c r="I71">
        <v>0</v>
      </c>
      <c r="J71">
        <v>97.764911999999995</v>
      </c>
      <c r="K71">
        <v>688.71594700000003</v>
      </c>
      <c r="L71">
        <v>552.44379900000001</v>
      </c>
      <c r="M71">
        <v>97.055942999999999</v>
      </c>
      <c r="N71">
        <v>124.384996</v>
      </c>
      <c r="O71">
        <v>130.58071699999999</v>
      </c>
      <c r="P71">
        <v>149.98894999999999</v>
      </c>
      <c r="Q71">
        <v>22.630299000000001</v>
      </c>
      <c r="R71">
        <v>22.453313000000001</v>
      </c>
      <c r="S71">
        <v>27.638981000000001</v>
      </c>
      <c r="T71">
        <v>3.0945860000000001</v>
      </c>
      <c r="U71">
        <v>275.625</v>
      </c>
      <c r="V71">
        <v>14.300737</v>
      </c>
      <c r="W71">
        <v>34.799309999999998</v>
      </c>
      <c r="X71">
        <v>148.30237500000001</v>
      </c>
      <c r="Y71">
        <v>0</v>
      </c>
      <c r="Z71">
        <v>13.041600000000001</v>
      </c>
      <c r="AA71">
        <v>42.14808</v>
      </c>
      <c r="AB71">
        <v>16.166609000000001</v>
      </c>
      <c r="AC71">
        <v>11.598717000000001</v>
      </c>
      <c r="AD71">
        <v>10.38673</v>
      </c>
      <c r="AE71">
        <v>39.450268999999999</v>
      </c>
      <c r="AF71">
        <v>0</v>
      </c>
      <c r="AG71">
        <v>51.476056</v>
      </c>
      <c r="AH71">
        <v>44.572744</v>
      </c>
      <c r="AI71">
        <v>0</v>
      </c>
      <c r="AJ71">
        <v>0</v>
      </c>
      <c r="AK71">
        <v>69.669668000000001</v>
      </c>
      <c r="AL71">
        <v>51.128</v>
      </c>
      <c r="AM71">
        <v>18.800616999999999</v>
      </c>
      <c r="AN71">
        <v>0.77966899999999995</v>
      </c>
      <c r="AO71">
        <v>0</v>
      </c>
      <c r="AP71">
        <v>0.51239999999999997</v>
      </c>
      <c r="AQ71">
        <v>0</v>
      </c>
      <c r="AR71">
        <v>34.776000000000003</v>
      </c>
      <c r="AS71">
        <v>35.154834000000001</v>
      </c>
      <c r="AT71">
        <v>20.000001000000001</v>
      </c>
      <c r="AU71">
        <v>0</v>
      </c>
      <c r="AV71">
        <v>0</v>
      </c>
      <c r="AW71">
        <v>0</v>
      </c>
      <c r="AX71">
        <v>0</v>
      </c>
      <c r="AY71">
        <v>5.5604339999999999</v>
      </c>
      <c r="AZ71">
        <v>0</v>
      </c>
      <c r="BA71">
        <v>1.7248810000000001</v>
      </c>
      <c r="BB71">
        <v>4.2035410000000004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2986.6195289999996</v>
      </c>
    </row>
    <row r="72" spans="1:117">
      <c r="A72" t="s">
        <v>114</v>
      </c>
      <c r="B72">
        <v>0</v>
      </c>
      <c r="C72">
        <v>0</v>
      </c>
      <c r="D72">
        <v>47.574866</v>
      </c>
      <c r="E72">
        <v>0</v>
      </c>
      <c r="F72">
        <v>0</v>
      </c>
      <c r="G72">
        <v>78.113947999999993</v>
      </c>
      <c r="H72">
        <v>0</v>
      </c>
      <c r="I72">
        <v>0</v>
      </c>
      <c r="J72">
        <v>97.764911999999995</v>
      </c>
      <c r="K72">
        <v>688.71594700000003</v>
      </c>
      <c r="L72">
        <v>552.44379900000001</v>
      </c>
      <c r="M72">
        <v>97.055942999999999</v>
      </c>
      <c r="N72">
        <v>124.384996</v>
      </c>
      <c r="O72">
        <v>130.58071699999999</v>
      </c>
      <c r="P72">
        <v>149.98894999999999</v>
      </c>
      <c r="Q72">
        <v>22.630299000000001</v>
      </c>
      <c r="R72">
        <v>22.453313000000001</v>
      </c>
      <c r="S72">
        <v>27.638981000000001</v>
      </c>
      <c r="T72">
        <v>3.0945860000000001</v>
      </c>
      <c r="U72">
        <v>275.625</v>
      </c>
      <c r="V72">
        <v>14.300737</v>
      </c>
      <c r="W72">
        <v>34.799309999999998</v>
      </c>
      <c r="X72">
        <v>148.30237500000001</v>
      </c>
      <c r="Y72">
        <v>0</v>
      </c>
      <c r="Z72">
        <v>13.041600000000001</v>
      </c>
      <c r="AA72">
        <v>42.14808</v>
      </c>
      <c r="AB72">
        <v>16.166609000000001</v>
      </c>
      <c r="AC72">
        <v>11.598717000000001</v>
      </c>
      <c r="AD72">
        <v>10.38673</v>
      </c>
      <c r="AE72">
        <v>39.450268999999999</v>
      </c>
      <c r="AF72">
        <v>0</v>
      </c>
      <c r="AG72">
        <v>51.476056</v>
      </c>
      <c r="AH72">
        <v>44.572744</v>
      </c>
      <c r="AI72">
        <v>0</v>
      </c>
      <c r="AJ72">
        <v>0</v>
      </c>
      <c r="AK72">
        <v>69.669668000000001</v>
      </c>
      <c r="AL72">
        <v>51.128</v>
      </c>
      <c r="AM72">
        <v>18.800616999999999</v>
      </c>
      <c r="AN72">
        <v>0.77966899999999995</v>
      </c>
      <c r="AO72">
        <v>0</v>
      </c>
      <c r="AP72">
        <v>0.51239999999999997</v>
      </c>
      <c r="AQ72">
        <v>0</v>
      </c>
      <c r="AR72">
        <v>34.776000000000003</v>
      </c>
      <c r="AS72">
        <v>35.154834000000001</v>
      </c>
      <c r="AT72">
        <v>20.000003</v>
      </c>
      <c r="AU72">
        <v>0</v>
      </c>
      <c r="AV72">
        <v>0</v>
      </c>
      <c r="AW72">
        <v>0</v>
      </c>
      <c r="AX72">
        <v>0</v>
      </c>
      <c r="AY72">
        <v>5.5604339999999999</v>
      </c>
      <c r="AZ72">
        <v>0</v>
      </c>
      <c r="BA72">
        <v>1.7248810000000001</v>
      </c>
      <c r="BB72">
        <v>4.2035410000000004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2986.6195309999998</v>
      </c>
    </row>
    <row r="73" spans="1:117">
      <c r="A73" t="s">
        <v>115</v>
      </c>
      <c r="B73">
        <v>0</v>
      </c>
      <c r="C73">
        <v>0</v>
      </c>
      <c r="D73">
        <v>47.574866</v>
      </c>
      <c r="E73">
        <v>0</v>
      </c>
      <c r="F73">
        <v>0</v>
      </c>
      <c r="G73">
        <v>78.113947999999993</v>
      </c>
      <c r="H73">
        <v>0</v>
      </c>
      <c r="I73">
        <v>0</v>
      </c>
      <c r="J73">
        <v>97.764911999999995</v>
      </c>
      <c r="K73">
        <v>688.71594700000003</v>
      </c>
      <c r="L73">
        <v>552.44379900000001</v>
      </c>
      <c r="M73">
        <v>97.055942999999999</v>
      </c>
      <c r="N73">
        <v>124.384996</v>
      </c>
      <c r="O73">
        <v>130.58071699999999</v>
      </c>
      <c r="P73">
        <v>149.98894999999999</v>
      </c>
      <c r="Q73">
        <v>22.630299000000001</v>
      </c>
      <c r="R73">
        <v>22.453313000000001</v>
      </c>
      <c r="S73">
        <v>27.638981000000001</v>
      </c>
      <c r="T73">
        <v>3.0945860000000001</v>
      </c>
      <c r="U73">
        <v>275.625</v>
      </c>
      <c r="V73">
        <v>14.300737</v>
      </c>
      <c r="W73">
        <v>33.384999999999998</v>
      </c>
      <c r="X73">
        <v>148.30237500000001</v>
      </c>
      <c r="Y73">
        <v>0</v>
      </c>
      <c r="Z73">
        <v>6.5208000000000004</v>
      </c>
      <c r="AA73">
        <v>42.14808</v>
      </c>
      <c r="AB73">
        <v>32.333219</v>
      </c>
      <c r="AC73">
        <v>11.598717000000001</v>
      </c>
      <c r="AD73">
        <v>10.38673</v>
      </c>
      <c r="AE73">
        <v>39.450268999999999</v>
      </c>
      <c r="AF73">
        <v>0</v>
      </c>
      <c r="AG73">
        <v>51.476056</v>
      </c>
      <c r="AH73">
        <v>44.572744</v>
      </c>
      <c r="AI73">
        <v>0</v>
      </c>
      <c r="AJ73">
        <v>0</v>
      </c>
      <c r="AK73">
        <v>69.669668000000001</v>
      </c>
      <c r="AL73">
        <v>51.128</v>
      </c>
      <c r="AM73">
        <v>18.800616999999999</v>
      </c>
      <c r="AN73">
        <v>0.77966899999999995</v>
      </c>
      <c r="AO73">
        <v>0</v>
      </c>
      <c r="AP73">
        <v>0.51239999999999997</v>
      </c>
      <c r="AQ73">
        <v>0</v>
      </c>
      <c r="AR73">
        <v>34.776000000000003</v>
      </c>
      <c r="AS73">
        <v>35.154834000000001</v>
      </c>
      <c r="AT73">
        <v>20.000001999999999</v>
      </c>
      <c r="AU73">
        <v>0</v>
      </c>
      <c r="AV73">
        <v>0</v>
      </c>
      <c r="AW73">
        <v>0</v>
      </c>
      <c r="AX73">
        <v>0</v>
      </c>
      <c r="AY73">
        <v>5.5604339999999999</v>
      </c>
      <c r="AZ73">
        <v>0</v>
      </c>
      <c r="BA73">
        <v>1.7248810000000001</v>
      </c>
      <c r="BB73">
        <v>4.2035410000000004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2994.8510300000003</v>
      </c>
    </row>
    <row r="74" spans="1:117">
      <c r="A74" t="s">
        <v>116</v>
      </c>
      <c r="B74">
        <v>0</v>
      </c>
      <c r="C74">
        <v>0</v>
      </c>
      <c r="D74">
        <v>47.574866</v>
      </c>
      <c r="E74">
        <v>0</v>
      </c>
      <c r="F74">
        <v>0</v>
      </c>
      <c r="G74">
        <v>78.113947999999993</v>
      </c>
      <c r="H74">
        <v>0</v>
      </c>
      <c r="I74">
        <v>0</v>
      </c>
      <c r="J74">
        <v>97.764911999999995</v>
      </c>
      <c r="K74">
        <v>688.71594700000003</v>
      </c>
      <c r="L74">
        <v>552.44379900000001</v>
      </c>
      <c r="M74">
        <v>97.055942999999999</v>
      </c>
      <c r="N74">
        <v>124.384996</v>
      </c>
      <c r="O74">
        <v>130.58071699999999</v>
      </c>
      <c r="P74">
        <v>149.98894999999999</v>
      </c>
      <c r="Q74">
        <v>22.630299000000001</v>
      </c>
      <c r="R74">
        <v>22.453313000000001</v>
      </c>
      <c r="S74">
        <v>27.638981000000001</v>
      </c>
      <c r="T74">
        <v>3.0945860000000001</v>
      </c>
      <c r="U74">
        <v>275.625</v>
      </c>
      <c r="V74">
        <v>14.300737</v>
      </c>
      <c r="W74">
        <v>35.206000000000003</v>
      </c>
      <c r="X74">
        <v>148.30237500000001</v>
      </c>
      <c r="Y74">
        <v>0</v>
      </c>
      <c r="Z74">
        <v>6.5208000000000004</v>
      </c>
      <c r="AA74">
        <v>42.14808</v>
      </c>
      <c r="AB74">
        <v>32.333219</v>
      </c>
      <c r="AC74">
        <v>11.598717000000001</v>
      </c>
      <c r="AD74">
        <v>10.858853999999999</v>
      </c>
      <c r="AE74">
        <v>39.450268999999999</v>
      </c>
      <c r="AF74">
        <v>0</v>
      </c>
      <c r="AG74">
        <v>51.476056</v>
      </c>
      <c r="AH74">
        <v>81.679552999999999</v>
      </c>
      <c r="AI74">
        <v>0</v>
      </c>
      <c r="AJ74">
        <v>0</v>
      </c>
      <c r="AK74">
        <v>69.669668000000001</v>
      </c>
      <c r="AL74">
        <v>51.128</v>
      </c>
      <c r="AM74">
        <v>18.800616999999999</v>
      </c>
      <c r="AN74">
        <v>0.77966899999999995</v>
      </c>
      <c r="AO74">
        <v>0</v>
      </c>
      <c r="AP74">
        <v>0.51239999999999997</v>
      </c>
      <c r="AQ74">
        <v>0</v>
      </c>
      <c r="AR74">
        <v>34.776000000000003</v>
      </c>
      <c r="AS74">
        <v>35.154834000000001</v>
      </c>
      <c r="AT74">
        <v>20.000004000000001</v>
      </c>
      <c r="AU74">
        <v>0</v>
      </c>
      <c r="AV74">
        <v>0</v>
      </c>
      <c r="AW74">
        <v>0</v>
      </c>
      <c r="AX74">
        <v>0</v>
      </c>
      <c r="AY74">
        <v>5.5604339999999999</v>
      </c>
      <c r="AZ74">
        <v>0</v>
      </c>
      <c r="BA74">
        <v>3.1571479999999998</v>
      </c>
      <c r="BB74">
        <v>4.2035410000000004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3035.6832319999994</v>
      </c>
    </row>
    <row r="75" spans="1:117">
      <c r="A75" t="s">
        <v>117</v>
      </c>
      <c r="B75">
        <v>0</v>
      </c>
      <c r="C75">
        <v>0</v>
      </c>
      <c r="D75">
        <v>47.574866</v>
      </c>
      <c r="E75">
        <v>0</v>
      </c>
      <c r="F75">
        <v>0</v>
      </c>
      <c r="G75">
        <v>78.113947999999993</v>
      </c>
      <c r="H75">
        <v>0</v>
      </c>
      <c r="I75">
        <v>0</v>
      </c>
      <c r="J75">
        <v>97.764911999999995</v>
      </c>
      <c r="K75">
        <v>688.71594700000003</v>
      </c>
      <c r="L75">
        <v>552.44379900000001</v>
      </c>
      <c r="M75">
        <v>97.055942999999999</v>
      </c>
      <c r="N75">
        <v>124.384996</v>
      </c>
      <c r="O75">
        <v>130.58071699999999</v>
      </c>
      <c r="P75">
        <v>149.98894999999999</v>
      </c>
      <c r="Q75">
        <v>22.630299000000001</v>
      </c>
      <c r="R75">
        <v>22.453313000000001</v>
      </c>
      <c r="S75">
        <v>27.638981000000001</v>
      </c>
      <c r="T75">
        <v>3.0945860000000001</v>
      </c>
      <c r="U75">
        <v>275.625</v>
      </c>
      <c r="V75">
        <v>14.300737</v>
      </c>
      <c r="W75">
        <v>32.606000000000002</v>
      </c>
      <c r="X75">
        <v>131.10237499999999</v>
      </c>
      <c r="Y75">
        <v>0</v>
      </c>
      <c r="Z75">
        <v>6.5208000000000004</v>
      </c>
      <c r="AA75">
        <v>42.14808</v>
      </c>
      <c r="AB75">
        <v>32.333219</v>
      </c>
      <c r="AC75">
        <v>11.598717000000001</v>
      </c>
      <c r="AD75">
        <v>10.858853999999999</v>
      </c>
      <c r="AE75">
        <v>39.450268999999999</v>
      </c>
      <c r="AF75">
        <v>0</v>
      </c>
      <c r="AG75">
        <v>51.476056</v>
      </c>
      <c r="AH75">
        <v>100.288674</v>
      </c>
      <c r="AI75">
        <v>0</v>
      </c>
      <c r="AJ75">
        <v>0</v>
      </c>
      <c r="AK75">
        <v>69.669668000000001</v>
      </c>
      <c r="AL75">
        <v>51.128</v>
      </c>
      <c r="AM75">
        <v>18.800616999999999</v>
      </c>
      <c r="AN75">
        <v>0.77966899999999995</v>
      </c>
      <c r="AO75">
        <v>0</v>
      </c>
      <c r="AP75">
        <v>0.51239999999999997</v>
      </c>
      <c r="AQ75">
        <v>10.35857</v>
      </c>
      <c r="AR75">
        <v>34.776000000000003</v>
      </c>
      <c r="AS75">
        <v>35.154834000000001</v>
      </c>
      <c r="AT75">
        <v>20</v>
      </c>
      <c r="AU75">
        <v>0</v>
      </c>
      <c r="AV75">
        <v>0</v>
      </c>
      <c r="AW75">
        <v>0</v>
      </c>
      <c r="AX75">
        <v>0</v>
      </c>
      <c r="AY75">
        <v>5.5604339999999999</v>
      </c>
      <c r="AZ75">
        <v>1.8736980000000001</v>
      </c>
      <c r="BA75">
        <v>3.86558</v>
      </c>
      <c r="BB75">
        <v>4.2035410000000004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3047.4330489999993</v>
      </c>
    </row>
    <row r="76" spans="1:117">
      <c r="A76" t="s">
        <v>118</v>
      </c>
      <c r="B76">
        <v>0</v>
      </c>
      <c r="C76">
        <v>0</v>
      </c>
      <c r="D76">
        <v>47.574866</v>
      </c>
      <c r="E76">
        <v>0</v>
      </c>
      <c r="F76">
        <v>0</v>
      </c>
      <c r="G76">
        <v>78.113947999999993</v>
      </c>
      <c r="H76">
        <v>0</v>
      </c>
      <c r="I76">
        <v>0</v>
      </c>
      <c r="J76">
        <v>97.764911999999995</v>
      </c>
      <c r="K76">
        <v>688.71594700000003</v>
      </c>
      <c r="L76">
        <v>552.44379900000001</v>
      </c>
      <c r="M76">
        <v>97.055942999999999</v>
      </c>
      <c r="N76">
        <v>124.384996</v>
      </c>
      <c r="O76">
        <v>130.58071699999999</v>
      </c>
      <c r="P76">
        <v>149.98894999999999</v>
      </c>
      <c r="Q76">
        <v>22.630299000000001</v>
      </c>
      <c r="R76">
        <v>22.453313000000001</v>
      </c>
      <c r="S76">
        <v>27.638981000000001</v>
      </c>
      <c r="T76">
        <v>3.0945860000000001</v>
      </c>
      <c r="U76">
        <v>275.625</v>
      </c>
      <c r="V76">
        <v>14.300737</v>
      </c>
      <c r="W76">
        <v>35.206000000000003</v>
      </c>
      <c r="X76">
        <v>146.10237499999999</v>
      </c>
      <c r="Y76">
        <v>0</v>
      </c>
      <c r="Z76">
        <v>6.5208000000000004</v>
      </c>
      <c r="AA76">
        <v>42.14808</v>
      </c>
      <c r="AB76">
        <v>32.333219</v>
      </c>
      <c r="AC76">
        <v>23.197434999999999</v>
      </c>
      <c r="AD76">
        <v>10.858853999999999</v>
      </c>
      <c r="AE76">
        <v>39.450268999999999</v>
      </c>
      <c r="AF76">
        <v>9.222505</v>
      </c>
      <c r="AG76">
        <v>51.476056</v>
      </c>
      <c r="AH76">
        <v>122.575046</v>
      </c>
      <c r="AI76">
        <v>0</v>
      </c>
      <c r="AJ76">
        <v>0</v>
      </c>
      <c r="AK76">
        <v>69.669668000000001</v>
      </c>
      <c r="AL76">
        <v>51.128</v>
      </c>
      <c r="AM76">
        <v>18.800616999999999</v>
      </c>
      <c r="AN76">
        <v>0.77966899999999995</v>
      </c>
      <c r="AO76">
        <v>0</v>
      </c>
      <c r="AP76">
        <v>0.51239999999999997</v>
      </c>
      <c r="AQ76">
        <v>20.717141000000002</v>
      </c>
      <c r="AR76">
        <v>34.776000000000003</v>
      </c>
      <c r="AS76">
        <v>35.154834000000001</v>
      </c>
      <c r="AT76">
        <v>20.000001999999999</v>
      </c>
      <c r="AU76">
        <v>0</v>
      </c>
      <c r="AV76">
        <v>0</v>
      </c>
      <c r="AW76">
        <v>0</v>
      </c>
      <c r="AX76">
        <v>0</v>
      </c>
      <c r="AY76">
        <v>5.5604339999999999</v>
      </c>
      <c r="AZ76">
        <v>2.10791</v>
      </c>
      <c r="BA76">
        <v>4.728021</v>
      </c>
      <c r="BB76">
        <v>4.2035410000000004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3119.5958700000001</v>
      </c>
    </row>
    <row r="77" spans="1:117">
      <c r="A77" t="s">
        <v>119</v>
      </c>
      <c r="B77">
        <v>0</v>
      </c>
      <c r="C77">
        <v>0</v>
      </c>
      <c r="D77">
        <v>47.574866</v>
      </c>
      <c r="E77">
        <v>0</v>
      </c>
      <c r="F77">
        <v>0</v>
      </c>
      <c r="G77">
        <v>78.113947999999993</v>
      </c>
      <c r="H77">
        <v>0</v>
      </c>
      <c r="I77">
        <v>0</v>
      </c>
      <c r="J77">
        <v>97.764911999999995</v>
      </c>
      <c r="K77">
        <v>688.71594700000003</v>
      </c>
      <c r="L77">
        <v>552.44379900000001</v>
      </c>
      <c r="M77">
        <v>97.055942999999999</v>
      </c>
      <c r="N77">
        <v>124.384996</v>
      </c>
      <c r="O77">
        <v>130.58071699999999</v>
      </c>
      <c r="P77">
        <v>149.98894999999999</v>
      </c>
      <c r="Q77">
        <v>22.630299000000001</v>
      </c>
      <c r="R77">
        <v>22.453313000000001</v>
      </c>
      <c r="S77">
        <v>27.638981000000001</v>
      </c>
      <c r="T77">
        <v>3.0945860000000001</v>
      </c>
      <c r="U77">
        <v>275.625</v>
      </c>
      <c r="V77">
        <v>14.300737</v>
      </c>
      <c r="W77">
        <v>37.027000000000001</v>
      </c>
      <c r="X77">
        <v>148.30237500000001</v>
      </c>
      <c r="Y77">
        <v>0</v>
      </c>
      <c r="Z77">
        <v>13.041600000000001</v>
      </c>
      <c r="AA77">
        <v>42.14808</v>
      </c>
      <c r="AB77">
        <v>32.333219</v>
      </c>
      <c r="AC77">
        <v>34.831252999999997</v>
      </c>
      <c r="AD77">
        <v>32.652102999999997</v>
      </c>
      <c r="AE77">
        <v>39.450268999999999</v>
      </c>
      <c r="AF77">
        <v>9.222505</v>
      </c>
      <c r="AG77">
        <v>51.476056</v>
      </c>
      <c r="AH77">
        <v>159.34755999999999</v>
      </c>
      <c r="AI77">
        <v>3.814368</v>
      </c>
      <c r="AJ77">
        <v>0</v>
      </c>
      <c r="AK77">
        <v>69.669668000000001</v>
      </c>
      <c r="AL77">
        <v>38.345999999999997</v>
      </c>
      <c r="AM77">
        <v>18.800616999999999</v>
      </c>
      <c r="AN77">
        <v>0.77966899999999995</v>
      </c>
      <c r="AO77">
        <v>0</v>
      </c>
      <c r="AP77">
        <v>0.51239999999999997</v>
      </c>
      <c r="AQ77">
        <v>31.075710999999998</v>
      </c>
      <c r="AR77">
        <v>34.776000000000003</v>
      </c>
      <c r="AS77">
        <v>35.154834000000001</v>
      </c>
      <c r="AT77">
        <v>20.000018000000001</v>
      </c>
      <c r="AU77">
        <v>0</v>
      </c>
      <c r="AV77">
        <v>0</v>
      </c>
      <c r="AW77">
        <v>0</v>
      </c>
      <c r="AX77">
        <v>0</v>
      </c>
      <c r="AY77">
        <v>5.5604339999999999</v>
      </c>
      <c r="AZ77">
        <v>4.6374019999999998</v>
      </c>
      <c r="BA77">
        <v>6.1448869999999998</v>
      </c>
      <c r="BB77">
        <v>4.2035410000000004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3205.6745629999996</v>
      </c>
    </row>
    <row r="78" spans="1:117">
      <c r="A78" t="s">
        <v>120</v>
      </c>
      <c r="B78">
        <v>0</v>
      </c>
      <c r="C78">
        <v>0</v>
      </c>
      <c r="D78">
        <v>47.574866</v>
      </c>
      <c r="E78">
        <v>0</v>
      </c>
      <c r="F78">
        <v>0</v>
      </c>
      <c r="G78">
        <v>78.113947999999993</v>
      </c>
      <c r="H78">
        <v>0</v>
      </c>
      <c r="I78">
        <v>0</v>
      </c>
      <c r="J78">
        <v>97.764911999999995</v>
      </c>
      <c r="K78">
        <v>688.71594700000003</v>
      </c>
      <c r="L78">
        <v>552.44379900000001</v>
      </c>
      <c r="M78">
        <v>97.055942999999999</v>
      </c>
      <c r="N78">
        <v>124.384996</v>
      </c>
      <c r="O78">
        <v>130.58071699999999</v>
      </c>
      <c r="P78">
        <v>149.98894999999999</v>
      </c>
      <c r="Q78">
        <v>22.630299000000001</v>
      </c>
      <c r="R78">
        <v>22.453313000000001</v>
      </c>
      <c r="S78">
        <v>27.638981000000001</v>
      </c>
      <c r="T78">
        <v>3.0945860000000001</v>
      </c>
      <c r="U78">
        <v>275.625</v>
      </c>
      <c r="V78">
        <v>14.300737</v>
      </c>
      <c r="W78">
        <v>37.027000000000001</v>
      </c>
      <c r="X78">
        <v>148.30237500000001</v>
      </c>
      <c r="Y78">
        <v>0</v>
      </c>
      <c r="Z78">
        <v>19.6614</v>
      </c>
      <c r="AA78">
        <v>42.14808</v>
      </c>
      <c r="AB78">
        <v>48.499828000000001</v>
      </c>
      <c r="AC78">
        <v>34.831252999999997</v>
      </c>
      <c r="AD78">
        <v>43.536136999999997</v>
      </c>
      <c r="AE78">
        <v>59.175403000000003</v>
      </c>
      <c r="AF78">
        <v>9.222505</v>
      </c>
      <c r="AG78">
        <v>51.476056</v>
      </c>
      <c r="AH78">
        <v>159.34755999999999</v>
      </c>
      <c r="AI78">
        <v>6.1029879999999999</v>
      </c>
      <c r="AJ78">
        <v>0</v>
      </c>
      <c r="AK78">
        <v>69.669668000000001</v>
      </c>
      <c r="AL78">
        <v>79.376220000000004</v>
      </c>
      <c r="AM78">
        <v>18.800616999999999</v>
      </c>
      <c r="AN78">
        <v>0.77966899999999995</v>
      </c>
      <c r="AO78">
        <v>0</v>
      </c>
      <c r="AP78">
        <v>7.1736000000000004</v>
      </c>
      <c r="AQ78">
        <v>41.753005999999999</v>
      </c>
      <c r="AR78">
        <v>34.776000000000003</v>
      </c>
      <c r="AS78">
        <v>37.890518999999998</v>
      </c>
      <c r="AT78">
        <v>20</v>
      </c>
      <c r="AU78">
        <v>0</v>
      </c>
      <c r="AV78">
        <v>0</v>
      </c>
      <c r="AW78">
        <v>0</v>
      </c>
      <c r="AX78">
        <v>0</v>
      </c>
      <c r="AY78">
        <v>5.6615330000000004</v>
      </c>
      <c r="AZ78">
        <v>9.2748030000000004</v>
      </c>
      <c r="BA78">
        <v>6.1448869999999998</v>
      </c>
      <c r="BB78">
        <v>4.2035410000000004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3327.201642</v>
      </c>
    </row>
    <row r="79" spans="1:117">
      <c r="A79" t="s">
        <v>121</v>
      </c>
      <c r="B79">
        <v>0</v>
      </c>
      <c r="C79">
        <v>0</v>
      </c>
      <c r="D79">
        <v>47.574866</v>
      </c>
      <c r="E79">
        <v>0</v>
      </c>
      <c r="F79">
        <v>0</v>
      </c>
      <c r="G79">
        <v>78.113947999999993</v>
      </c>
      <c r="H79">
        <v>0</v>
      </c>
      <c r="I79">
        <v>0</v>
      </c>
      <c r="J79">
        <v>97.764911999999995</v>
      </c>
      <c r="K79">
        <v>688.71594700000003</v>
      </c>
      <c r="L79">
        <v>552.44379900000001</v>
      </c>
      <c r="M79">
        <v>97.055942999999999</v>
      </c>
      <c r="N79">
        <v>124.384996</v>
      </c>
      <c r="O79">
        <v>130.58071699999999</v>
      </c>
      <c r="P79">
        <v>149.98894999999999</v>
      </c>
      <c r="Q79">
        <v>22.630299000000001</v>
      </c>
      <c r="R79">
        <v>22.453313000000001</v>
      </c>
      <c r="S79">
        <v>27.638981000000001</v>
      </c>
      <c r="T79">
        <v>3.0945860000000001</v>
      </c>
      <c r="U79">
        <v>275.625</v>
      </c>
      <c r="V79">
        <v>14.300737</v>
      </c>
      <c r="W79">
        <v>37.027000000000001</v>
      </c>
      <c r="X79">
        <v>148.30237500000001</v>
      </c>
      <c r="Y79">
        <v>0</v>
      </c>
      <c r="Z79">
        <v>19.6614</v>
      </c>
      <c r="AA79">
        <v>42.14808</v>
      </c>
      <c r="AB79">
        <v>48.499828000000001</v>
      </c>
      <c r="AC79">
        <v>34.831252999999997</v>
      </c>
      <c r="AD79">
        <v>43.536136999999997</v>
      </c>
      <c r="AE79">
        <v>59.175403000000003</v>
      </c>
      <c r="AF79">
        <v>9.222505</v>
      </c>
      <c r="AG79">
        <v>51.476056</v>
      </c>
      <c r="AH79">
        <v>159.34755999999999</v>
      </c>
      <c r="AI79">
        <v>39.193389000000003</v>
      </c>
      <c r="AJ79">
        <v>0</v>
      </c>
      <c r="AK79">
        <v>69.669668000000001</v>
      </c>
      <c r="AL79">
        <v>79.376220000000004</v>
      </c>
      <c r="AM79">
        <v>18.800616999999999</v>
      </c>
      <c r="AN79">
        <v>0.77966899999999995</v>
      </c>
      <c r="AO79">
        <v>0</v>
      </c>
      <c r="AP79">
        <v>7.1736000000000004</v>
      </c>
      <c r="AQ79">
        <v>41.753005999999999</v>
      </c>
      <c r="AR79">
        <v>34.776000000000003</v>
      </c>
      <c r="AS79">
        <v>37.890518999999998</v>
      </c>
      <c r="AT79">
        <v>20</v>
      </c>
      <c r="AU79">
        <v>0</v>
      </c>
      <c r="AV79">
        <v>0</v>
      </c>
      <c r="AW79">
        <v>0</v>
      </c>
      <c r="AX79">
        <v>0</v>
      </c>
      <c r="AY79">
        <v>5.6615330000000004</v>
      </c>
      <c r="AZ79">
        <v>9.2748030000000004</v>
      </c>
      <c r="BA79">
        <v>6.1448869999999998</v>
      </c>
      <c r="BB79">
        <v>4.2035410000000004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3360.2920429999999</v>
      </c>
    </row>
    <row r="80" spans="1:117">
      <c r="A80" t="s">
        <v>122</v>
      </c>
      <c r="B80">
        <v>0</v>
      </c>
      <c r="C80">
        <v>0</v>
      </c>
      <c r="D80">
        <v>47.574866</v>
      </c>
      <c r="E80">
        <v>0</v>
      </c>
      <c r="F80">
        <v>0</v>
      </c>
      <c r="G80">
        <v>78.113947999999993</v>
      </c>
      <c r="H80">
        <v>0</v>
      </c>
      <c r="I80">
        <v>0</v>
      </c>
      <c r="J80">
        <v>97.764911999999995</v>
      </c>
      <c r="K80">
        <v>688.71594700000003</v>
      </c>
      <c r="L80">
        <v>552.44379900000001</v>
      </c>
      <c r="M80">
        <v>97.055942999999999</v>
      </c>
      <c r="N80">
        <v>124.384996</v>
      </c>
      <c r="O80">
        <v>130.58071699999999</v>
      </c>
      <c r="P80">
        <v>149.98894999999999</v>
      </c>
      <c r="Q80">
        <v>22.630299000000001</v>
      </c>
      <c r="R80">
        <v>22.453313000000001</v>
      </c>
      <c r="S80">
        <v>27.638981000000001</v>
      </c>
      <c r="T80">
        <v>3.0945860000000001</v>
      </c>
      <c r="U80">
        <v>275.625</v>
      </c>
      <c r="V80">
        <v>14.300737</v>
      </c>
      <c r="W80">
        <v>38.847999999999999</v>
      </c>
      <c r="X80">
        <v>148.30237500000001</v>
      </c>
      <c r="Y80">
        <v>0</v>
      </c>
      <c r="Z80">
        <v>19.6614</v>
      </c>
      <c r="AA80">
        <v>42.14808</v>
      </c>
      <c r="AB80">
        <v>48.499828000000001</v>
      </c>
      <c r="AC80">
        <v>34.831252999999997</v>
      </c>
      <c r="AD80">
        <v>43.536136999999997</v>
      </c>
      <c r="AE80">
        <v>59.175403000000003</v>
      </c>
      <c r="AF80">
        <v>9.222505</v>
      </c>
      <c r="AG80">
        <v>51.476056</v>
      </c>
      <c r="AH80">
        <v>159.34755999999999</v>
      </c>
      <c r="AI80">
        <v>39.193389000000003</v>
      </c>
      <c r="AJ80">
        <v>0</v>
      </c>
      <c r="AK80">
        <v>69.669668000000001</v>
      </c>
      <c r="AL80">
        <v>79.376220000000004</v>
      </c>
      <c r="AM80">
        <v>18.800616999999999</v>
      </c>
      <c r="AN80">
        <v>0.77966899999999995</v>
      </c>
      <c r="AO80">
        <v>0</v>
      </c>
      <c r="AP80">
        <v>7.1736000000000004</v>
      </c>
      <c r="AQ80">
        <v>41.753005999999999</v>
      </c>
      <c r="AR80">
        <v>34.776000000000003</v>
      </c>
      <c r="AS80">
        <v>37.890518999999998</v>
      </c>
      <c r="AT80">
        <v>20</v>
      </c>
      <c r="AU80">
        <v>0</v>
      </c>
      <c r="AV80">
        <v>0</v>
      </c>
      <c r="AW80">
        <v>0</v>
      </c>
      <c r="AX80">
        <v>0</v>
      </c>
      <c r="AY80">
        <v>5.6615330000000004</v>
      </c>
      <c r="AZ80">
        <v>9.2748030000000004</v>
      </c>
      <c r="BA80">
        <v>6.1448869999999998</v>
      </c>
      <c r="BB80">
        <v>4.2035410000000004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3362.1130429999998</v>
      </c>
    </row>
    <row r="81" spans="1:117">
      <c r="A81" t="s">
        <v>123</v>
      </c>
      <c r="B81">
        <v>0</v>
      </c>
      <c r="C81">
        <v>0</v>
      </c>
      <c r="D81">
        <v>47.574866</v>
      </c>
      <c r="E81">
        <v>0</v>
      </c>
      <c r="F81">
        <v>0</v>
      </c>
      <c r="G81">
        <v>78.113947999999993</v>
      </c>
      <c r="H81">
        <v>0</v>
      </c>
      <c r="I81">
        <v>0</v>
      </c>
      <c r="J81">
        <v>97.764911999999995</v>
      </c>
      <c r="K81">
        <v>688.71594700000003</v>
      </c>
      <c r="L81">
        <v>552.44379900000001</v>
      </c>
      <c r="M81">
        <v>97.055942999999999</v>
      </c>
      <c r="N81">
        <v>124.384996</v>
      </c>
      <c r="O81">
        <v>130.58071699999999</v>
      </c>
      <c r="P81">
        <v>149.98894999999999</v>
      </c>
      <c r="Q81">
        <v>22.630299000000001</v>
      </c>
      <c r="R81">
        <v>22.453313000000001</v>
      </c>
      <c r="S81">
        <v>27.638981000000001</v>
      </c>
      <c r="T81">
        <v>3.0945860000000001</v>
      </c>
      <c r="U81">
        <v>275.625</v>
      </c>
      <c r="V81">
        <v>14.300737</v>
      </c>
      <c r="W81">
        <v>38.847999999999999</v>
      </c>
      <c r="X81">
        <v>148.30237500000001</v>
      </c>
      <c r="Y81">
        <v>0</v>
      </c>
      <c r="Z81">
        <v>19.6614</v>
      </c>
      <c r="AA81">
        <v>42.14808</v>
      </c>
      <c r="AB81">
        <v>48.499828000000001</v>
      </c>
      <c r="AC81">
        <v>34.831252999999997</v>
      </c>
      <c r="AD81">
        <v>43.536136999999997</v>
      </c>
      <c r="AE81">
        <v>59.175403000000003</v>
      </c>
      <c r="AF81">
        <v>9.222505</v>
      </c>
      <c r="AG81">
        <v>51.476056</v>
      </c>
      <c r="AH81">
        <v>159.34755999999999</v>
      </c>
      <c r="AI81">
        <v>39.193389000000003</v>
      </c>
      <c r="AJ81">
        <v>0</v>
      </c>
      <c r="AK81">
        <v>69.669668000000001</v>
      </c>
      <c r="AL81">
        <v>79.376220000000004</v>
      </c>
      <c r="AM81">
        <v>18.800616999999999</v>
      </c>
      <c r="AN81">
        <v>0.77966899999999995</v>
      </c>
      <c r="AO81">
        <v>0</v>
      </c>
      <c r="AP81">
        <v>7.1736000000000004</v>
      </c>
      <c r="AQ81">
        <v>41.753005999999999</v>
      </c>
      <c r="AR81">
        <v>34.776000000000003</v>
      </c>
      <c r="AS81">
        <v>37.890518999999998</v>
      </c>
      <c r="AT81">
        <v>20</v>
      </c>
      <c r="AU81">
        <v>0</v>
      </c>
      <c r="AV81">
        <v>0</v>
      </c>
      <c r="AW81">
        <v>0</v>
      </c>
      <c r="AX81">
        <v>0</v>
      </c>
      <c r="AY81">
        <v>5.6615330000000004</v>
      </c>
      <c r="AZ81">
        <v>9.2748030000000004</v>
      </c>
      <c r="BA81">
        <v>6.1448869999999998</v>
      </c>
      <c r="BB81">
        <v>4.2035410000000004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3362.1130429999998</v>
      </c>
    </row>
    <row r="82" spans="1:117">
      <c r="A82" t="s">
        <v>124</v>
      </c>
      <c r="B82">
        <v>0</v>
      </c>
      <c r="C82">
        <v>0</v>
      </c>
      <c r="D82">
        <v>47.574866</v>
      </c>
      <c r="E82">
        <v>0</v>
      </c>
      <c r="F82">
        <v>0</v>
      </c>
      <c r="G82">
        <v>78.113947999999993</v>
      </c>
      <c r="H82">
        <v>0</v>
      </c>
      <c r="I82">
        <v>0</v>
      </c>
      <c r="J82">
        <v>97.764911999999995</v>
      </c>
      <c r="K82">
        <v>688.71594700000003</v>
      </c>
      <c r="L82">
        <v>552.44379900000001</v>
      </c>
      <c r="M82">
        <v>97.055942999999999</v>
      </c>
      <c r="N82">
        <v>124.384996</v>
      </c>
      <c r="O82">
        <v>130.58071699999999</v>
      </c>
      <c r="P82">
        <v>149.98894999999999</v>
      </c>
      <c r="Q82">
        <v>22.630299000000001</v>
      </c>
      <c r="R82">
        <v>22.453313000000001</v>
      </c>
      <c r="S82">
        <v>27.638981000000001</v>
      </c>
      <c r="T82">
        <v>3.0945860000000001</v>
      </c>
      <c r="U82">
        <v>275.625</v>
      </c>
      <c r="V82">
        <v>14.300737</v>
      </c>
      <c r="W82">
        <v>40.668999999999997</v>
      </c>
      <c r="X82">
        <v>148.30237500000001</v>
      </c>
      <c r="Y82">
        <v>0</v>
      </c>
      <c r="Z82">
        <v>19.6614</v>
      </c>
      <c r="AA82">
        <v>42.14808</v>
      </c>
      <c r="AB82">
        <v>48.499828000000001</v>
      </c>
      <c r="AC82">
        <v>34.831252999999997</v>
      </c>
      <c r="AD82">
        <v>43.536136999999997</v>
      </c>
      <c r="AE82">
        <v>59.175403000000003</v>
      </c>
      <c r="AF82">
        <v>9.222505</v>
      </c>
      <c r="AG82">
        <v>51.476056</v>
      </c>
      <c r="AH82">
        <v>159.34755999999999</v>
      </c>
      <c r="AI82">
        <v>39.193389000000003</v>
      </c>
      <c r="AJ82">
        <v>0</v>
      </c>
      <c r="AK82">
        <v>69.669668000000001</v>
      </c>
      <c r="AL82">
        <v>79.376220000000004</v>
      </c>
      <c r="AM82">
        <v>18.800616999999999</v>
      </c>
      <c r="AN82">
        <v>0.77966899999999995</v>
      </c>
      <c r="AO82">
        <v>0</v>
      </c>
      <c r="AP82">
        <v>7.1736000000000004</v>
      </c>
      <c r="AQ82">
        <v>41.753005999999999</v>
      </c>
      <c r="AR82">
        <v>34.776000000000003</v>
      </c>
      <c r="AS82">
        <v>37.890518999999998</v>
      </c>
      <c r="AT82">
        <v>20</v>
      </c>
      <c r="AU82">
        <v>0</v>
      </c>
      <c r="AV82">
        <v>0</v>
      </c>
      <c r="AW82">
        <v>0</v>
      </c>
      <c r="AX82">
        <v>0</v>
      </c>
      <c r="AY82">
        <v>5.6615330000000004</v>
      </c>
      <c r="AZ82">
        <v>9.2748030000000004</v>
      </c>
      <c r="BA82">
        <v>6.1448869999999998</v>
      </c>
      <c r="BB82">
        <v>4.2035410000000004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3363.9340429999997</v>
      </c>
    </row>
    <row r="83" spans="1:117">
      <c r="A83" t="s">
        <v>125</v>
      </c>
      <c r="B83">
        <v>0</v>
      </c>
      <c r="C83">
        <v>0</v>
      </c>
      <c r="D83">
        <v>48.226576999999999</v>
      </c>
      <c r="E83">
        <v>0</v>
      </c>
      <c r="F83">
        <v>0</v>
      </c>
      <c r="G83">
        <v>78.113947999999993</v>
      </c>
      <c r="H83">
        <v>0</v>
      </c>
      <c r="I83">
        <v>0</v>
      </c>
      <c r="J83">
        <v>97.764911999999995</v>
      </c>
      <c r="K83">
        <v>688.71594700000003</v>
      </c>
      <c r="L83">
        <v>552.44379900000001</v>
      </c>
      <c r="M83">
        <v>97.055942999999999</v>
      </c>
      <c r="N83">
        <v>124.384996</v>
      </c>
      <c r="O83">
        <v>130.58071699999999</v>
      </c>
      <c r="P83">
        <v>149.98894999999999</v>
      </c>
      <c r="Q83">
        <v>22.630299000000001</v>
      </c>
      <c r="R83">
        <v>22.453313000000001</v>
      </c>
      <c r="S83">
        <v>27.638981000000001</v>
      </c>
      <c r="T83">
        <v>3.0945860000000001</v>
      </c>
      <c r="U83">
        <v>275.625</v>
      </c>
      <c r="V83">
        <v>14.300737</v>
      </c>
      <c r="W83">
        <v>40.668999999999997</v>
      </c>
      <c r="X83">
        <v>148.30237500000001</v>
      </c>
      <c r="Y83">
        <v>0</v>
      </c>
      <c r="Z83">
        <v>19.6614</v>
      </c>
      <c r="AA83">
        <v>42.14808</v>
      </c>
      <c r="AB83">
        <v>48.499828000000001</v>
      </c>
      <c r="AC83">
        <v>34.831252999999997</v>
      </c>
      <c r="AD83">
        <v>43.536136999999997</v>
      </c>
      <c r="AE83">
        <v>59.175403000000003</v>
      </c>
      <c r="AF83">
        <v>9.222505</v>
      </c>
      <c r="AG83">
        <v>51.476056</v>
      </c>
      <c r="AH83">
        <v>159.34755999999999</v>
      </c>
      <c r="AI83">
        <v>39.193389000000003</v>
      </c>
      <c r="AJ83">
        <v>0</v>
      </c>
      <c r="AK83">
        <v>69.669668000000001</v>
      </c>
      <c r="AL83">
        <v>79.376220000000004</v>
      </c>
      <c r="AM83">
        <v>18.800616999999999</v>
      </c>
      <c r="AN83">
        <v>0.77966899999999995</v>
      </c>
      <c r="AO83">
        <v>0</v>
      </c>
      <c r="AP83">
        <v>7.1736000000000004</v>
      </c>
      <c r="AQ83">
        <v>41.753005999999999</v>
      </c>
      <c r="AR83">
        <v>34.776000000000003</v>
      </c>
      <c r="AS83">
        <v>37.890518999999998</v>
      </c>
      <c r="AT83">
        <v>20</v>
      </c>
      <c r="AU83">
        <v>0</v>
      </c>
      <c r="AV83">
        <v>0</v>
      </c>
      <c r="AW83">
        <v>0</v>
      </c>
      <c r="AX83">
        <v>0</v>
      </c>
      <c r="AY83">
        <v>5.6615330000000004</v>
      </c>
      <c r="AZ83">
        <v>9.2748030000000004</v>
      </c>
      <c r="BA83">
        <v>6.1448869999999998</v>
      </c>
      <c r="BB83">
        <v>4.2035410000000004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3364.5857539999997</v>
      </c>
    </row>
    <row r="84" spans="1:117">
      <c r="A84" t="s">
        <v>126</v>
      </c>
      <c r="B84">
        <v>0</v>
      </c>
      <c r="C84">
        <v>0</v>
      </c>
      <c r="D84">
        <v>48.226576999999999</v>
      </c>
      <c r="E84">
        <v>0</v>
      </c>
      <c r="F84">
        <v>0</v>
      </c>
      <c r="G84">
        <v>78.113947999999993</v>
      </c>
      <c r="H84">
        <v>0</v>
      </c>
      <c r="I84">
        <v>0</v>
      </c>
      <c r="J84">
        <v>97.764911999999995</v>
      </c>
      <c r="K84">
        <v>688.71594700000003</v>
      </c>
      <c r="L84">
        <v>552.44379900000001</v>
      </c>
      <c r="M84">
        <v>97.055942999999999</v>
      </c>
      <c r="N84">
        <v>124.384996</v>
      </c>
      <c r="O84">
        <v>130.58071699999999</v>
      </c>
      <c r="P84">
        <v>149.98894999999999</v>
      </c>
      <c r="Q84">
        <v>22.630299000000001</v>
      </c>
      <c r="R84">
        <v>22.453313000000001</v>
      </c>
      <c r="S84">
        <v>27.638981000000001</v>
      </c>
      <c r="T84">
        <v>3.0945860000000001</v>
      </c>
      <c r="U84">
        <v>275.625</v>
      </c>
      <c r="V84">
        <v>14.300737</v>
      </c>
      <c r="W84">
        <v>42.49</v>
      </c>
      <c r="X84">
        <v>148.30237500000001</v>
      </c>
      <c r="Y84">
        <v>0</v>
      </c>
      <c r="Z84">
        <v>19.6614</v>
      </c>
      <c r="AA84">
        <v>42.14808</v>
      </c>
      <c r="AB84">
        <v>48.499828000000001</v>
      </c>
      <c r="AC84">
        <v>34.831252999999997</v>
      </c>
      <c r="AD84">
        <v>43.536136999999997</v>
      </c>
      <c r="AE84">
        <v>59.175403000000003</v>
      </c>
      <c r="AF84">
        <v>9.222505</v>
      </c>
      <c r="AG84">
        <v>51.476056</v>
      </c>
      <c r="AH84">
        <v>159.34755999999999</v>
      </c>
      <c r="AI84">
        <v>19.596695</v>
      </c>
      <c r="AJ84">
        <v>0</v>
      </c>
      <c r="AK84">
        <v>69.669668000000001</v>
      </c>
      <c r="AL84">
        <v>30.212</v>
      </c>
      <c r="AM84">
        <v>18.800616999999999</v>
      </c>
      <c r="AN84">
        <v>0.77966899999999995</v>
      </c>
      <c r="AO84">
        <v>0</v>
      </c>
      <c r="AP84">
        <v>7.1736000000000004</v>
      </c>
      <c r="AQ84">
        <v>41.753005999999999</v>
      </c>
      <c r="AR84">
        <v>34.776000000000003</v>
      </c>
      <c r="AS84">
        <v>37.890518999999998</v>
      </c>
      <c r="AT84">
        <v>20</v>
      </c>
      <c r="AU84">
        <v>0</v>
      </c>
      <c r="AV84">
        <v>0</v>
      </c>
      <c r="AW84">
        <v>0</v>
      </c>
      <c r="AX84">
        <v>0</v>
      </c>
      <c r="AY84">
        <v>5.6615330000000004</v>
      </c>
      <c r="AZ84">
        <v>9.2748030000000004</v>
      </c>
      <c r="BA84">
        <v>6.1448869999999998</v>
      </c>
      <c r="BB84">
        <v>4.2035410000000004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3297.6458399999997</v>
      </c>
    </row>
    <row r="85" spans="1:117">
      <c r="A85" t="s">
        <v>127</v>
      </c>
      <c r="B85">
        <v>0</v>
      </c>
      <c r="C85">
        <v>0</v>
      </c>
      <c r="D85">
        <v>48.226576999999999</v>
      </c>
      <c r="E85">
        <v>0</v>
      </c>
      <c r="F85">
        <v>0</v>
      </c>
      <c r="G85">
        <v>78.113947999999993</v>
      </c>
      <c r="H85">
        <v>0</v>
      </c>
      <c r="I85">
        <v>0</v>
      </c>
      <c r="J85">
        <v>97.764911999999995</v>
      </c>
      <c r="K85">
        <v>688.71594700000003</v>
      </c>
      <c r="L85">
        <v>552.44379900000001</v>
      </c>
      <c r="M85">
        <v>97.055942999999999</v>
      </c>
      <c r="N85">
        <v>124.384996</v>
      </c>
      <c r="O85">
        <v>130.58071699999999</v>
      </c>
      <c r="P85">
        <v>149.98894999999999</v>
      </c>
      <c r="Q85">
        <v>22.630299000000001</v>
      </c>
      <c r="R85">
        <v>22.453313000000001</v>
      </c>
      <c r="S85">
        <v>27.638981000000001</v>
      </c>
      <c r="T85">
        <v>3.0945860000000001</v>
      </c>
      <c r="U85">
        <v>275.625</v>
      </c>
      <c r="V85">
        <v>14.300737</v>
      </c>
      <c r="W85">
        <v>42.49</v>
      </c>
      <c r="X85">
        <v>148.30237500000001</v>
      </c>
      <c r="Y85">
        <v>0</v>
      </c>
      <c r="Z85">
        <v>19.6614</v>
      </c>
      <c r="AA85">
        <v>42.14808</v>
      </c>
      <c r="AB85">
        <v>48.499828000000001</v>
      </c>
      <c r="AC85">
        <v>34.831252999999997</v>
      </c>
      <c r="AD85">
        <v>43.536136999999997</v>
      </c>
      <c r="AE85">
        <v>59.175403000000003</v>
      </c>
      <c r="AF85">
        <v>9.222505</v>
      </c>
      <c r="AG85">
        <v>51.476056</v>
      </c>
      <c r="AH85">
        <v>159.34755999999999</v>
      </c>
      <c r="AI85">
        <v>3.814368</v>
      </c>
      <c r="AJ85">
        <v>0</v>
      </c>
      <c r="AK85">
        <v>69.669668000000001</v>
      </c>
      <c r="AL85">
        <v>25.564</v>
      </c>
      <c r="AM85">
        <v>18.800616999999999</v>
      </c>
      <c r="AN85">
        <v>0.77966899999999995</v>
      </c>
      <c r="AO85">
        <v>0</v>
      </c>
      <c r="AP85">
        <v>8.1983999999999995</v>
      </c>
      <c r="AQ85">
        <v>41.753005999999999</v>
      </c>
      <c r="AR85">
        <v>34.776000000000003</v>
      </c>
      <c r="AS85">
        <v>37.890518999999998</v>
      </c>
      <c r="AT85">
        <v>20</v>
      </c>
      <c r="AU85">
        <v>0</v>
      </c>
      <c r="AV85">
        <v>0</v>
      </c>
      <c r="AW85">
        <v>0</v>
      </c>
      <c r="AX85">
        <v>0</v>
      </c>
      <c r="AY85">
        <v>5.6615330000000004</v>
      </c>
      <c r="AZ85">
        <v>9.2748030000000004</v>
      </c>
      <c r="BA85">
        <v>6.1448869999999998</v>
      </c>
      <c r="BB85">
        <v>4.2035410000000004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3278.2403129999993</v>
      </c>
    </row>
    <row r="86" spans="1:117">
      <c r="A86" t="s">
        <v>128</v>
      </c>
      <c r="B86">
        <v>0</v>
      </c>
      <c r="C86">
        <v>0</v>
      </c>
      <c r="D86">
        <v>48.226576999999999</v>
      </c>
      <c r="E86">
        <v>0</v>
      </c>
      <c r="F86">
        <v>0</v>
      </c>
      <c r="G86">
        <v>78.113947999999993</v>
      </c>
      <c r="H86">
        <v>0</v>
      </c>
      <c r="I86">
        <v>0</v>
      </c>
      <c r="J86">
        <v>97.764911999999995</v>
      </c>
      <c r="K86">
        <v>688.71594700000003</v>
      </c>
      <c r="L86">
        <v>492.94379900000001</v>
      </c>
      <c r="M86">
        <v>97.055942999999999</v>
      </c>
      <c r="N86">
        <v>124.384996</v>
      </c>
      <c r="O86">
        <v>130.58071699999999</v>
      </c>
      <c r="P86">
        <v>149.98894999999999</v>
      </c>
      <c r="Q86">
        <v>22.630299000000001</v>
      </c>
      <c r="R86">
        <v>22.453313000000001</v>
      </c>
      <c r="S86">
        <v>27.638981000000001</v>
      </c>
      <c r="T86">
        <v>3.0945860000000001</v>
      </c>
      <c r="U86">
        <v>275.625</v>
      </c>
      <c r="V86">
        <v>14.300737</v>
      </c>
      <c r="W86">
        <v>44.311</v>
      </c>
      <c r="X86">
        <v>148.30237500000001</v>
      </c>
      <c r="Y86">
        <v>0</v>
      </c>
      <c r="Z86">
        <v>13.041600000000001</v>
      </c>
      <c r="AA86">
        <v>42.14808</v>
      </c>
      <c r="AB86">
        <v>48.499828000000001</v>
      </c>
      <c r="AC86">
        <v>34.831252999999997</v>
      </c>
      <c r="AD86">
        <v>21.768069000000001</v>
      </c>
      <c r="AE86">
        <v>59.175403000000003</v>
      </c>
      <c r="AF86">
        <v>9.222505</v>
      </c>
      <c r="AG86">
        <v>51.476056</v>
      </c>
      <c r="AH86">
        <v>100.288674</v>
      </c>
      <c r="AI86">
        <v>0</v>
      </c>
      <c r="AJ86">
        <v>0</v>
      </c>
      <c r="AK86">
        <v>69.669668000000001</v>
      </c>
      <c r="AL86">
        <v>25.564</v>
      </c>
      <c r="AM86">
        <v>18.800616999999999</v>
      </c>
      <c r="AN86">
        <v>0.77966899999999995</v>
      </c>
      <c r="AO86">
        <v>0</v>
      </c>
      <c r="AP86">
        <v>0</v>
      </c>
      <c r="AQ86">
        <v>41.753005999999999</v>
      </c>
      <c r="AR86">
        <v>34.776000000000003</v>
      </c>
      <c r="AS86">
        <v>35.154834000000001</v>
      </c>
      <c r="AT86">
        <v>20</v>
      </c>
      <c r="AU86">
        <v>0</v>
      </c>
      <c r="AV86">
        <v>0</v>
      </c>
      <c r="AW86">
        <v>0</v>
      </c>
      <c r="AX86">
        <v>0</v>
      </c>
      <c r="AY86">
        <v>5.5604339999999999</v>
      </c>
      <c r="AZ86">
        <v>9.2748030000000004</v>
      </c>
      <c r="BA86">
        <v>3.86558</v>
      </c>
      <c r="BB86">
        <v>4.2035410000000004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3115.9856999999997</v>
      </c>
    </row>
    <row r="87" spans="1:117">
      <c r="A87" t="s">
        <v>129</v>
      </c>
      <c r="B87">
        <v>0</v>
      </c>
      <c r="C87">
        <v>0</v>
      </c>
      <c r="D87">
        <v>48.226576999999999</v>
      </c>
      <c r="E87">
        <v>0</v>
      </c>
      <c r="F87">
        <v>0</v>
      </c>
      <c r="G87">
        <v>79.719030000000004</v>
      </c>
      <c r="H87">
        <v>0</v>
      </c>
      <c r="I87">
        <v>0</v>
      </c>
      <c r="J87">
        <v>97.764911999999995</v>
      </c>
      <c r="K87">
        <v>688.41594699999996</v>
      </c>
      <c r="L87">
        <v>492.94379900000001</v>
      </c>
      <c r="M87">
        <v>97.055942999999999</v>
      </c>
      <c r="N87">
        <v>124.384996</v>
      </c>
      <c r="O87">
        <v>130.58071699999999</v>
      </c>
      <c r="P87">
        <v>149.98894999999999</v>
      </c>
      <c r="Q87">
        <v>22.630299000000001</v>
      </c>
      <c r="R87">
        <v>22.453313000000001</v>
      </c>
      <c r="S87">
        <v>27.638981000000001</v>
      </c>
      <c r="T87">
        <v>3.0945860000000001</v>
      </c>
      <c r="U87">
        <v>275.625</v>
      </c>
      <c r="V87">
        <v>14.300737</v>
      </c>
      <c r="W87">
        <v>45.524999999999999</v>
      </c>
      <c r="X87">
        <v>148.30237500000001</v>
      </c>
      <c r="Y87">
        <v>0</v>
      </c>
      <c r="Z87">
        <v>13.041600000000001</v>
      </c>
      <c r="AA87">
        <v>42.14808</v>
      </c>
      <c r="AB87">
        <v>48.499828000000001</v>
      </c>
      <c r="AC87">
        <v>34.831252999999997</v>
      </c>
      <c r="AD87">
        <v>21.768069000000001</v>
      </c>
      <c r="AE87">
        <v>59.175403000000003</v>
      </c>
      <c r="AF87">
        <v>9.222505</v>
      </c>
      <c r="AG87">
        <v>51.476056</v>
      </c>
      <c r="AH87">
        <v>100.288674</v>
      </c>
      <c r="AI87">
        <v>0</v>
      </c>
      <c r="AJ87">
        <v>0</v>
      </c>
      <c r="AK87">
        <v>69.669668000000001</v>
      </c>
      <c r="AL87">
        <v>25.564</v>
      </c>
      <c r="AM87">
        <v>18.800616999999999</v>
      </c>
      <c r="AN87">
        <v>0.77966899999999995</v>
      </c>
      <c r="AO87">
        <v>0</v>
      </c>
      <c r="AP87">
        <v>0</v>
      </c>
      <c r="AQ87">
        <v>41.753005999999999</v>
      </c>
      <c r="AR87">
        <v>34.776000000000003</v>
      </c>
      <c r="AS87">
        <v>35.154834000000001</v>
      </c>
      <c r="AT87">
        <v>20</v>
      </c>
      <c r="AU87">
        <v>0</v>
      </c>
      <c r="AV87">
        <v>0</v>
      </c>
      <c r="AW87">
        <v>0</v>
      </c>
      <c r="AX87">
        <v>0</v>
      </c>
      <c r="AY87">
        <v>5.5604339999999999</v>
      </c>
      <c r="AZ87">
        <v>7.6118969999999999</v>
      </c>
      <c r="BA87">
        <v>3.86558</v>
      </c>
      <c r="BB87">
        <v>4.2035410000000004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3116.841876</v>
      </c>
    </row>
    <row r="88" spans="1:117">
      <c r="A88" t="s">
        <v>130</v>
      </c>
      <c r="B88">
        <v>0</v>
      </c>
      <c r="C88">
        <v>0</v>
      </c>
      <c r="D88">
        <v>48.226576999999999</v>
      </c>
      <c r="E88">
        <v>0</v>
      </c>
      <c r="F88">
        <v>0</v>
      </c>
      <c r="G88">
        <v>79.719030000000004</v>
      </c>
      <c r="H88">
        <v>0</v>
      </c>
      <c r="I88">
        <v>0</v>
      </c>
      <c r="J88">
        <v>97.764911999999995</v>
      </c>
      <c r="K88">
        <v>688.41594699999996</v>
      </c>
      <c r="L88">
        <v>492.94379900000001</v>
      </c>
      <c r="M88">
        <v>97.055942999999999</v>
      </c>
      <c r="N88">
        <v>124.384996</v>
      </c>
      <c r="O88">
        <v>130.58071699999999</v>
      </c>
      <c r="P88">
        <v>149.98894999999999</v>
      </c>
      <c r="Q88">
        <v>22.630299000000001</v>
      </c>
      <c r="R88">
        <v>22.453313000000001</v>
      </c>
      <c r="S88">
        <v>27.638981000000001</v>
      </c>
      <c r="T88">
        <v>3.0945860000000001</v>
      </c>
      <c r="U88">
        <v>275.625</v>
      </c>
      <c r="V88">
        <v>14.300737</v>
      </c>
      <c r="W88">
        <v>46.399079999999998</v>
      </c>
      <c r="X88">
        <v>148.30237500000001</v>
      </c>
      <c r="Y88">
        <v>0</v>
      </c>
      <c r="Z88">
        <v>13.041600000000001</v>
      </c>
      <c r="AA88">
        <v>42.14808</v>
      </c>
      <c r="AB88">
        <v>48.499828000000001</v>
      </c>
      <c r="AC88">
        <v>34.831252999999997</v>
      </c>
      <c r="AD88">
        <v>21.768069000000001</v>
      </c>
      <c r="AE88">
        <v>59.175403000000003</v>
      </c>
      <c r="AF88">
        <v>9.222505</v>
      </c>
      <c r="AG88">
        <v>51.476056</v>
      </c>
      <c r="AH88">
        <v>100.288674</v>
      </c>
      <c r="AI88">
        <v>0</v>
      </c>
      <c r="AJ88">
        <v>0</v>
      </c>
      <c r="AK88">
        <v>69.669668000000001</v>
      </c>
      <c r="AL88">
        <v>25.564</v>
      </c>
      <c r="AM88">
        <v>18.800616999999999</v>
      </c>
      <c r="AN88">
        <v>0.77966899999999995</v>
      </c>
      <c r="AO88">
        <v>0</v>
      </c>
      <c r="AP88">
        <v>0</v>
      </c>
      <c r="AQ88">
        <v>41.753005999999999</v>
      </c>
      <c r="AR88">
        <v>34.776000000000003</v>
      </c>
      <c r="AS88">
        <v>35.154834000000001</v>
      </c>
      <c r="AT88">
        <v>20</v>
      </c>
      <c r="AU88">
        <v>0</v>
      </c>
      <c r="AV88">
        <v>0</v>
      </c>
      <c r="AW88">
        <v>0</v>
      </c>
      <c r="AX88">
        <v>0</v>
      </c>
      <c r="AY88">
        <v>5.5604339999999999</v>
      </c>
      <c r="AZ88">
        <v>7.6118969999999999</v>
      </c>
      <c r="BA88">
        <v>3.86558</v>
      </c>
      <c r="BB88">
        <v>4.2035410000000004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3117.715956</v>
      </c>
    </row>
    <row r="89" spans="1:117">
      <c r="A89" t="s">
        <v>131</v>
      </c>
      <c r="B89">
        <v>0</v>
      </c>
      <c r="C89">
        <v>0</v>
      </c>
      <c r="D89">
        <v>48.226576999999999</v>
      </c>
      <c r="E89">
        <v>0</v>
      </c>
      <c r="F89">
        <v>0</v>
      </c>
      <c r="G89">
        <v>79.719030000000004</v>
      </c>
      <c r="H89">
        <v>0</v>
      </c>
      <c r="I89">
        <v>0</v>
      </c>
      <c r="J89">
        <v>97.764911999999995</v>
      </c>
      <c r="K89">
        <v>688.41594699999996</v>
      </c>
      <c r="L89">
        <v>492.94379900000001</v>
      </c>
      <c r="M89">
        <v>97.055942999999999</v>
      </c>
      <c r="N89">
        <v>124.384996</v>
      </c>
      <c r="O89">
        <v>130.58071699999999</v>
      </c>
      <c r="P89">
        <v>149.98894999999999</v>
      </c>
      <c r="Q89">
        <v>22.630299000000001</v>
      </c>
      <c r="R89">
        <v>22.453313000000001</v>
      </c>
      <c r="S89">
        <v>27.638981000000001</v>
      </c>
      <c r="T89">
        <v>3.0945860000000001</v>
      </c>
      <c r="U89">
        <v>275.625</v>
      </c>
      <c r="V89">
        <v>14.300737</v>
      </c>
      <c r="W89">
        <v>46.399079999999998</v>
      </c>
      <c r="X89">
        <v>148.30237500000001</v>
      </c>
      <c r="Y89">
        <v>0</v>
      </c>
      <c r="Z89">
        <v>13.041600000000001</v>
      </c>
      <c r="AA89">
        <v>42.14808</v>
      </c>
      <c r="AB89">
        <v>48.499828000000001</v>
      </c>
      <c r="AC89">
        <v>34.831252999999997</v>
      </c>
      <c r="AD89">
        <v>21.768069000000001</v>
      </c>
      <c r="AE89">
        <v>59.175403000000003</v>
      </c>
      <c r="AF89">
        <v>9.222505</v>
      </c>
      <c r="AG89">
        <v>51.476056</v>
      </c>
      <c r="AH89">
        <v>137.618347</v>
      </c>
      <c r="AI89">
        <v>0</v>
      </c>
      <c r="AJ89">
        <v>0</v>
      </c>
      <c r="AK89">
        <v>69.669668000000001</v>
      </c>
      <c r="AL89">
        <v>38.345999999999997</v>
      </c>
      <c r="AM89">
        <v>18.800616999999999</v>
      </c>
      <c r="AN89">
        <v>0.77966899999999995</v>
      </c>
      <c r="AO89">
        <v>0</v>
      </c>
      <c r="AP89">
        <v>0</v>
      </c>
      <c r="AQ89">
        <v>41.753005999999999</v>
      </c>
      <c r="AR89">
        <v>34.776000000000003</v>
      </c>
      <c r="AS89">
        <v>35.154834000000001</v>
      </c>
      <c r="AT89">
        <v>20</v>
      </c>
      <c r="AU89">
        <v>0</v>
      </c>
      <c r="AV89">
        <v>0</v>
      </c>
      <c r="AW89">
        <v>0</v>
      </c>
      <c r="AX89">
        <v>0</v>
      </c>
      <c r="AY89">
        <v>5.5604339999999999</v>
      </c>
      <c r="AZ89">
        <v>9.2748030000000004</v>
      </c>
      <c r="BA89">
        <v>5.3132479999999997</v>
      </c>
      <c r="BB89">
        <v>4.2035410000000004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3170.9382029999997</v>
      </c>
    </row>
    <row r="90" spans="1:117">
      <c r="A90" t="s">
        <v>132</v>
      </c>
      <c r="B90">
        <v>0</v>
      </c>
      <c r="C90">
        <v>0</v>
      </c>
      <c r="D90">
        <v>48.226576999999999</v>
      </c>
      <c r="E90">
        <v>0</v>
      </c>
      <c r="F90">
        <v>0</v>
      </c>
      <c r="G90">
        <v>79.719030000000004</v>
      </c>
      <c r="H90">
        <v>0</v>
      </c>
      <c r="I90">
        <v>0</v>
      </c>
      <c r="J90">
        <v>97.764911999999995</v>
      </c>
      <c r="K90">
        <v>688.41594699999996</v>
      </c>
      <c r="L90">
        <v>492.94379900000001</v>
      </c>
      <c r="M90">
        <v>97.055942999999999</v>
      </c>
      <c r="N90">
        <v>124.384996</v>
      </c>
      <c r="O90">
        <v>130.58071699999999</v>
      </c>
      <c r="P90">
        <v>149.98894999999999</v>
      </c>
      <c r="Q90">
        <v>22.630299000000001</v>
      </c>
      <c r="R90">
        <v>22.453313000000001</v>
      </c>
      <c r="S90">
        <v>27.638981000000001</v>
      </c>
      <c r="T90">
        <v>3.0945860000000001</v>
      </c>
      <c r="U90">
        <v>275.625</v>
      </c>
      <c r="V90">
        <v>14.300737</v>
      </c>
      <c r="W90">
        <v>46.399079999999998</v>
      </c>
      <c r="X90">
        <v>148.30237500000001</v>
      </c>
      <c r="Y90">
        <v>0</v>
      </c>
      <c r="Z90">
        <v>19.6614</v>
      </c>
      <c r="AA90">
        <v>42.14808</v>
      </c>
      <c r="AB90">
        <v>48.499828000000001</v>
      </c>
      <c r="AC90">
        <v>34.831252999999997</v>
      </c>
      <c r="AD90">
        <v>43.536136999999997</v>
      </c>
      <c r="AE90">
        <v>59.175403000000003</v>
      </c>
      <c r="AF90">
        <v>9.222505</v>
      </c>
      <c r="AG90">
        <v>51.476056</v>
      </c>
      <c r="AH90">
        <v>137.618347</v>
      </c>
      <c r="AI90">
        <v>0</v>
      </c>
      <c r="AJ90">
        <v>0</v>
      </c>
      <c r="AK90">
        <v>69.669668000000001</v>
      </c>
      <c r="AL90">
        <v>79.376220000000004</v>
      </c>
      <c r="AM90">
        <v>18.800616999999999</v>
      </c>
      <c r="AN90">
        <v>0.77966899999999995</v>
      </c>
      <c r="AO90">
        <v>0</v>
      </c>
      <c r="AP90">
        <v>0.51239999999999997</v>
      </c>
      <c r="AQ90">
        <v>41.753005999999999</v>
      </c>
      <c r="AR90">
        <v>34.776000000000003</v>
      </c>
      <c r="AS90">
        <v>37.890518999999998</v>
      </c>
      <c r="AT90">
        <v>20</v>
      </c>
      <c r="AU90">
        <v>0</v>
      </c>
      <c r="AV90">
        <v>0</v>
      </c>
      <c r="AW90">
        <v>0</v>
      </c>
      <c r="AX90">
        <v>0</v>
      </c>
      <c r="AY90">
        <v>5.6615330000000004</v>
      </c>
      <c r="AZ90">
        <v>9.2748030000000004</v>
      </c>
      <c r="BA90">
        <v>5.3132479999999997</v>
      </c>
      <c r="BB90">
        <v>4.2035410000000004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3243.7054749999998</v>
      </c>
    </row>
    <row r="91" spans="1:117">
      <c r="A91" t="s">
        <v>133</v>
      </c>
      <c r="B91">
        <v>0</v>
      </c>
      <c r="C91">
        <v>0</v>
      </c>
      <c r="D91">
        <v>48.878287999999998</v>
      </c>
      <c r="E91">
        <v>0</v>
      </c>
      <c r="F91">
        <v>0</v>
      </c>
      <c r="G91">
        <v>79.719030000000004</v>
      </c>
      <c r="H91">
        <v>0</v>
      </c>
      <c r="I91">
        <v>0</v>
      </c>
      <c r="J91">
        <v>97.764911999999995</v>
      </c>
      <c r="K91">
        <v>688.41594699999996</v>
      </c>
      <c r="L91">
        <v>492.94379900000001</v>
      </c>
      <c r="M91">
        <v>97.055942999999999</v>
      </c>
      <c r="N91">
        <v>124.384996</v>
      </c>
      <c r="O91">
        <v>130.58071699999999</v>
      </c>
      <c r="P91">
        <v>149.98894999999999</v>
      </c>
      <c r="Q91">
        <v>22.630299000000001</v>
      </c>
      <c r="R91">
        <v>22.453313000000001</v>
      </c>
      <c r="S91">
        <v>27.638981000000001</v>
      </c>
      <c r="T91">
        <v>3.0945860000000001</v>
      </c>
      <c r="U91">
        <v>275.625</v>
      </c>
      <c r="V91">
        <v>14.300737</v>
      </c>
      <c r="W91">
        <v>46.399079999999998</v>
      </c>
      <c r="X91">
        <v>148.30237500000001</v>
      </c>
      <c r="Y91">
        <v>0</v>
      </c>
      <c r="Z91">
        <v>19.6614</v>
      </c>
      <c r="AA91">
        <v>42.14808</v>
      </c>
      <c r="AB91">
        <v>48.499828000000001</v>
      </c>
      <c r="AC91">
        <v>34.831252999999997</v>
      </c>
      <c r="AD91">
        <v>43.536136999999997</v>
      </c>
      <c r="AE91">
        <v>59.175403000000003</v>
      </c>
      <c r="AF91">
        <v>9.222505</v>
      </c>
      <c r="AG91">
        <v>51.476056</v>
      </c>
      <c r="AH91">
        <v>137.618347</v>
      </c>
      <c r="AI91">
        <v>0</v>
      </c>
      <c r="AJ91">
        <v>0</v>
      </c>
      <c r="AK91">
        <v>69.669668000000001</v>
      </c>
      <c r="AL91">
        <v>79.376220000000004</v>
      </c>
      <c r="AM91">
        <v>18.800616999999999</v>
      </c>
      <c r="AN91">
        <v>0.77966899999999995</v>
      </c>
      <c r="AO91">
        <v>0</v>
      </c>
      <c r="AP91">
        <v>0.51239999999999997</v>
      </c>
      <c r="AQ91">
        <v>41.753005999999999</v>
      </c>
      <c r="AR91">
        <v>34.776000000000003</v>
      </c>
      <c r="AS91">
        <v>37.890518999999998</v>
      </c>
      <c r="AT91">
        <v>20</v>
      </c>
      <c r="AU91">
        <v>0</v>
      </c>
      <c r="AV91">
        <v>0</v>
      </c>
      <c r="AW91">
        <v>0</v>
      </c>
      <c r="AX91">
        <v>0</v>
      </c>
      <c r="AY91">
        <v>5.6615330000000004</v>
      </c>
      <c r="AZ91">
        <v>9.2748030000000004</v>
      </c>
      <c r="BA91">
        <v>5.3132479999999997</v>
      </c>
      <c r="BB91">
        <v>4.2035410000000004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3244.3571859999997</v>
      </c>
    </row>
    <row r="92" spans="1:117">
      <c r="A92" t="s">
        <v>134</v>
      </c>
      <c r="B92">
        <v>0</v>
      </c>
      <c r="C92">
        <v>0</v>
      </c>
      <c r="D92">
        <v>48.878287999999998</v>
      </c>
      <c r="E92">
        <v>0</v>
      </c>
      <c r="F92">
        <v>0</v>
      </c>
      <c r="G92">
        <v>79.719030000000004</v>
      </c>
      <c r="H92">
        <v>0</v>
      </c>
      <c r="I92">
        <v>0</v>
      </c>
      <c r="J92">
        <v>97.764911999999995</v>
      </c>
      <c r="K92">
        <v>688.41594699999996</v>
      </c>
      <c r="L92">
        <v>492.94379900000001</v>
      </c>
      <c r="M92">
        <v>97.055942999999999</v>
      </c>
      <c r="N92">
        <v>124.384996</v>
      </c>
      <c r="O92">
        <v>130.58071699999999</v>
      </c>
      <c r="P92">
        <v>149.98894999999999</v>
      </c>
      <c r="Q92">
        <v>22.630299000000001</v>
      </c>
      <c r="R92">
        <v>22.453313000000001</v>
      </c>
      <c r="S92">
        <v>27.638981000000001</v>
      </c>
      <c r="T92">
        <v>3.0945860000000001</v>
      </c>
      <c r="U92">
        <v>275.625</v>
      </c>
      <c r="V92">
        <v>14.300737</v>
      </c>
      <c r="W92">
        <v>46.399079999999998</v>
      </c>
      <c r="X92">
        <v>148.30237500000001</v>
      </c>
      <c r="Y92">
        <v>0</v>
      </c>
      <c r="Z92">
        <v>19.6614</v>
      </c>
      <c r="AA92">
        <v>42.14808</v>
      </c>
      <c r="AB92">
        <v>48.499828000000001</v>
      </c>
      <c r="AC92">
        <v>34.831252999999997</v>
      </c>
      <c r="AD92">
        <v>43.536136999999997</v>
      </c>
      <c r="AE92">
        <v>59.175403000000003</v>
      </c>
      <c r="AF92">
        <v>9.222505</v>
      </c>
      <c r="AG92">
        <v>51.476056</v>
      </c>
      <c r="AH92">
        <v>137.618347</v>
      </c>
      <c r="AI92">
        <v>0</v>
      </c>
      <c r="AJ92">
        <v>0</v>
      </c>
      <c r="AK92">
        <v>69.669668000000001</v>
      </c>
      <c r="AL92">
        <v>79.376220000000004</v>
      </c>
      <c r="AM92">
        <v>18.800616999999999</v>
      </c>
      <c r="AN92">
        <v>0.77966899999999995</v>
      </c>
      <c r="AO92">
        <v>0</v>
      </c>
      <c r="AP92">
        <v>0.51239999999999997</v>
      </c>
      <c r="AQ92">
        <v>41.753005999999999</v>
      </c>
      <c r="AR92">
        <v>34.776000000000003</v>
      </c>
      <c r="AS92">
        <v>37.890518999999998</v>
      </c>
      <c r="AT92">
        <v>20</v>
      </c>
      <c r="AU92">
        <v>0</v>
      </c>
      <c r="AV92">
        <v>0</v>
      </c>
      <c r="AW92">
        <v>0</v>
      </c>
      <c r="AX92">
        <v>0</v>
      </c>
      <c r="AY92">
        <v>5.6615330000000004</v>
      </c>
      <c r="AZ92">
        <v>9.2748030000000004</v>
      </c>
      <c r="BA92">
        <v>5.3132479999999997</v>
      </c>
      <c r="BB92">
        <v>4.2035410000000004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3244.3571859999997</v>
      </c>
    </row>
    <row r="93" spans="1:117">
      <c r="A93" t="s">
        <v>135</v>
      </c>
      <c r="B93">
        <v>0</v>
      </c>
      <c r="C93">
        <v>0</v>
      </c>
      <c r="D93">
        <v>48.878287999999998</v>
      </c>
      <c r="E93">
        <v>0</v>
      </c>
      <c r="F93">
        <v>0</v>
      </c>
      <c r="G93">
        <v>79.719030000000004</v>
      </c>
      <c r="H93">
        <v>0</v>
      </c>
      <c r="I93">
        <v>0</v>
      </c>
      <c r="J93">
        <v>97.764911999999995</v>
      </c>
      <c r="K93">
        <v>688.41594699999996</v>
      </c>
      <c r="L93">
        <v>492.94379900000001</v>
      </c>
      <c r="M93">
        <v>97.055942999999999</v>
      </c>
      <c r="N93">
        <v>124.384996</v>
      </c>
      <c r="O93">
        <v>130.58071699999999</v>
      </c>
      <c r="P93">
        <v>149.98894999999999</v>
      </c>
      <c r="Q93">
        <v>22.630299000000001</v>
      </c>
      <c r="R93">
        <v>22.453313000000001</v>
      </c>
      <c r="S93">
        <v>27.638981000000001</v>
      </c>
      <c r="T93">
        <v>3.0945860000000001</v>
      </c>
      <c r="U93">
        <v>275.625</v>
      </c>
      <c r="V93">
        <v>14.300737</v>
      </c>
      <c r="W93">
        <v>46.399079999999998</v>
      </c>
      <c r="X93">
        <v>148.30237500000001</v>
      </c>
      <c r="Y93">
        <v>0</v>
      </c>
      <c r="Z93">
        <v>19.6614</v>
      </c>
      <c r="AA93">
        <v>42.14808</v>
      </c>
      <c r="AB93">
        <v>48.499828000000001</v>
      </c>
      <c r="AC93">
        <v>34.831252999999997</v>
      </c>
      <c r="AD93">
        <v>43.536136999999997</v>
      </c>
      <c r="AE93">
        <v>59.175403000000003</v>
      </c>
      <c r="AF93">
        <v>9.222505</v>
      </c>
      <c r="AG93">
        <v>51.476056</v>
      </c>
      <c r="AH93">
        <v>137.618347</v>
      </c>
      <c r="AI93">
        <v>0</v>
      </c>
      <c r="AJ93">
        <v>0</v>
      </c>
      <c r="AK93">
        <v>69.669668000000001</v>
      </c>
      <c r="AL93">
        <v>79.376220000000004</v>
      </c>
      <c r="AM93">
        <v>18.800616999999999</v>
      </c>
      <c r="AN93">
        <v>0.77966899999999995</v>
      </c>
      <c r="AO93">
        <v>0</v>
      </c>
      <c r="AP93">
        <v>0.51239999999999997</v>
      </c>
      <c r="AQ93">
        <v>41.753005999999999</v>
      </c>
      <c r="AR93">
        <v>34.776000000000003</v>
      </c>
      <c r="AS93">
        <v>37.890518999999998</v>
      </c>
      <c r="AT93">
        <v>20</v>
      </c>
      <c r="AU93">
        <v>0</v>
      </c>
      <c r="AV93">
        <v>0</v>
      </c>
      <c r="AW93">
        <v>0</v>
      </c>
      <c r="AX93">
        <v>0</v>
      </c>
      <c r="AY93">
        <v>5.6615330000000004</v>
      </c>
      <c r="AZ93">
        <v>9.2748030000000004</v>
      </c>
      <c r="BA93">
        <v>5.3132479999999997</v>
      </c>
      <c r="BB93">
        <v>4.2035410000000004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3244.3571859999997</v>
      </c>
    </row>
    <row r="94" spans="1:117">
      <c r="A94" t="s">
        <v>136</v>
      </c>
      <c r="B94">
        <v>0</v>
      </c>
      <c r="C94">
        <v>0</v>
      </c>
      <c r="D94">
        <v>48.878287999999998</v>
      </c>
      <c r="E94">
        <v>0</v>
      </c>
      <c r="F94">
        <v>0</v>
      </c>
      <c r="G94">
        <v>79.719030000000004</v>
      </c>
      <c r="H94">
        <v>0</v>
      </c>
      <c r="I94">
        <v>0</v>
      </c>
      <c r="J94">
        <v>97.764911999999995</v>
      </c>
      <c r="K94">
        <v>688.41594699999996</v>
      </c>
      <c r="L94">
        <v>512.94379900000001</v>
      </c>
      <c r="M94">
        <v>97.055942999999999</v>
      </c>
      <c r="N94">
        <v>124.384996</v>
      </c>
      <c r="O94">
        <v>130.58071699999999</v>
      </c>
      <c r="P94">
        <v>149.98894999999999</v>
      </c>
      <c r="Q94">
        <v>22.630299000000001</v>
      </c>
      <c r="R94">
        <v>22.453313000000001</v>
      </c>
      <c r="S94">
        <v>27.638981000000001</v>
      </c>
      <c r="T94">
        <v>3.0945860000000001</v>
      </c>
      <c r="U94">
        <v>275.625</v>
      </c>
      <c r="V94">
        <v>14.300737</v>
      </c>
      <c r="W94">
        <v>46.399079999999998</v>
      </c>
      <c r="X94">
        <v>148.30237500000001</v>
      </c>
      <c r="Y94">
        <v>0</v>
      </c>
      <c r="Z94">
        <v>19.5624</v>
      </c>
      <c r="AA94">
        <v>42.14808</v>
      </c>
      <c r="AB94">
        <v>48.499828000000001</v>
      </c>
      <c r="AC94">
        <v>23.197434999999999</v>
      </c>
      <c r="AD94">
        <v>21.768069000000001</v>
      </c>
      <c r="AE94">
        <v>59.175403000000003</v>
      </c>
      <c r="AF94">
        <v>9.222505</v>
      </c>
      <c r="AG94">
        <v>51.476056</v>
      </c>
      <c r="AH94">
        <v>137.618347</v>
      </c>
      <c r="AI94">
        <v>0</v>
      </c>
      <c r="AJ94">
        <v>0</v>
      </c>
      <c r="AK94">
        <v>69.669668000000001</v>
      </c>
      <c r="AL94">
        <v>49.966000000000001</v>
      </c>
      <c r="AM94">
        <v>18.800616999999999</v>
      </c>
      <c r="AN94">
        <v>0.77966899999999995</v>
      </c>
      <c r="AO94">
        <v>0</v>
      </c>
      <c r="AP94">
        <v>0</v>
      </c>
      <c r="AQ94">
        <v>31.075710999999998</v>
      </c>
      <c r="AR94">
        <v>34.776000000000003</v>
      </c>
      <c r="AS94">
        <v>35.154834000000001</v>
      </c>
      <c r="AT94">
        <v>20</v>
      </c>
      <c r="AU94">
        <v>0</v>
      </c>
      <c r="AV94">
        <v>0</v>
      </c>
      <c r="AW94">
        <v>0</v>
      </c>
      <c r="AX94">
        <v>0</v>
      </c>
      <c r="AY94">
        <v>5.5604339999999999</v>
      </c>
      <c r="AZ94">
        <v>9.2748030000000004</v>
      </c>
      <c r="BA94">
        <v>5.3132479999999997</v>
      </c>
      <c r="BB94">
        <v>4.2035410000000004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3187.4196009999996</v>
      </c>
    </row>
    <row r="95" spans="1:117">
      <c r="A95" t="s">
        <v>137</v>
      </c>
      <c r="B95">
        <v>0</v>
      </c>
      <c r="C95">
        <v>0</v>
      </c>
      <c r="D95">
        <v>48.878287999999998</v>
      </c>
      <c r="E95">
        <v>0</v>
      </c>
      <c r="F95">
        <v>0</v>
      </c>
      <c r="G95">
        <v>79.719030000000004</v>
      </c>
      <c r="H95">
        <v>0</v>
      </c>
      <c r="I95">
        <v>0</v>
      </c>
      <c r="J95">
        <v>97.764911999999995</v>
      </c>
      <c r="K95">
        <v>688.41594699999996</v>
      </c>
      <c r="L95">
        <v>512.94379900000001</v>
      </c>
      <c r="M95">
        <v>97.055942999999999</v>
      </c>
      <c r="N95">
        <v>124.384996</v>
      </c>
      <c r="O95">
        <v>130.58071699999999</v>
      </c>
      <c r="P95">
        <v>149.98894999999999</v>
      </c>
      <c r="Q95">
        <v>22.630299000000001</v>
      </c>
      <c r="R95">
        <v>22.453313000000001</v>
      </c>
      <c r="S95">
        <v>27.638981000000001</v>
      </c>
      <c r="T95">
        <v>3.0945860000000001</v>
      </c>
      <c r="U95">
        <v>298.125</v>
      </c>
      <c r="V95">
        <v>14.300737</v>
      </c>
      <c r="W95">
        <v>46.399079999999998</v>
      </c>
      <c r="X95">
        <v>148.30237500000001</v>
      </c>
      <c r="Y95">
        <v>0</v>
      </c>
      <c r="Z95">
        <v>19.5624</v>
      </c>
      <c r="AA95">
        <v>42.14808</v>
      </c>
      <c r="AB95">
        <v>48.499828000000001</v>
      </c>
      <c r="AC95">
        <v>23.197434999999999</v>
      </c>
      <c r="AD95">
        <v>21.768069000000001</v>
      </c>
      <c r="AE95">
        <v>59.175403000000003</v>
      </c>
      <c r="AF95">
        <v>9.222505</v>
      </c>
      <c r="AG95">
        <v>51.476056</v>
      </c>
      <c r="AH95">
        <v>100.288674</v>
      </c>
      <c r="AI95">
        <v>0</v>
      </c>
      <c r="AJ95">
        <v>0</v>
      </c>
      <c r="AK95">
        <v>69.669668000000001</v>
      </c>
      <c r="AL95">
        <v>49.966000000000001</v>
      </c>
      <c r="AM95">
        <v>18.800616999999999</v>
      </c>
      <c r="AN95">
        <v>0.77966899999999995</v>
      </c>
      <c r="AO95">
        <v>0</v>
      </c>
      <c r="AP95">
        <v>0</v>
      </c>
      <c r="AQ95">
        <v>30.836666999999998</v>
      </c>
      <c r="AR95">
        <v>34.776000000000003</v>
      </c>
      <c r="AS95">
        <v>35.154834000000001</v>
      </c>
      <c r="AT95">
        <v>20</v>
      </c>
      <c r="AU95">
        <v>0</v>
      </c>
      <c r="AV95">
        <v>0</v>
      </c>
      <c r="AW95">
        <v>0</v>
      </c>
      <c r="AX95">
        <v>0</v>
      </c>
      <c r="AY95">
        <v>5.5604339999999999</v>
      </c>
      <c r="AZ95">
        <v>6.9561019999999996</v>
      </c>
      <c r="BA95">
        <v>3.86558</v>
      </c>
      <c r="BB95">
        <v>4.2035410000000004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3168.584515</v>
      </c>
    </row>
    <row r="96" spans="1:117">
      <c r="A96" t="s">
        <v>138</v>
      </c>
      <c r="B96">
        <v>0</v>
      </c>
      <c r="C96">
        <v>0</v>
      </c>
      <c r="D96">
        <v>48.878287999999998</v>
      </c>
      <c r="E96">
        <v>0</v>
      </c>
      <c r="F96">
        <v>0</v>
      </c>
      <c r="G96">
        <v>79.719030000000004</v>
      </c>
      <c r="H96">
        <v>0</v>
      </c>
      <c r="I96">
        <v>0</v>
      </c>
      <c r="J96">
        <v>97.764911999999995</v>
      </c>
      <c r="K96">
        <v>688.41594699999996</v>
      </c>
      <c r="L96">
        <v>512.94379900000001</v>
      </c>
      <c r="M96">
        <v>97.055942999999999</v>
      </c>
      <c r="N96">
        <v>124.384996</v>
      </c>
      <c r="O96">
        <v>130.58071699999999</v>
      </c>
      <c r="P96">
        <v>149.98894999999999</v>
      </c>
      <c r="Q96">
        <v>22.630299000000001</v>
      </c>
      <c r="R96">
        <v>22.453313000000001</v>
      </c>
      <c r="S96">
        <v>27.638981000000001</v>
      </c>
      <c r="T96">
        <v>3.0945860000000001</v>
      </c>
      <c r="U96">
        <v>309.375</v>
      </c>
      <c r="V96">
        <v>14.300737</v>
      </c>
      <c r="W96">
        <v>46.399079999999998</v>
      </c>
      <c r="X96">
        <v>148.30237500000001</v>
      </c>
      <c r="Y96">
        <v>0</v>
      </c>
      <c r="Z96">
        <v>19.5624</v>
      </c>
      <c r="AA96">
        <v>42.14808</v>
      </c>
      <c r="AB96">
        <v>48.499828000000001</v>
      </c>
      <c r="AC96">
        <v>23.197434999999999</v>
      </c>
      <c r="AD96">
        <v>21.768069000000001</v>
      </c>
      <c r="AE96">
        <v>59.175403000000003</v>
      </c>
      <c r="AF96">
        <v>9.222505</v>
      </c>
      <c r="AG96">
        <v>51.476056</v>
      </c>
      <c r="AH96">
        <v>66.859116</v>
      </c>
      <c r="AI96">
        <v>0</v>
      </c>
      <c r="AJ96">
        <v>0</v>
      </c>
      <c r="AK96">
        <v>69.669668000000001</v>
      </c>
      <c r="AL96">
        <v>49.966000000000001</v>
      </c>
      <c r="AM96">
        <v>18.800616999999999</v>
      </c>
      <c r="AN96">
        <v>0.77966899999999995</v>
      </c>
      <c r="AO96">
        <v>0</v>
      </c>
      <c r="AP96">
        <v>0</v>
      </c>
      <c r="AQ96">
        <v>30.836666999999998</v>
      </c>
      <c r="AR96">
        <v>34.776000000000003</v>
      </c>
      <c r="AS96">
        <v>35.154834000000001</v>
      </c>
      <c r="AT96">
        <v>20</v>
      </c>
      <c r="AU96">
        <v>0</v>
      </c>
      <c r="AV96">
        <v>0</v>
      </c>
      <c r="AW96">
        <v>0</v>
      </c>
      <c r="AX96">
        <v>0</v>
      </c>
      <c r="AY96">
        <v>5.5604339999999999</v>
      </c>
      <c r="AZ96">
        <v>6.9561019999999996</v>
      </c>
      <c r="BA96">
        <v>2.5873210000000002</v>
      </c>
      <c r="BB96">
        <v>4.2035410000000004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3145.126698</v>
      </c>
    </row>
    <row r="97" spans="1:117">
      <c r="A97" t="s">
        <v>139</v>
      </c>
      <c r="B97">
        <v>0</v>
      </c>
      <c r="C97">
        <v>0</v>
      </c>
      <c r="D97">
        <v>48.878287999999998</v>
      </c>
      <c r="E97">
        <v>0</v>
      </c>
      <c r="F97">
        <v>0</v>
      </c>
      <c r="G97">
        <v>79.719030000000004</v>
      </c>
      <c r="H97">
        <v>0</v>
      </c>
      <c r="I97">
        <v>0</v>
      </c>
      <c r="J97">
        <v>97.764911999999995</v>
      </c>
      <c r="K97">
        <v>688.41594699999996</v>
      </c>
      <c r="L97">
        <v>512.94379900000001</v>
      </c>
      <c r="M97">
        <v>97.055942999999999</v>
      </c>
      <c r="N97">
        <v>124.384996</v>
      </c>
      <c r="O97">
        <v>130.58071699999999</v>
      </c>
      <c r="P97">
        <v>149.98894999999999</v>
      </c>
      <c r="Q97">
        <v>22.630299000000001</v>
      </c>
      <c r="R97">
        <v>22.453313000000001</v>
      </c>
      <c r="S97">
        <v>27.638981000000001</v>
      </c>
      <c r="T97">
        <v>3.0945860000000001</v>
      </c>
      <c r="U97">
        <v>316.125</v>
      </c>
      <c r="V97">
        <v>14.300737</v>
      </c>
      <c r="W97">
        <v>46.399079999999998</v>
      </c>
      <c r="X97">
        <v>148.30237500000001</v>
      </c>
      <c r="Y97">
        <v>0</v>
      </c>
      <c r="Z97">
        <v>19.5624</v>
      </c>
      <c r="AA97">
        <v>42.14808</v>
      </c>
      <c r="AB97">
        <v>48.499828000000001</v>
      </c>
      <c r="AC97">
        <v>23.197434999999999</v>
      </c>
      <c r="AD97">
        <v>10.858853999999999</v>
      </c>
      <c r="AE97">
        <v>59.175403000000003</v>
      </c>
      <c r="AF97">
        <v>9.222505</v>
      </c>
      <c r="AG97">
        <v>51.476056</v>
      </c>
      <c r="AH97">
        <v>44.572744</v>
      </c>
      <c r="AI97">
        <v>0</v>
      </c>
      <c r="AJ97">
        <v>0</v>
      </c>
      <c r="AK97">
        <v>69.669668000000001</v>
      </c>
      <c r="AL97">
        <v>49.966000000000001</v>
      </c>
      <c r="AM97">
        <v>18.800616999999999</v>
      </c>
      <c r="AN97">
        <v>0.77966899999999995</v>
      </c>
      <c r="AO97">
        <v>0</v>
      </c>
      <c r="AP97">
        <v>2.1777000000000002</v>
      </c>
      <c r="AQ97">
        <v>20.717141000000002</v>
      </c>
      <c r="AR97">
        <v>34.776000000000003</v>
      </c>
      <c r="AS97">
        <v>35.154834000000001</v>
      </c>
      <c r="AT97">
        <v>20</v>
      </c>
      <c r="AU97">
        <v>0</v>
      </c>
      <c r="AV97">
        <v>0</v>
      </c>
      <c r="AW97">
        <v>0</v>
      </c>
      <c r="AX97">
        <v>0</v>
      </c>
      <c r="AY97">
        <v>5.5604339999999999</v>
      </c>
      <c r="AZ97">
        <v>4.6374019999999998</v>
      </c>
      <c r="BA97">
        <v>1.7248810000000001</v>
      </c>
      <c r="BB97">
        <v>4.2035410000000004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3107.558145</v>
      </c>
    </row>
    <row r="98" spans="1:117">
      <c r="A98" t="s">
        <v>140</v>
      </c>
      <c r="B98">
        <v>0</v>
      </c>
      <c r="C98">
        <v>0</v>
      </c>
      <c r="D98">
        <v>48.878287999999998</v>
      </c>
      <c r="E98">
        <v>0</v>
      </c>
      <c r="F98">
        <v>0</v>
      </c>
      <c r="G98">
        <v>79.719030000000004</v>
      </c>
      <c r="H98">
        <v>0</v>
      </c>
      <c r="I98">
        <v>0</v>
      </c>
      <c r="J98">
        <v>97.764911999999995</v>
      </c>
      <c r="K98">
        <v>688.41594699999996</v>
      </c>
      <c r="L98">
        <v>512.94379900000001</v>
      </c>
      <c r="M98">
        <v>97.055942999999999</v>
      </c>
      <c r="N98">
        <v>124.384996</v>
      </c>
      <c r="O98">
        <v>130.58071699999999</v>
      </c>
      <c r="P98">
        <v>149.98894999999999</v>
      </c>
      <c r="Q98">
        <v>22.630299000000001</v>
      </c>
      <c r="R98">
        <v>22.453313000000001</v>
      </c>
      <c r="S98">
        <v>27.638981000000001</v>
      </c>
      <c r="T98">
        <v>3.0945860000000001</v>
      </c>
      <c r="U98">
        <v>322.875</v>
      </c>
      <c r="V98">
        <v>14.300737</v>
      </c>
      <c r="W98">
        <v>46.399079999999998</v>
      </c>
      <c r="X98">
        <v>148.30237500000001</v>
      </c>
      <c r="Y98">
        <v>0</v>
      </c>
      <c r="Z98">
        <v>19.5624</v>
      </c>
      <c r="AA98">
        <v>42.14808</v>
      </c>
      <c r="AB98">
        <v>48.499828000000001</v>
      </c>
      <c r="AC98">
        <v>23.197434999999999</v>
      </c>
      <c r="AD98">
        <v>10.858853999999999</v>
      </c>
      <c r="AE98">
        <v>59.175403000000003</v>
      </c>
      <c r="AF98">
        <v>9.222505</v>
      </c>
      <c r="AG98">
        <v>51.476056</v>
      </c>
      <c r="AH98">
        <v>22.286372</v>
      </c>
      <c r="AI98">
        <v>0</v>
      </c>
      <c r="AJ98">
        <v>0</v>
      </c>
      <c r="AK98">
        <v>69.669668000000001</v>
      </c>
      <c r="AL98">
        <v>49.966000000000001</v>
      </c>
      <c r="AM98">
        <v>18.800616999999999</v>
      </c>
      <c r="AN98">
        <v>0.77966899999999995</v>
      </c>
      <c r="AO98">
        <v>0</v>
      </c>
      <c r="AP98">
        <v>2.1777000000000002</v>
      </c>
      <c r="AQ98">
        <v>20.717141000000002</v>
      </c>
      <c r="AR98">
        <v>34.776000000000003</v>
      </c>
      <c r="AS98">
        <v>35.154834000000001</v>
      </c>
      <c r="AT98">
        <v>20</v>
      </c>
      <c r="AU98">
        <v>0</v>
      </c>
      <c r="AV98">
        <v>0</v>
      </c>
      <c r="AW98">
        <v>0</v>
      </c>
      <c r="AX98">
        <v>0</v>
      </c>
      <c r="AY98">
        <v>5.5604339999999999</v>
      </c>
      <c r="AZ98">
        <v>2.10791</v>
      </c>
      <c r="BA98">
        <v>0.86243999999999998</v>
      </c>
      <c r="BB98">
        <v>4.2035410000000004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3088.6298400000001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1.161348107999999</v>
      </c>
      <c r="E99">
        <f t="shared" si="2"/>
        <v>0</v>
      </c>
      <c r="F99">
        <f t="shared" si="2"/>
        <v>0</v>
      </c>
      <c r="G99">
        <f t="shared" si="2"/>
        <v>1.9187407260000016</v>
      </c>
      <c r="H99">
        <f t="shared" si="2"/>
        <v>0</v>
      </c>
      <c r="I99">
        <f t="shared" si="2"/>
        <v>0</v>
      </c>
      <c r="J99">
        <f t="shared" si="2"/>
        <v>2.3697807315000019</v>
      </c>
      <c r="K99">
        <f t="shared" si="2"/>
        <v>16.527532727999979</v>
      </c>
      <c r="L99">
        <f t="shared" si="2"/>
        <v>13.09027617600001</v>
      </c>
      <c r="M99">
        <f t="shared" si="2"/>
        <v>2.3293426320000008</v>
      </c>
      <c r="N99">
        <f t="shared" si="2"/>
        <v>2.9852399040000024</v>
      </c>
      <c r="O99">
        <f t="shared" si="2"/>
        <v>3.1339372080000043</v>
      </c>
      <c r="P99">
        <f t="shared" si="2"/>
        <v>3.5997348000000078</v>
      </c>
      <c r="Q99">
        <f t="shared" si="2"/>
        <v>0.54312717599999916</v>
      </c>
      <c r="R99">
        <f t="shared" si="2"/>
        <v>0.53887951199999962</v>
      </c>
      <c r="S99">
        <f t="shared" si="2"/>
        <v>0.66333554400000105</v>
      </c>
      <c r="T99">
        <f t="shared" si="2"/>
        <v>7.4270063999999927E-2</v>
      </c>
      <c r="U99">
        <f t="shared" si="2"/>
        <v>6.6779999999999999</v>
      </c>
      <c r="V99">
        <f t="shared" si="2"/>
        <v>0.34321768800000052</v>
      </c>
      <c r="W99">
        <f t="shared" si="2"/>
        <v>0.88191889500000087</v>
      </c>
      <c r="X99">
        <f t="shared" si="2"/>
        <v>3.5544069999999954</v>
      </c>
      <c r="Y99">
        <f t="shared" si="2"/>
        <v>0</v>
      </c>
      <c r="Z99">
        <f t="shared" si="2"/>
        <v>0.37361280000000019</v>
      </c>
      <c r="AA99">
        <f t="shared" si="2"/>
        <v>0.55301026999999958</v>
      </c>
      <c r="AB99">
        <f t="shared" si="2"/>
        <v>0.7355807275000007</v>
      </c>
      <c r="AC99">
        <f t="shared" si="2"/>
        <v>0.44669979825000028</v>
      </c>
      <c r="AD99">
        <f t="shared" si="2"/>
        <v>0.36083658224999998</v>
      </c>
      <c r="AE99">
        <f t="shared" si="2"/>
        <v>1.1070877605000007</v>
      </c>
      <c r="AF99">
        <f t="shared" si="2"/>
        <v>0.14525445375000004</v>
      </c>
      <c r="AG99">
        <f t="shared" si="2"/>
        <v>1.2354253440000014</v>
      </c>
      <c r="AH99">
        <f t="shared" si="2"/>
        <v>1.225750458</v>
      </c>
      <c r="AI99">
        <f t="shared" si="2"/>
        <v>0.12145403925000002</v>
      </c>
      <c r="AJ99">
        <f t="shared" si="2"/>
        <v>0</v>
      </c>
      <c r="AK99">
        <f t="shared" si="2"/>
        <v>1.6720720320000042</v>
      </c>
      <c r="AL99">
        <f t="shared" si="2"/>
        <v>1.231092520000002</v>
      </c>
      <c r="AM99">
        <f t="shared" si="2"/>
        <v>0.45121480800000091</v>
      </c>
      <c r="AN99">
        <f t="shared" si="2"/>
        <v>1.8712055999999973E-2</v>
      </c>
      <c r="AO99">
        <f t="shared" si="2"/>
        <v>0</v>
      </c>
      <c r="AP99">
        <f t="shared" si="2"/>
        <v>5.1592275000000028E-2</v>
      </c>
      <c r="AQ99">
        <f t="shared" si="2"/>
        <v>0.22127499625000008</v>
      </c>
      <c r="AR99">
        <f t="shared" si="2"/>
        <v>0.85283999999999871</v>
      </c>
      <c r="AS99">
        <f t="shared" si="2"/>
        <v>0.85192307099999953</v>
      </c>
      <c r="AT99">
        <f t="shared" si="2"/>
        <v>0.48001216525000007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0.13375371299999986</v>
      </c>
      <c r="AZ99">
        <f t="shared" si="3"/>
        <v>4.6842440249999999E-2</v>
      </c>
      <c r="BA99">
        <f t="shared" si="3"/>
        <v>4.7330262999999984E-2</v>
      </c>
      <c r="BB99">
        <f t="shared" si="3"/>
        <v>0.12350402799999975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72.879965493749964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A3" activePane="bottomRight" state="frozen"/>
      <selection sqref="A1:D35"/>
      <selection pane="topRight" sqref="A1:D35"/>
      <selection pane="bottomLeft" sqref="A1:D35"/>
      <selection pane="bottomRight" activeCell="AL3" sqref="AL3:AL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6"/>
      <c r="AV2" s="205" t="s">
        <v>347</v>
      </c>
      <c r="AW2" s="205" t="s">
        <v>348</v>
      </c>
      <c r="AX2" s="205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688.41594699999996</v>
      </c>
      <c r="L3">
        <v>552.44379900000001</v>
      </c>
      <c r="M3">
        <v>97.055942999999999</v>
      </c>
      <c r="N3">
        <v>124.38</v>
      </c>
      <c r="O3">
        <v>130.58009999999999</v>
      </c>
      <c r="P3">
        <v>149.9803</v>
      </c>
      <c r="Q3">
        <v>22.626799999999999</v>
      </c>
      <c r="R3">
        <v>22.45</v>
      </c>
      <c r="S3">
        <v>27.638981000000001</v>
      </c>
      <c r="T3">
        <v>3.09</v>
      </c>
      <c r="U3">
        <v>342</v>
      </c>
      <c r="V3">
        <v>14.3</v>
      </c>
      <c r="W3">
        <v>34.799309999999998</v>
      </c>
      <c r="X3">
        <v>147.80160000000001</v>
      </c>
      <c r="Y3">
        <v>0</v>
      </c>
      <c r="Z3">
        <v>19.5624</v>
      </c>
      <c r="AA3">
        <v>26.86</v>
      </c>
      <c r="AB3">
        <v>48.499828000000001</v>
      </c>
      <c r="AC3">
        <v>23.197434999999999</v>
      </c>
      <c r="AD3">
        <v>0</v>
      </c>
      <c r="AE3">
        <v>39.450268999999999</v>
      </c>
      <c r="AF3">
        <v>9.222505</v>
      </c>
      <c r="AG3">
        <v>51.476056</v>
      </c>
      <c r="AH3">
        <v>22.286372</v>
      </c>
      <c r="AI3">
        <v>0</v>
      </c>
      <c r="AJ3">
        <v>0</v>
      </c>
      <c r="AK3">
        <v>69.669668000000001</v>
      </c>
      <c r="AL3">
        <v>52.29</v>
      </c>
      <c r="AM3">
        <v>18.800616999999999</v>
      </c>
      <c r="AN3">
        <v>0.77966899999999995</v>
      </c>
      <c r="AO3">
        <v>0</v>
      </c>
      <c r="AP3">
        <v>0</v>
      </c>
      <c r="AQ3">
        <v>10.35857</v>
      </c>
      <c r="AR3">
        <v>34.776000000000003</v>
      </c>
      <c r="AS3">
        <v>35.154834000000001</v>
      </c>
      <c r="AT3">
        <v>20</v>
      </c>
      <c r="AU3">
        <v>0</v>
      </c>
      <c r="AV3">
        <v>0</v>
      </c>
      <c r="AW3">
        <v>0</v>
      </c>
      <c r="AX3">
        <v>0</v>
      </c>
      <c r="AY3">
        <v>5.5604339999999999</v>
      </c>
      <c r="AZ3">
        <v>1.8736980000000001</v>
      </c>
      <c r="BA3">
        <v>0.86243999999999998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2853.7776479999993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688.41594699999996</v>
      </c>
      <c r="L4">
        <v>552.44379900000001</v>
      </c>
      <c r="M4">
        <v>97.055942999999999</v>
      </c>
      <c r="N4">
        <v>124.38</v>
      </c>
      <c r="O4">
        <v>130.58009999999999</v>
      </c>
      <c r="P4">
        <v>149.9803</v>
      </c>
      <c r="Q4">
        <v>22.626799999999999</v>
      </c>
      <c r="R4">
        <v>22.45</v>
      </c>
      <c r="S4">
        <v>27.638981000000001</v>
      </c>
      <c r="T4">
        <v>3.09</v>
      </c>
      <c r="U4">
        <v>342</v>
      </c>
      <c r="V4">
        <v>14.3</v>
      </c>
      <c r="W4">
        <v>34.799309999999998</v>
      </c>
      <c r="X4">
        <v>147.80160000000001</v>
      </c>
      <c r="Y4">
        <v>0</v>
      </c>
      <c r="Z4">
        <v>19.5624</v>
      </c>
      <c r="AA4">
        <v>26.86</v>
      </c>
      <c r="AB4">
        <v>48.499828000000001</v>
      </c>
      <c r="AC4">
        <v>23.197434999999999</v>
      </c>
      <c r="AD4">
        <v>0</v>
      </c>
      <c r="AE4">
        <v>39.450268999999999</v>
      </c>
      <c r="AF4">
        <v>9.222505</v>
      </c>
      <c r="AG4">
        <v>51.476056</v>
      </c>
      <c r="AH4">
        <v>22.286372</v>
      </c>
      <c r="AI4">
        <v>0</v>
      </c>
      <c r="AJ4">
        <v>0</v>
      </c>
      <c r="AK4">
        <v>69.669668000000001</v>
      </c>
      <c r="AL4">
        <v>52.29</v>
      </c>
      <c r="AM4">
        <v>18.800616999999999</v>
      </c>
      <c r="AN4">
        <v>0.77966899999999995</v>
      </c>
      <c r="AO4">
        <v>0</v>
      </c>
      <c r="AP4">
        <v>0</v>
      </c>
      <c r="AQ4">
        <v>10.35857</v>
      </c>
      <c r="AR4">
        <v>34.776000000000003</v>
      </c>
      <c r="AS4">
        <v>35.154834000000001</v>
      </c>
      <c r="AT4">
        <v>20</v>
      </c>
      <c r="AU4">
        <v>0</v>
      </c>
      <c r="AV4">
        <v>0</v>
      </c>
      <c r="AW4">
        <v>0</v>
      </c>
      <c r="AX4">
        <v>0</v>
      </c>
      <c r="AY4">
        <v>5.5604339999999999</v>
      </c>
      <c r="AZ4">
        <v>1.8736980000000001</v>
      </c>
      <c r="BA4">
        <v>0.86243999999999998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2853.7776479999993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688.41594699999996</v>
      </c>
      <c r="L5">
        <v>552.44379900000001</v>
      </c>
      <c r="M5">
        <v>97.055942999999999</v>
      </c>
      <c r="N5">
        <v>124.38</v>
      </c>
      <c r="O5">
        <v>130.58009999999999</v>
      </c>
      <c r="P5">
        <v>149.9803</v>
      </c>
      <c r="Q5">
        <v>22.626799999999999</v>
      </c>
      <c r="R5">
        <v>22.45</v>
      </c>
      <c r="S5">
        <v>27.638981000000001</v>
      </c>
      <c r="T5">
        <v>3.09</v>
      </c>
      <c r="U5">
        <v>342</v>
      </c>
      <c r="V5">
        <v>14.3</v>
      </c>
      <c r="W5">
        <v>34.799309999999998</v>
      </c>
      <c r="X5">
        <v>147.80160000000001</v>
      </c>
      <c r="Y5">
        <v>0</v>
      </c>
      <c r="Z5">
        <v>19.5624</v>
      </c>
      <c r="AA5">
        <v>26.86</v>
      </c>
      <c r="AB5">
        <v>48.499828000000001</v>
      </c>
      <c r="AC5">
        <v>23.197434999999999</v>
      </c>
      <c r="AD5">
        <v>0</v>
      </c>
      <c r="AE5">
        <v>39.450268999999999</v>
      </c>
      <c r="AF5">
        <v>9.222505</v>
      </c>
      <c r="AG5">
        <v>51.476056</v>
      </c>
      <c r="AH5">
        <v>22.286372</v>
      </c>
      <c r="AI5">
        <v>0</v>
      </c>
      <c r="AJ5">
        <v>0</v>
      </c>
      <c r="AK5">
        <v>69.669668000000001</v>
      </c>
      <c r="AL5">
        <v>52.29</v>
      </c>
      <c r="AM5">
        <v>18.800616999999999</v>
      </c>
      <c r="AN5">
        <v>0.77966899999999995</v>
      </c>
      <c r="AO5">
        <v>0</v>
      </c>
      <c r="AP5">
        <v>0</v>
      </c>
      <c r="AQ5">
        <v>0</v>
      </c>
      <c r="AR5">
        <v>34.776000000000003</v>
      </c>
      <c r="AS5">
        <v>35.154834000000001</v>
      </c>
      <c r="AT5">
        <v>20</v>
      </c>
      <c r="AU5">
        <v>0</v>
      </c>
      <c r="AV5">
        <v>0</v>
      </c>
      <c r="AW5">
        <v>0</v>
      </c>
      <c r="AX5">
        <v>0</v>
      </c>
      <c r="AY5">
        <v>5.5604339999999999</v>
      </c>
      <c r="AZ5">
        <v>0</v>
      </c>
      <c r="BA5">
        <v>0.86243999999999998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2841.5453799999996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688.41594699999996</v>
      </c>
      <c r="L6">
        <v>552.44379900000001</v>
      </c>
      <c r="M6">
        <v>97.055942999999999</v>
      </c>
      <c r="N6">
        <v>124.38</v>
      </c>
      <c r="O6">
        <v>130.58009999999999</v>
      </c>
      <c r="P6">
        <v>149.9803</v>
      </c>
      <c r="Q6">
        <v>22.626799999999999</v>
      </c>
      <c r="R6">
        <v>22.45</v>
      </c>
      <c r="S6">
        <v>27.638981000000001</v>
      </c>
      <c r="T6">
        <v>3.09</v>
      </c>
      <c r="U6">
        <v>342</v>
      </c>
      <c r="V6">
        <v>14.3</v>
      </c>
      <c r="W6">
        <v>34.799309999999998</v>
      </c>
      <c r="X6">
        <v>147.80160000000001</v>
      </c>
      <c r="Y6">
        <v>0</v>
      </c>
      <c r="Z6">
        <v>19.5624</v>
      </c>
      <c r="AA6">
        <v>26.86</v>
      </c>
      <c r="AB6">
        <v>48.499828000000001</v>
      </c>
      <c r="AC6">
        <v>23.197434999999999</v>
      </c>
      <c r="AD6">
        <v>0</v>
      </c>
      <c r="AE6">
        <v>39.450268999999999</v>
      </c>
      <c r="AF6">
        <v>9.222505</v>
      </c>
      <c r="AG6">
        <v>51.476056</v>
      </c>
      <c r="AH6">
        <v>22.286372</v>
      </c>
      <c r="AI6">
        <v>0</v>
      </c>
      <c r="AJ6">
        <v>0</v>
      </c>
      <c r="AK6">
        <v>69.669668000000001</v>
      </c>
      <c r="AL6">
        <v>52.29</v>
      </c>
      <c r="AM6">
        <v>18.800616999999999</v>
      </c>
      <c r="AN6">
        <v>0.77966899999999995</v>
      </c>
      <c r="AO6">
        <v>0</v>
      </c>
      <c r="AP6">
        <v>0</v>
      </c>
      <c r="AQ6">
        <v>0</v>
      </c>
      <c r="AR6">
        <v>34.776000000000003</v>
      </c>
      <c r="AS6">
        <v>35.154834000000001</v>
      </c>
      <c r="AT6">
        <v>20</v>
      </c>
      <c r="AU6">
        <v>0</v>
      </c>
      <c r="AV6">
        <v>0</v>
      </c>
      <c r="AW6">
        <v>0</v>
      </c>
      <c r="AX6">
        <v>0</v>
      </c>
      <c r="AY6">
        <v>5.5604339999999999</v>
      </c>
      <c r="AZ6">
        <v>0</v>
      </c>
      <c r="BA6">
        <v>0.86243999999999998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2841.5453799999996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688.41594699999996</v>
      </c>
      <c r="L7">
        <v>552.44379900000001</v>
      </c>
      <c r="M7">
        <v>97.055942999999999</v>
      </c>
      <c r="N7">
        <v>124.38</v>
      </c>
      <c r="O7">
        <v>130.58009999999999</v>
      </c>
      <c r="P7">
        <v>149.9803</v>
      </c>
      <c r="Q7">
        <v>22.626799999999999</v>
      </c>
      <c r="R7">
        <v>22.45</v>
      </c>
      <c r="S7">
        <v>27.638981000000001</v>
      </c>
      <c r="T7">
        <v>3.09</v>
      </c>
      <c r="U7">
        <v>270</v>
      </c>
      <c r="V7">
        <v>14.3</v>
      </c>
      <c r="W7">
        <v>34.799309999999998</v>
      </c>
      <c r="X7">
        <v>147.80160000000001</v>
      </c>
      <c r="Y7">
        <v>0</v>
      </c>
      <c r="Z7">
        <v>19.5624</v>
      </c>
      <c r="AA7">
        <v>26.86</v>
      </c>
      <c r="AB7">
        <v>48.499828000000001</v>
      </c>
      <c r="AC7">
        <v>23.197434999999999</v>
      </c>
      <c r="AD7">
        <v>0</v>
      </c>
      <c r="AE7">
        <v>39.450268999999999</v>
      </c>
      <c r="AF7">
        <v>9.222505</v>
      </c>
      <c r="AG7">
        <v>51.476056</v>
      </c>
      <c r="AH7">
        <v>22.286372</v>
      </c>
      <c r="AI7">
        <v>0</v>
      </c>
      <c r="AJ7">
        <v>0</v>
      </c>
      <c r="AK7">
        <v>69.669668000000001</v>
      </c>
      <c r="AL7">
        <v>52.29</v>
      </c>
      <c r="AM7">
        <v>18.800616999999999</v>
      </c>
      <c r="AN7">
        <v>0.77966899999999995</v>
      </c>
      <c r="AO7">
        <v>0</v>
      </c>
      <c r="AP7">
        <v>0</v>
      </c>
      <c r="AQ7">
        <v>0</v>
      </c>
      <c r="AR7">
        <v>34.776000000000003</v>
      </c>
      <c r="AS7">
        <v>35.154834000000001</v>
      </c>
      <c r="AT7">
        <v>20</v>
      </c>
      <c r="AU7">
        <v>0</v>
      </c>
      <c r="AV7">
        <v>0</v>
      </c>
      <c r="AW7">
        <v>0</v>
      </c>
      <c r="AX7">
        <v>0</v>
      </c>
      <c r="AY7">
        <v>5.5604339999999999</v>
      </c>
      <c r="AZ7">
        <v>0</v>
      </c>
      <c r="BA7">
        <v>0.86243999999999998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2769.5453799999996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688.41594699999996</v>
      </c>
      <c r="L8">
        <v>552.44379900000001</v>
      </c>
      <c r="M8">
        <v>97.055942999999999</v>
      </c>
      <c r="N8">
        <v>124.38</v>
      </c>
      <c r="O8">
        <v>130.58009999999999</v>
      </c>
      <c r="P8">
        <v>149.9803</v>
      </c>
      <c r="Q8">
        <v>22.626799999999999</v>
      </c>
      <c r="R8">
        <v>22.45</v>
      </c>
      <c r="S8">
        <v>27.638981000000001</v>
      </c>
      <c r="T8">
        <v>3.09</v>
      </c>
      <c r="U8">
        <v>270</v>
      </c>
      <c r="V8">
        <v>14.3</v>
      </c>
      <c r="W8">
        <v>34.799309999999998</v>
      </c>
      <c r="X8">
        <v>147.80160000000001</v>
      </c>
      <c r="Y8">
        <v>0</v>
      </c>
      <c r="Z8">
        <v>19.5624</v>
      </c>
      <c r="AA8">
        <v>26.86</v>
      </c>
      <c r="AB8">
        <v>48.499828000000001</v>
      </c>
      <c r="AC8">
        <v>23.197434999999999</v>
      </c>
      <c r="AD8">
        <v>0</v>
      </c>
      <c r="AE8">
        <v>39.450268999999999</v>
      </c>
      <c r="AF8">
        <v>9.222505</v>
      </c>
      <c r="AG8">
        <v>51.476056</v>
      </c>
      <c r="AH8">
        <v>22.286372</v>
      </c>
      <c r="AI8">
        <v>0</v>
      </c>
      <c r="AJ8">
        <v>0</v>
      </c>
      <c r="AK8">
        <v>69.669668000000001</v>
      </c>
      <c r="AL8">
        <v>52.29</v>
      </c>
      <c r="AM8">
        <v>18.800616999999999</v>
      </c>
      <c r="AN8">
        <v>0.77966899999999995</v>
      </c>
      <c r="AO8">
        <v>0</v>
      </c>
      <c r="AP8">
        <v>0</v>
      </c>
      <c r="AQ8">
        <v>0</v>
      </c>
      <c r="AR8">
        <v>34.776000000000003</v>
      </c>
      <c r="AS8">
        <v>35.154834000000001</v>
      </c>
      <c r="AT8">
        <v>20</v>
      </c>
      <c r="AU8">
        <v>0</v>
      </c>
      <c r="AV8">
        <v>0</v>
      </c>
      <c r="AW8">
        <v>0</v>
      </c>
      <c r="AX8">
        <v>0</v>
      </c>
      <c r="AY8">
        <v>5.5604339999999999</v>
      </c>
      <c r="AZ8">
        <v>0</v>
      </c>
      <c r="BA8">
        <v>0.86243999999999998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2769.5453799999996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688.41594699999996</v>
      </c>
      <c r="L9">
        <v>552.44379900000001</v>
      </c>
      <c r="M9">
        <v>97.055942999999999</v>
      </c>
      <c r="N9">
        <v>124.38</v>
      </c>
      <c r="O9">
        <v>130.58009999999999</v>
      </c>
      <c r="P9">
        <v>149.9803</v>
      </c>
      <c r="Q9">
        <v>22.626799999999999</v>
      </c>
      <c r="R9">
        <v>22.45</v>
      </c>
      <c r="S9">
        <v>27.638981000000001</v>
      </c>
      <c r="T9">
        <v>3.09</v>
      </c>
      <c r="U9">
        <v>270</v>
      </c>
      <c r="V9">
        <v>14.3</v>
      </c>
      <c r="W9">
        <v>34.799309999999998</v>
      </c>
      <c r="X9">
        <v>147.80160000000001</v>
      </c>
      <c r="Y9">
        <v>0</v>
      </c>
      <c r="Z9">
        <v>19.5624</v>
      </c>
      <c r="AA9">
        <v>26.86</v>
      </c>
      <c r="AB9">
        <v>48.499828000000001</v>
      </c>
      <c r="AC9">
        <v>23.197434999999999</v>
      </c>
      <c r="AD9">
        <v>0</v>
      </c>
      <c r="AE9">
        <v>39.450268999999999</v>
      </c>
      <c r="AF9">
        <v>9.222505</v>
      </c>
      <c r="AG9">
        <v>51.476056</v>
      </c>
      <c r="AH9">
        <v>22.286372</v>
      </c>
      <c r="AI9">
        <v>0</v>
      </c>
      <c r="AJ9">
        <v>0</v>
      </c>
      <c r="AK9">
        <v>69.669668000000001</v>
      </c>
      <c r="AL9">
        <v>52.29</v>
      </c>
      <c r="AM9">
        <v>18.800616999999999</v>
      </c>
      <c r="AN9">
        <v>0.77966899999999995</v>
      </c>
      <c r="AO9">
        <v>0</v>
      </c>
      <c r="AP9">
        <v>0.51239999999999997</v>
      </c>
      <c r="AQ9">
        <v>0</v>
      </c>
      <c r="AR9">
        <v>34.776000000000003</v>
      </c>
      <c r="AS9">
        <v>35.154834000000001</v>
      </c>
      <c r="AT9">
        <v>20</v>
      </c>
      <c r="AU9">
        <v>0</v>
      </c>
      <c r="AV9">
        <v>0</v>
      </c>
      <c r="AW9">
        <v>0</v>
      </c>
      <c r="AX9">
        <v>0</v>
      </c>
      <c r="AY9">
        <v>5.5604339999999999</v>
      </c>
      <c r="AZ9">
        <v>0</v>
      </c>
      <c r="BA9">
        <v>0.86243999999999998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2770.0577799999996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688.41594699999996</v>
      </c>
      <c r="L10">
        <v>552.44379900000001</v>
      </c>
      <c r="M10">
        <v>97.055942999999999</v>
      </c>
      <c r="N10">
        <v>124.38</v>
      </c>
      <c r="O10">
        <v>130.58009999999999</v>
      </c>
      <c r="P10">
        <v>149.9803</v>
      </c>
      <c r="Q10">
        <v>22.626799999999999</v>
      </c>
      <c r="R10">
        <v>22.45</v>
      </c>
      <c r="S10">
        <v>27.638981000000001</v>
      </c>
      <c r="T10">
        <v>3.09</v>
      </c>
      <c r="U10">
        <v>270</v>
      </c>
      <c r="V10">
        <v>14.3</v>
      </c>
      <c r="W10">
        <v>34.799309999999998</v>
      </c>
      <c r="X10">
        <v>147.80160000000001</v>
      </c>
      <c r="Y10">
        <v>0</v>
      </c>
      <c r="Z10">
        <v>19.5624</v>
      </c>
      <c r="AA10">
        <v>26.86</v>
      </c>
      <c r="AB10">
        <v>48.499828000000001</v>
      </c>
      <c r="AC10">
        <v>23.197434999999999</v>
      </c>
      <c r="AD10">
        <v>0</v>
      </c>
      <c r="AE10">
        <v>39.450268999999999</v>
      </c>
      <c r="AF10">
        <v>9.222505</v>
      </c>
      <c r="AG10">
        <v>51.476056</v>
      </c>
      <c r="AH10">
        <v>22.286372</v>
      </c>
      <c r="AI10">
        <v>0</v>
      </c>
      <c r="AJ10">
        <v>0</v>
      </c>
      <c r="AK10">
        <v>69.669668000000001</v>
      </c>
      <c r="AL10">
        <v>52.29</v>
      </c>
      <c r="AM10">
        <v>18.800616999999999</v>
      </c>
      <c r="AN10">
        <v>0.77966899999999995</v>
      </c>
      <c r="AO10">
        <v>0</v>
      </c>
      <c r="AP10">
        <v>0.51239999999999997</v>
      </c>
      <c r="AQ10">
        <v>0</v>
      </c>
      <c r="AR10">
        <v>34.776000000000003</v>
      </c>
      <c r="AS10">
        <v>35.154834000000001</v>
      </c>
      <c r="AT10">
        <v>20</v>
      </c>
      <c r="AU10">
        <v>0</v>
      </c>
      <c r="AV10">
        <v>0</v>
      </c>
      <c r="AW10">
        <v>0</v>
      </c>
      <c r="AX10">
        <v>0</v>
      </c>
      <c r="AY10">
        <v>5.5604339999999999</v>
      </c>
      <c r="AZ10">
        <v>0</v>
      </c>
      <c r="BA10">
        <v>0.86243999999999998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2770.0577799999996</v>
      </c>
    </row>
    <row r="11" spans="1:117">
      <c r="A11" t="s">
        <v>53</v>
      </c>
      <c r="B11">
        <v>0</v>
      </c>
      <c r="C11">
        <v>0</v>
      </c>
      <c r="D11">
        <v>10.531029</v>
      </c>
      <c r="E11">
        <v>0</v>
      </c>
      <c r="F11">
        <v>0</v>
      </c>
      <c r="G11">
        <v>19.086213000000001</v>
      </c>
      <c r="H11">
        <v>0</v>
      </c>
      <c r="I11">
        <v>0</v>
      </c>
      <c r="J11">
        <v>10.556483999999999</v>
      </c>
      <c r="K11">
        <v>688.41594699999996</v>
      </c>
      <c r="L11">
        <v>552.44379900000001</v>
      </c>
      <c r="M11">
        <v>97.055942999999999</v>
      </c>
      <c r="N11">
        <v>124.38</v>
      </c>
      <c r="O11">
        <v>130.58009999999999</v>
      </c>
      <c r="P11">
        <v>149.9803</v>
      </c>
      <c r="Q11">
        <v>22.626799999999999</v>
      </c>
      <c r="R11">
        <v>22.45</v>
      </c>
      <c r="S11">
        <v>27.638981000000001</v>
      </c>
      <c r="T11">
        <v>3.09</v>
      </c>
      <c r="U11">
        <v>270</v>
      </c>
      <c r="V11">
        <v>14.3</v>
      </c>
      <c r="W11">
        <v>34.799309999999998</v>
      </c>
      <c r="X11">
        <v>147.80160000000001</v>
      </c>
      <c r="Y11">
        <v>0</v>
      </c>
      <c r="Z11">
        <v>19.5624</v>
      </c>
      <c r="AA11">
        <v>26.86</v>
      </c>
      <c r="AB11">
        <v>32.333219</v>
      </c>
      <c r="AC11">
        <v>23.197434999999999</v>
      </c>
      <c r="AD11">
        <v>0</v>
      </c>
      <c r="AE11">
        <v>39.450268999999999</v>
      </c>
      <c r="AF11">
        <v>9.222505</v>
      </c>
      <c r="AG11">
        <v>51.476056</v>
      </c>
      <c r="AH11">
        <v>22.286372</v>
      </c>
      <c r="AI11">
        <v>0</v>
      </c>
      <c r="AJ11">
        <v>0</v>
      </c>
      <c r="AK11">
        <v>69.669668000000001</v>
      </c>
      <c r="AL11">
        <v>52.29</v>
      </c>
      <c r="AM11">
        <v>18.800616999999999</v>
      </c>
      <c r="AN11">
        <v>0.77966899999999995</v>
      </c>
      <c r="AO11">
        <v>0</v>
      </c>
      <c r="AP11">
        <v>0.51239999999999997</v>
      </c>
      <c r="AQ11">
        <v>0</v>
      </c>
      <c r="AR11">
        <v>34.776000000000003</v>
      </c>
      <c r="AS11">
        <v>35.154834000000001</v>
      </c>
      <c r="AT11">
        <v>20</v>
      </c>
      <c r="AU11">
        <v>0</v>
      </c>
      <c r="AV11">
        <v>0</v>
      </c>
      <c r="AW11">
        <v>0</v>
      </c>
      <c r="AX11">
        <v>0</v>
      </c>
      <c r="AY11">
        <v>5.5604339999999999</v>
      </c>
      <c r="AZ11">
        <v>0</v>
      </c>
      <c r="BA11">
        <v>0.86243999999999998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2794.0648969999997</v>
      </c>
    </row>
    <row r="12" spans="1:117">
      <c r="A12" t="s">
        <v>54</v>
      </c>
      <c r="B12">
        <v>0</v>
      </c>
      <c r="C12">
        <v>0</v>
      </c>
      <c r="D12">
        <v>22.110199999999999</v>
      </c>
      <c r="E12">
        <v>0</v>
      </c>
      <c r="F12">
        <v>0</v>
      </c>
      <c r="G12">
        <v>36.106499999999997</v>
      </c>
      <c r="H12">
        <v>0</v>
      </c>
      <c r="I12">
        <v>0</v>
      </c>
      <c r="J12">
        <v>36.064602000000001</v>
      </c>
      <c r="K12">
        <v>688.41594699999996</v>
      </c>
      <c r="L12">
        <v>552.44379900000001</v>
      </c>
      <c r="M12">
        <v>97.055942999999999</v>
      </c>
      <c r="N12">
        <v>124.38</v>
      </c>
      <c r="O12">
        <v>130.58009999999999</v>
      </c>
      <c r="P12">
        <v>149.9803</v>
      </c>
      <c r="Q12">
        <v>22.626799999999999</v>
      </c>
      <c r="R12">
        <v>22.45</v>
      </c>
      <c r="S12">
        <v>27.638981000000001</v>
      </c>
      <c r="T12">
        <v>3.09</v>
      </c>
      <c r="U12">
        <v>270</v>
      </c>
      <c r="V12">
        <v>14.3</v>
      </c>
      <c r="W12">
        <v>34.799309999999998</v>
      </c>
      <c r="X12">
        <v>147.80160000000001</v>
      </c>
      <c r="Y12">
        <v>0</v>
      </c>
      <c r="Z12">
        <v>19.5624</v>
      </c>
      <c r="AA12">
        <v>26.86</v>
      </c>
      <c r="AB12">
        <v>32.333219</v>
      </c>
      <c r="AC12">
        <v>23.197434999999999</v>
      </c>
      <c r="AD12">
        <v>0</v>
      </c>
      <c r="AE12">
        <v>39.450268999999999</v>
      </c>
      <c r="AF12">
        <v>9.222505</v>
      </c>
      <c r="AG12">
        <v>51.476056</v>
      </c>
      <c r="AH12">
        <v>22.286372</v>
      </c>
      <c r="AI12">
        <v>0</v>
      </c>
      <c r="AJ12">
        <v>0</v>
      </c>
      <c r="AK12">
        <v>69.669668000000001</v>
      </c>
      <c r="AL12">
        <v>52.29</v>
      </c>
      <c r="AM12">
        <v>18.800616999999999</v>
      </c>
      <c r="AN12">
        <v>0.77966899999999995</v>
      </c>
      <c r="AO12">
        <v>0</v>
      </c>
      <c r="AP12">
        <v>0.51239999999999997</v>
      </c>
      <c r="AQ12">
        <v>0</v>
      </c>
      <c r="AR12">
        <v>34.776000000000003</v>
      </c>
      <c r="AS12">
        <v>35.154834000000001</v>
      </c>
      <c r="AT12">
        <v>20</v>
      </c>
      <c r="AU12">
        <v>0</v>
      </c>
      <c r="AV12">
        <v>0</v>
      </c>
      <c r="AW12">
        <v>0</v>
      </c>
      <c r="AX12">
        <v>0</v>
      </c>
      <c r="AY12">
        <v>5.5604339999999999</v>
      </c>
      <c r="AZ12">
        <v>0</v>
      </c>
      <c r="BA12">
        <v>0.86243999999999998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2848.1724729999992</v>
      </c>
    </row>
    <row r="13" spans="1:117">
      <c r="A13" t="s">
        <v>55</v>
      </c>
      <c r="B13">
        <v>0</v>
      </c>
      <c r="C13">
        <v>0</v>
      </c>
      <c r="D13">
        <v>11</v>
      </c>
      <c r="E13">
        <v>0</v>
      </c>
      <c r="F13">
        <v>0</v>
      </c>
      <c r="G13">
        <v>17</v>
      </c>
      <c r="H13">
        <v>0</v>
      </c>
      <c r="I13">
        <v>0</v>
      </c>
      <c r="J13">
        <v>43</v>
      </c>
      <c r="K13">
        <v>688.71594700000003</v>
      </c>
      <c r="L13">
        <v>552.44379900000001</v>
      </c>
      <c r="M13">
        <v>97.055942999999999</v>
      </c>
      <c r="N13">
        <v>124.38</v>
      </c>
      <c r="O13">
        <v>130.58009999999999</v>
      </c>
      <c r="P13">
        <v>149.9803</v>
      </c>
      <c r="Q13">
        <v>22.626799999999999</v>
      </c>
      <c r="R13">
        <v>22.45</v>
      </c>
      <c r="S13">
        <v>27.638981000000001</v>
      </c>
      <c r="T13">
        <v>3.09</v>
      </c>
      <c r="U13">
        <v>270</v>
      </c>
      <c r="V13">
        <v>14.3</v>
      </c>
      <c r="W13">
        <v>34.799309999999998</v>
      </c>
      <c r="X13">
        <v>147.80160000000001</v>
      </c>
      <c r="Y13">
        <v>0</v>
      </c>
      <c r="Z13">
        <v>19.5624</v>
      </c>
      <c r="AA13">
        <v>26.86</v>
      </c>
      <c r="AB13">
        <v>32.333219</v>
      </c>
      <c r="AC13">
        <v>23.197434999999999</v>
      </c>
      <c r="AD13">
        <v>0</v>
      </c>
      <c r="AE13">
        <v>39.450268999999999</v>
      </c>
      <c r="AF13">
        <v>9.222505</v>
      </c>
      <c r="AG13">
        <v>51.476056</v>
      </c>
      <c r="AH13">
        <v>22.286372</v>
      </c>
      <c r="AI13">
        <v>0</v>
      </c>
      <c r="AJ13">
        <v>0</v>
      </c>
      <c r="AK13">
        <v>69.669668000000001</v>
      </c>
      <c r="AL13">
        <v>52.29</v>
      </c>
      <c r="AM13">
        <v>18.800616999999999</v>
      </c>
      <c r="AN13">
        <v>0.77966899999999995</v>
      </c>
      <c r="AO13">
        <v>0</v>
      </c>
      <c r="AP13">
        <v>1.5371999999999999</v>
      </c>
      <c r="AQ13">
        <v>0</v>
      </c>
      <c r="AR13">
        <v>34.776000000000003</v>
      </c>
      <c r="AS13">
        <v>35.154834000000001</v>
      </c>
      <c r="AT13">
        <v>20</v>
      </c>
      <c r="AU13">
        <v>0</v>
      </c>
      <c r="AV13">
        <v>0</v>
      </c>
      <c r="AW13">
        <v>0</v>
      </c>
      <c r="AX13">
        <v>0</v>
      </c>
      <c r="AY13">
        <v>5.5604339999999999</v>
      </c>
      <c r="AZ13">
        <v>0</v>
      </c>
      <c r="BA13">
        <v>0.86243999999999998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2826.2159710000001</v>
      </c>
    </row>
    <row r="14" spans="1:117">
      <c r="A14" t="s">
        <v>56</v>
      </c>
      <c r="B14">
        <v>0</v>
      </c>
      <c r="C14">
        <v>0</v>
      </c>
      <c r="D14">
        <v>1</v>
      </c>
      <c r="E14">
        <v>0</v>
      </c>
      <c r="F14">
        <v>0</v>
      </c>
      <c r="G14">
        <v>1</v>
      </c>
      <c r="H14">
        <v>0</v>
      </c>
      <c r="I14">
        <v>0</v>
      </c>
      <c r="J14">
        <v>28.935397999999999</v>
      </c>
      <c r="K14">
        <v>688.71594700000003</v>
      </c>
      <c r="L14">
        <v>552.44379900000001</v>
      </c>
      <c r="M14">
        <v>97.055942999999999</v>
      </c>
      <c r="N14">
        <v>124.38</v>
      </c>
      <c r="O14">
        <v>130.58009999999999</v>
      </c>
      <c r="P14">
        <v>149.9803</v>
      </c>
      <c r="Q14">
        <v>22.626799999999999</v>
      </c>
      <c r="R14">
        <v>22.45</v>
      </c>
      <c r="S14">
        <v>27.638981000000001</v>
      </c>
      <c r="T14">
        <v>3.09</v>
      </c>
      <c r="U14">
        <v>270</v>
      </c>
      <c r="V14">
        <v>14.3</v>
      </c>
      <c r="W14">
        <v>34.799309999999998</v>
      </c>
      <c r="X14">
        <v>147.80160000000001</v>
      </c>
      <c r="Y14">
        <v>0</v>
      </c>
      <c r="Z14">
        <v>19.5624</v>
      </c>
      <c r="AA14">
        <v>26.86</v>
      </c>
      <c r="AB14">
        <v>32.333219</v>
      </c>
      <c r="AC14">
        <v>23.197434999999999</v>
      </c>
      <c r="AD14">
        <v>0</v>
      </c>
      <c r="AE14">
        <v>39.450268999999999</v>
      </c>
      <c r="AF14">
        <v>9.222505</v>
      </c>
      <c r="AG14">
        <v>51.476056</v>
      </c>
      <c r="AH14">
        <v>22.286372</v>
      </c>
      <c r="AI14">
        <v>0</v>
      </c>
      <c r="AJ14">
        <v>0</v>
      </c>
      <c r="AK14">
        <v>69.669668000000001</v>
      </c>
      <c r="AL14">
        <v>52.29</v>
      </c>
      <c r="AM14">
        <v>18.800616999999999</v>
      </c>
      <c r="AN14">
        <v>0.77966899999999995</v>
      </c>
      <c r="AO14">
        <v>0</v>
      </c>
      <c r="AP14">
        <v>1.5371999999999999</v>
      </c>
      <c r="AQ14">
        <v>0</v>
      </c>
      <c r="AR14">
        <v>34.776000000000003</v>
      </c>
      <c r="AS14">
        <v>35.154834000000001</v>
      </c>
      <c r="AT14">
        <v>20</v>
      </c>
      <c r="AU14">
        <v>0</v>
      </c>
      <c r="AV14">
        <v>0</v>
      </c>
      <c r="AW14">
        <v>0</v>
      </c>
      <c r="AX14">
        <v>0</v>
      </c>
      <c r="AY14">
        <v>5.5604339999999999</v>
      </c>
      <c r="AZ14">
        <v>0</v>
      </c>
      <c r="BA14">
        <v>0.86243999999999998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2786.1513689999997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5.7112579999999999</v>
      </c>
      <c r="K15">
        <v>688.71594700000003</v>
      </c>
      <c r="L15">
        <v>552.44379900000001</v>
      </c>
      <c r="M15">
        <v>97.055942999999999</v>
      </c>
      <c r="N15">
        <v>124.38</v>
      </c>
      <c r="O15">
        <v>130.58009999999999</v>
      </c>
      <c r="P15">
        <v>149.9803</v>
      </c>
      <c r="Q15">
        <v>22.626799999999999</v>
      </c>
      <c r="R15">
        <v>22.45</v>
      </c>
      <c r="S15">
        <v>27.638981000000001</v>
      </c>
      <c r="T15">
        <v>3.09</v>
      </c>
      <c r="U15">
        <v>270</v>
      </c>
      <c r="V15">
        <v>14.3</v>
      </c>
      <c r="W15">
        <v>34.799309999999998</v>
      </c>
      <c r="X15">
        <v>147.80160000000001</v>
      </c>
      <c r="Y15">
        <v>0</v>
      </c>
      <c r="Z15">
        <v>19.5624</v>
      </c>
      <c r="AA15">
        <v>26.86</v>
      </c>
      <c r="AB15">
        <v>32.333219</v>
      </c>
      <c r="AC15">
        <v>23.197434999999999</v>
      </c>
      <c r="AD15">
        <v>0</v>
      </c>
      <c r="AE15">
        <v>39.450268999999999</v>
      </c>
      <c r="AF15">
        <v>9.222505</v>
      </c>
      <c r="AG15">
        <v>51.476056</v>
      </c>
      <c r="AH15">
        <v>27.523669000000002</v>
      </c>
      <c r="AI15">
        <v>0</v>
      </c>
      <c r="AJ15">
        <v>0</v>
      </c>
      <c r="AK15">
        <v>69.669668000000001</v>
      </c>
      <c r="AL15">
        <v>52.29</v>
      </c>
      <c r="AM15">
        <v>18.800616999999999</v>
      </c>
      <c r="AN15">
        <v>0.77966899999999995</v>
      </c>
      <c r="AO15">
        <v>0</v>
      </c>
      <c r="AP15">
        <v>1.5371999999999999</v>
      </c>
      <c r="AQ15">
        <v>0</v>
      </c>
      <c r="AR15">
        <v>34.776000000000003</v>
      </c>
      <c r="AS15">
        <v>35.154834000000001</v>
      </c>
      <c r="AT15">
        <v>20</v>
      </c>
      <c r="AU15">
        <v>0</v>
      </c>
      <c r="AV15">
        <v>0</v>
      </c>
      <c r="AW15">
        <v>0</v>
      </c>
      <c r="AX15">
        <v>0</v>
      </c>
      <c r="AY15">
        <v>5.5604339999999999</v>
      </c>
      <c r="AZ15">
        <v>0</v>
      </c>
      <c r="BA15">
        <v>1.0626500000000001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2766.3647359999995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688.71594700000003</v>
      </c>
      <c r="L16">
        <v>552.44379900000001</v>
      </c>
      <c r="M16">
        <v>97.055942999999999</v>
      </c>
      <c r="N16">
        <v>124.38</v>
      </c>
      <c r="O16">
        <v>130.58009999999999</v>
      </c>
      <c r="P16">
        <v>149.9803</v>
      </c>
      <c r="Q16">
        <v>22.626799999999999</v>
      </c>
      <c r="R16">
        <v>22.45</v>
      </c>
      <c r="S16">
        <v>27.638981000000001</v>
      </c>
      <c r="T16">
        <v>3.09</v>
      </c>
      <c r="U16">
        <v>270</v>
      </c>
      <c r="V16">
        <v>14.3</v>
      </c>
      <c r="W16">
        <v>34.799309999999998</v>
      </c>
      <c r="X16">
        <v>147.80160000000001</v>
      </c>
      <c r="Y16">
        <v>0</v>
      </c>
      <c r="Z16">
        <v>19.5624</v>
      </c>
      <c r="AA16">
        <v>26.86</v>
      </c>
      <c r="AB16">
        <v>32.333219</v>
      </c>
      <c r="AC16">
        <v>23.197434999999999</v>
      </c>
      <c r="AD16">
        <v>0</v>
      </c>
      <c r="AE16">
        <v>39.450268999999999</v>
      </c>
      <c r="AF16">
        <v>9.222505</v>
      </c>
      <c r="AG16">
        <v>51.476056</v>
      </c>
      <c r="AH16">
        <v>27.523669000000002</v>
      </c>
      <c r="AI16">
        <v>0</v>
      </c>
      <c r="AJ16">
        <v>0</v>
      </c>
      <c r="AK16">
        <v>69.669668000000001</v>
      </c>
      <c r="AL16">
        <v>52.29</v>
      </c>
      <c r="AM16">
        <v>18.800616999999999</v>
      </c>
      <c r="AN16">
        <v>0.77966899999999995</v>
      </c>
      <c r="AO16">
        <v>0</v>
      </c>
      <c r="AP16">
        <v>1.5371999999999999</v>
      </c>
      <c r="AQ16">
        <v>0</v>
      </c>
      <c r="AR16">
        <v>34.776000000000003</v>
      </c>
      <c r="AS16">
        <v>35.154834000000001</v>
      </c>
      <c r="AT16">
        <v>20</v>
      </c>
      <c r="AU16">
        <v>0</v>
      </c>
      <c r="AV16">
        <v>0</v>
      </c>
      <c r="AW16">
        <v>0</v>
      </c>
      <c r="AX16">
        <v>0</v>
      </c>
      <c r="AY16">
        <v>5.5604339999999999</v>
      </c>
      <c r="AZ16">
        <v>0</v>
      </c>
      <c r="BA16">
        <v>1.0626500000000001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2760.6534780000002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688.71594700000003</v>
      </c>
      <c r="L17">
        <v>552.44379900000001</v>
      </c>
      <c r="M17">
        <v>97.055942999999999</v>
      </c>
      <c r="N17">
        <v>124.38</v>
      </c>
      <c r="O17">
        <v>130.58009999999999</v>
      </c>
      <c r="P17">
        <v>149.9803</v>
      </c>
      <c r="Q17">
        <v>22.626799999999999</v>
      </c>
      <c r="R17">
        <v>22.45</v>
      </c>
      <c r="S17">
        <v>27.638981000000001</v>
      </c>
      <c r="T17">
        <v>3.09</v>
      </c>
      <c r="U17">
        <v>270</v>
      </c>
      <c r="V17">
        <v>14.3</v>
      </c>
      <c r="W17">
        <v>34.799309999999998</v>
      </c>
      <c r="X17">
        <v>147.80160000000001</v>
      </c>
      <c r="Y17">
        <v>0</v>
      </c>
      <c r="Z17">
        <v>19.5624</v>
      </c>
      <c r="AA17">
        <v>26.86</v>
      </c>
      <c r="AB17">
        <v>32.333219</v>
      </c>
      <c r="AC17">
        <v>23.197434999999999</v>
      </c>
      <c r="AD17">
        <v>0</v>
      </c>
      <c r="AE17">
        <v>39.450268999999999</v>
      </c>
      <c r="AF17">
        <v>9.222505</v>
      </c>
      <c r="AG17">
        <v>51.476056</v>
      </c>
      <c r="AH17">
        <v>27.523669000000002</v>
      </c>
      <c r="AI17">
        <v>0</v>
      </c>
      <c r="AJ17">
        <v>0</v>
      </c>
      <c r="AK17">
        <v>69.669668000000001</v>
      </c>
      <c r="AL17">
        <v>52.29</v>
      </c>
      <c r="AM17">
        <v>18.800616999999999</v>
      </c>
      <c r="AN17">
        <v>0.77966899999999995</v>
      </c>
      <c r="AO17">
        <v>0</v>
      </c>
      <c r="AP17">
        <v>1.5371999999999999</v>
      </c>
      <c r="AQ17">
        <v>0</v>
      </c>
      <c r="AR17">
        <v>34.776000000000003</v>
      </c>
      <c r="AS17">
        <v>35.154834000000001</v>
      </c>
      <c r="AT17">
        <v>20</v>
      </c>
      <c r="AU17">
        <v>0</v>
      </c>
      <c r="AV17">
        <v>0</v>
      </c>
      <c r="AW17">
        <v>0</v>
      </c>
      <c r="AX17">
        <v>0</v>
      </c>
      <c r="AY17">
        <v>5.5604339999999999</v>
      </c>
      <c r="AZ17">
        <v>0</v>
      </c>
      <c r="BA17">
        <v>1.0626500000000001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2760.6534780000002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684.65329999999994</v>
      </c>
      <c r="L18">
        <v>552.44379900000001</v>
      </c>
      <c r="M18">
        <v>97.055942999999999</v>
      </c>
      <c r="N18">
        <v>124.38</v>
      </c>
      <c r="O18">
        <v>130.58009999999999</v>
      </c>
      <c r="P18">
        <v>149.9803</v>
      </c>
      <c r="Q18">
        <v>22.626799999999999</v>
      </c>
      <c r="R18">
        <v>22.45</v>
      </c>
      <c r="S18">
        <v>27.638981000000001</v>
      </c>
      <c r="T18">
        <v>3.09</v>
      </c>
      <c r="U18">
        <v>270</v>
      </c>
      <c r="V18">
        <v>14.3</v>
      </c>
      <c r="W18">
        <v>34.799309999999998</v>
      </c>
      <c r="X18">
        <v>147.80160000000001</v>
      </c>
      <c r="Y18">
        <v>0</v>
      </c>
      <c r="Z18">
        <v>19.5624</v>
      </c>
      <c r="AA18">
        <v>26.86</v>
      </c>
      <c r="AB18">
        <v>32.333219</v>
      </c>
      <c r="AC18">
        <v>23.197434999999999</v>
      </c>
      <c r="AD18">
        <v>0</v>
      </c>
      <c r="AE18">
        <v>39.450268999999999</v>
      </c>
      <c r="AF18">
        <v>9.222505</v>
      </c>
      <c r="AG18">
        <v>51.476056</v>
      </c>
      <c r="AH18">
        <v>27.523669000000002</v>
      </c>
      <c r="AI18">
        <v>0</v>
      </c>
      <c r="AJ18">
        <v>0</v>
      </c>
      <c r="AK18">
        <v>69.669668000000001</v>
      </c>
      <c r="AL18">
        <v>52.29</v>
      </c>
      <c r="AM18">
        <v>18.800616999999999</v>
      </c>
      <c r="AN18">
        <v>0.77966899999999995</v>
      </c>
      <c r="AO18">
        <v>0</v>
      </c>
      <c r="AP18">
        <v>1.5371999999999999</v>
      </c>
      <c r="AQ18">
        <v>0</v>
      </c>
      <c r="AR18">
        <v>34.776000000000003</v>
      </c>
      <c r="AS18">
        <v>35.154834000000001</v>
      </c>
      <c r="AT18">
        <v>20</v>
      </c>
      <c r="AU18">
        <v>0</v>
      </c>
      <c r="AV18">
        <v>0</v>
      </c>
      <c r="AW18">
        <v>0</v>
      </c>
      <c r="AX18">
        <v>0</v>
      </c>
      <c r="AY18">
        <v>5.5604339999999999</v>
      </c>
      <c r="AZ18">
        <v>0</v>
      </c>
      <c r="BA18">
        <v>1.0626500000000001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2756.5908309999995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688.71594700000003</v>
      </c>
      <c r="L19">
        <v>552.44379900000001</v>
      </c>
      <c r="M19">
        <v>97.055942999999999</v>
      </c>
      <c r="N19">
        <v>124.38</v>
      </c>
      <c r="O19">
        <v>130.58009999999999</v>
      </c>
      <c r="P19">
        <v>149.9803</v>
      </c>
      <c r="Q19">
        <v>22.626799999999999</v>
      </c>
      <c r="R19">
        <v>22.45</v>
      </c>
      <c r="S19">
        <v>27.638981000000001</v>
      </c>
      <c r="T19">
        <v>3.09</v>
      </c>
      <c r="U19">
        <v>270</v>
      </c>
      <c r="V19">
        <v>14.3</v>
      </c>
      <c r="W19">
        <v>34.799309999999998</v>
      </c>
      <c r="X19">
        <v>147.80160000000001</v>
      </c>
      <c r="Y19">
        <v>0</v>
      </c>
      <c r="Z19">
        <v>13.041600000000001</v>
      </c>
      <c r="AA19">
        <v>26.86</v>
      </c>
      <c r="AB19">
        <v>32.333219</v>
      </c>
      <c r="AC19">
        <v>23.197434999999999</v>
      </c>
      <c r="AD19">
        <v>0</v>
      </c>
      <c r="AE19">
        <v>39.450268999999999</v>
      </c>
      <c r="AF19">
        <v>9.222505</v>
      </c>
      <c r="AG19">
        <v>51.476056</v>
      </c>
      <c r="AH19">
        <v>27.523669000000002</v>
      </c>
      <c r="AI19">
        <v>0</v>
      </c>
      <c r="AJ19">
        <v>0</v>
      </c>
      <c r="AK19">
        <v>69.669668000000001</v>
      </c>
      <c r="AL19">
        <v>40.088999999999999</v>
      </c>
      <c r="AM19">
        <v>18.800616999999999</v>
      </c>
      <c r="AN19">
        <v>0.77966899999999995</v>
      </c>
      <c r="AO19">
        <v>0</v>
      </c>
      <c r="AP19">
        <v>2.1777000000000002</v>
      </c>
      <c r="AQ19">
        <v>0</v>
      </c>
      <c r="AR19">
        <v>34.776000000000003</v>
      </c>
      <c r="AS19">
        <v>35.154834000000001</v>
      </c>
      <c r="AT19">
        <v>20</v>
      </c>
      <c r="AU19">
        <v>0</v>
      </c>
      <c r="AV19">
        <v>0</v>
      </c>
      <c r="AW19">
        <v>0</v>
      </c>
      <c r="AX19">
        <v>0</v>
      </c>
      <c r="AY19">
        <v>5.5604339999999999</v>
      </c>
      <c r="AZ19">
        <v>0</v>
      </c>
      <c r="BA19">
        <v>1.0626500000000001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2742.5721780000003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688.71594700000003</v>
      </c>
      <c r="L20">
        <v>552.44379900000001</v>
      </c>
      <c r="M20">
        <v>97.055942999999999</v>
      </c>
      <c r="N20">
        <v>124.38</v>
      </c>
      <c r="O20">
        <v>130.58009999999999</v>
      </c>
      <c r="P20">
        <v>149.9803</v>
      </c>
      <c r="Q20">
        <v>22.626799999999999</v>
      </c>
      <c r="R20">
        <v>22.45</v>
      </c>
      <c r="S20">
        <v>27.638981000000001</v>
      </c>
      <c r="T20">
        <v>3.09</v>
      </c>
      <c r="U20">
        <v>270</v>
      </c>
      <c r="V20">
        <v>14.3</v>
      </c>
      <c r="W20">
        <v>34.799309999999998</v>
      </c>
      <c r="X20">
        <v>147.80160000000001</v>
      </c>
      <c r="Y20">
        <v>0</v>
      </c>
      <c r="Z20">
        <v>13.041600000000001</v>
      </c>
      <c r="AA20">
        <v>26.86</v>
      </c>
      <c r="AB20">
        <v>32.333219</v>
      </c>
      <c r="AC20">
        <v>23.197434999999999</v>
      </c>
      <c r="AD20">
        <v>0</v>
      </c>
      <c r="AE20">
        <v>39.450268999999999</v>
      </c>
      <c r="AF20">
        <v>9.222505</v>
      </c>
      <c r="AG20">
        <v>51.476056</v>
      </c>
      <c r="AH20">
        <v>27.523669000000002</v>
      </c>
      <c r="AI20">
        <v>0</v>
      </c>
      <c r="AJ20">
        <v>0</v>
      </c>
      <c r="AK20">
        <v>69.669668000000001</v>
      </c>
      <c r="AL20">
        <v>40.088999999999999</v>
      </c>
      <c r="AM20">
        <v>18.800616999999999</v>
      </c>
      <c r="AN20">
        <v>0.77966899999999995</v>
      </c>
      <c r="AO20">
        <v>0</v>
      </c>
      <c r="AP20">
        <v>2.1777000000000002</v>
      </c>
      <c r="AQ20">
        <v>0</v>
      </c>
      <c r="AR20">
        <v>34.776000000000003</v>
      </c>
      <c r="AS20">
        <v>35.154834000000001</v>
      </c>
      <c r="AT20">
        <v>20</v>
      </c>
      <c r="AU20">
        <v>0</v>
      </c>
      <c r="AV20">
        <v>0</v>
      </c>
      <c r="AW20">
        <v>0</v>
      </c>
      <c r="AX20">
        <v>0</v>
      </c>
      <c r="AY20">
        <v>5.5604339999999999</v>
      </c>
      <c r="AZ20">
        <v>0</v>
      </c>
      <c r="BA20">
        <v>1.0626500000000001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2742.5721780000003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688.71594700000003</v>
      </c>
      <c r="L21">
        <v>552.44379900000001</v>
      </c>
      <c r="M21">
        <v>97.055942999999999</v>
      </c>
      <c r="N21">
        <v>124.38</v>
      </c>
      <c r="O21">
        <v>130.58009999999999</v>
      </c>
      <c r="P21">
        <v>149.9803</v>
      </c>
      <c r="Q21">
        <v>22.626799999999999</v>
      </c>
      <c r="R21">
        <v>22.45</v>
      </c>
      <c r="S21">
        <v>27.638981000000001</v>
      </c>
      <c r="T21">
        <v>3.09</v>
      </c>
      <c r="U21">
        <v>270</v>
      </c>
      <c r="V21">
        <v>14.3</v>
      </c>
      <c r="W21">
        <v>34.799309999999998</v>
      </c>
      <c r="X21">
        <v>147.66820000000001</v>
      </c>
      <c r="Y21">
        <v>0</v>
      </c>
      <c r="Z21">
        <v>13.041600000000001</v>
      </c>
      <c r="AA21">
        <v>26.86</v>
      </c>
      <c r="AB21">
        <v>32.333219</v>
      </c>
      <c r="AC21">
        <v>23.197434999999999</v>
      </c>
      <c r="AD21">
        <v>0</v>
      </c>
      <c r="AE21">
        <v>39.450268999999999</v>
      </c>
      <c r="AF21">
        <v>9.222505</v>
      </c>
      <c r="AG21">
        <v>51.476056</v>
      </c>
      <c r="AH21">
        <v>27.523669000000002</v>
      </c>
      <c r="AI21">
        <v>0</v>
      </c>
      <c r="AJ21">
        <v>0</v>
      </c>
      <c r="AK21">
        <v>69.669668000000001</v>
      </c>
      <c r="AL21">
        <v>40.088999999999999</v>
      </c>
      <c r="AM21">
        <v>18.800616999999999</v>
      </c>
      <c r="AN21">
        <v>0.77966899999999995</v>
      </c>
      <c r="AO21">
        <v>0</v>
      </c>
      <c r="AP21">
        <v>2.1777000000000002</v>
      </c>
      <c r="AQ21">
        <v>0</v>
      </c>
      <c r="AR21">
        <v>34.776000000000003</v>
      </c>
      <c r="AS21">
        <v>35.154834000000001</v>
      </c>
      <c r="AT21">
        <v>20</v>
      </c>
      <c r="AU21">
        <v>0</v>
      </c>
      <c r="AV21">
        <v>0</v>
      </c>
      <c r="AW21">
        <v>0</v>
      </c>
      <c r="AX21">
        <v>0</v>
      </c>
      <c r="AY21">
        <v>5.5604339999999999</v>
      </c>
      <c r="AZ21">
        <v>0</v>
      </c>
      <c r="BA21">
        <v>1.0626500000000001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2742.4387780000002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688.71594700000003</v>
      </c>
      <c r="L22">
        <v>552.44379900000001</v>
      </c>
      <c r="M22">
        <v>97.055942999999999</v>
      </c>
      <c r="N22">
        <v>124.38</v>
      </c>
      <c r="O22">
        <v>130.58009999999999</v>
      </c>
      <c r="P22">
        <v>149.9803</v>
      </c>
      <c r="Q22">
        <v>22.626799999999999</v>
      </c>
      <c r="R22">
        <v>22.45</v>
      </c>
      <c r="S22">
        <v>27.638981000000001</v>
      </c>
      <c r="T22">
        <v>3.09</v>
      </c>
      <c r="U22">
        <v>270</v>
      </c>
      <c r="V22">
        <v>14.3</v>
      </c>
      <c r="W22">
        <v>34.799309999999998</v>
      </c>
      <c r="X22">
        <v>147.66820000000001</v>
      </c>
      <c r="Y22">
        <v>0</v>
      </c>
      <c r="Z22">
        <v>13.041600000000001</v>
      </c>
      <c r="AA22">
        <v>26.86</v>
      </c>
      <c r="AB22">
        <v>32.333219</v>
      </c>
      <c r="AC22">
        <v>23.197434999999999</v>
      </c>
      <c r="AD22">
        <v>0</v>
      </c>
      <c r="AE22">
        <v>39.450268999999999</v>
      </c>
      <c r="AF22">
        <v>9.222505</v>
      </c>
      <c r="AG22">
        <v>51.476056</v>
      </c>
      <c r="AH22">
        <v>27.523669000000002</v>
      </c>
      <c r="AI22">
        <v>0</v>
      </c>
      <c r="AJ22">
        <v>0</v>
      </c>
      <c r="AK22">
        <v>69.669668000000001</v>
      </c>
      <c r="AL22">
        <v>40.088999999999999</v>
      </c>
      <c r="AM22">
        <v>18.800616999999999</v>
      </c>
      <c r="AN22">
        <v>0.77966899999999995</v>
      </c>
      <c r="AO22">
        <v>0</v>
      </c>
      <c r="AP22">
        <v>2.1777000000000002</v>
      </c>
      <c r="AQ22">
        <v>0</v>
      </c>
      <c r="AR22">
        <v>34.776000000000003</v>
      </c>
      <c r="AS22">
        <v>35.154834000000001</v>
      </c>
      <c r="AT22">
        <v>20</v>
      </c>
      <c r="AU22">
        <v>0</v>
      </c>
      <c r="AV22">
        <v>0</v>
      </c>
      <c r="AW22">
        <v>0</v>
      </c>
      <c r="AX22">
        <v>0</v>
      </c>
      <c r="AY22">
        <v>5.5604339999999999</v>
      </c>
      <c r="AZ22">
        <v>0</v>
      </c>
      <c r="BA22">
        <v>1.0626500000000001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2742.4387780000002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684.65329999999994</v>
      </c>
      <c r="L23">
        <v>467.84660000000002</v>
      </c>
      <c r="M23">
        <v>97.055942999999999</v>
      </c>
      <c r="N23">
        <v>124.38</v>
      </c>
      <c r="O23">
        <v>130.58009999999999</v>
      </c>
      <c r="P23">
        <v>149.9803</v>
      </c>
      <c r="Q23">
        <v>19.610600000000002</v>
      </c>
      <c r="R23">
        <v>19.628499999999999</v>
      </c>
      <c r="S23">
        <v>24.0443</v>
      </c>
      <c r="T23">
        <v>3.09</v>
      </c>
      <c r="U23">
        <v>270</v>
      </c>
      <c r="V23">
        <v>12.412800000000001</v>
      </c>
      <c r="W23">
        <v>34.799309999999998</v>
      </c>
      <c r="X23">
        <v>147.66820000000001</v>
      </c>
      <c r="Y23">
        <v>0</v>
      </c>
      <c r="Z23">
        <v>13.041600000000001</v>
      </c>
      <c r="AA23">
        <v>26.86</v>
      </c>
      <c r="AB23">
        <v>32.333219</v>
      </c>
      <c r="AC23">
        <v>23.197434999999999</v>
      </c>
      <c r="AD23">
        <v>10.70148</v>
      </c>
      <c r="AE23">
        <v>39.450268999999999</v>
      </c>
      <c r="AF23">
        <v>9.222505</v>
      </c>
      <c r="AG23">
        <v>51.476056</v>
      </c>
      <c r="AH23">
        <v>27.523669000000002</v>
      </c>
      <c r="AI23">
        <v>0</v>
      </c>
      <c r="AJ23">
        <v>0</v>
      </c>
      <c r="AK23">
        <v>69.669668000000001</v>
      </c>
      <c r="AL23">
        <v>40.088999999999999</v>
      </c>
      <c r="AM23">
        <v>18.800616999999999</v>
      </c>
      <c r="AN23">
        <v>0.77966899999999995</v>
      </c>
      <c r="AO23">
        <v>0</v>
      </c>
      <c r="AP23">
        <v>2.1777000000000002</v>
      </c>
      <c r="AQ23">
        <v>0</v>
      </c>
      <c r="AR23">
        <v>34.776000000000003</v>
      </c>
      <c r="AS23">
        <v>35.154834000000001</v>
      </c>
      <c r="AT23">
        <v>20</v>
      </c>
      <c r="AU23">
        <v>0</v>
      </c>
      <c r="AV23">
        <v>0</v>
      </c>
      <c r="AW23">
        <v>0</v>
      </c>
      <c r="AX23">
        <v>0</v>
      </c>
      <c r="AY23">
        <v>5.5604339999999999</v>
      </c>
      <c r="AZ23">
        <v>0</v>
      </c>
      <c r="BA23">
        <v>1.0626500000000001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2653.1608310000001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684.65329999999994</v>
      </c>
      <c r="L24">
        <v>467.84660000000002</v>
      </c>
      <c r="M24">
        <v>97.055942999999999</v>
      </c>
      <c r="N24">
        <v>124.38</v>
      </c>
      <c r="O24">
        <v>130.58009999999999</v>
      </c>
      <c r="P24">
        <v>149.9803</v>
      </c>
      <c r="Q24">
        <v>19.610600000000002</v>
      </c>
      <c r="R24">
        <v>19.628499999999999</v>
      </c>
      <c r="S24">
        <v>24.0443</v>
      </c>
      <c r="T24">
        <v>3.09</v>
      </c>
      <c r="U24">
        <v>270</v>
      </c>
      <c r="V24">
        <v>14.275524000000001</v>
      </c>
      <c r="W24">
        <v>34.799309999999998</v>
      </c>
      <c r="X24">
        <v>147.66820000000001</v>
      </c>
      <c r="Y24">
        <v>0</v>
      </c>
      <c r="Z24">
        <v>13.041600000000001</v>
      </c>
      <c r="AA24">
        <v>26.86</v>
      </c>
      <c r="AB24">
        <v>32.333219</v>
      </c>
      <c r="AC24">
        <v>23.197434999999999</v>
      </c>
      <c r="AD24">
        <v>10.70148</v>
      </c>
      <c r="AE24">
        <v>39.450268999999999</v>
      </c>
      <c r="AF24">
        <v>9.222505</v>
      </c>
      <c r="AG24">
        <v>51.476056</v>
      </c>
      <c r="AH24">
        <v>27.523669000000002</v>
      </c>
      <c r="AI24">
        <v>0</v>
      </c>
      <c r="AJ24">
        <v>0</v>
      </c>
      <c r="AK24">
        <v>69.669668000000001</v>
      </c>
      <c r="AL24">
        <v>40.088999999999999</v>
      </c>
      <c r="AM24">
        <v>18.800616999999999</v>
      </c>
      <c r="AN24">
        <v>0.77966899999999995</v>
      </c>
      <c r="AO24">
        <v>0</v>
      </c>
      <c r="AP24">
        <v>2.1777000000000002</v>
      </c>
      <c r="AQ24">
        <v>0</v>
      </c>
      <c r="AR24">
        <v>34.776000000000003</v>
      </c>
      <c r="AS24">
        <v>35.154834000000001</v>
      </c>
      <c r="AT24">
        <v>20</v>
      </c>
      <c r="AU24">
        <v>0</v>
      </c>
      <c r="AV24">
        <v>0</v>
      </c>
      <c r="AW24">
        <v>0</v>
      </c>
      <c r="AX24">
        <v>0</v>
      </c>
      <c r="AY24">
        <v>5.5604339999999999</v>
      </c>
      <c r="AZ24">
        <v>0</v>
      </c>
      <c r="BA24">
        <v>1.0626500000000001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2655.0235550000002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656.45</v>
      </c>
      <c r="L25">
        <v>552.44379900000001</v>
      </c>
      <c r="M25">
        <v>97.055942999999999</v>
      </c>
      <c r="N25">
        <v>124.38</v>
      </c>
      <c r="O25">
        <v>130.58009999999999</v>
      </c>
      <c r="P25">
        <v>149.9803</v>
      </c>
      <c r="Q25">
        <v>22.626799999999999</v>
      </c>
      <c r="R25">
        <v>22.45</v>
      </c>
      <c r="S25">
        <v>27.638981000000001</v>
      </c>
      <c r="T25">
        <v>3.09</v>
      </c>
      <c r="U25">
        <v>270</v>
      </c>
      <c r="V25">
        <v>14.3</v>
      </c>
      <c r="W25">
        <v>34.799309999999998</v>
      </c>
      <c r="X25">
        <v>147.66820000000001</v>
      </c>
      <c r="Y25">
        <v>0</v>
      </c>
      <c r="Z25">
        <v>13.041600000000001</v>
      </c>
      <c r="AA25">
        <v>26.86</v>
      </c>
      <c r="AB25">
        <v>32.333219</v>
      </c>
      <c r="AC25">
        <v>23.197434999999999</v>
      </c>
      <c r="AD25">
        <v>10.70148</v>
      </c>
      <c r="AE25">
        <v>39.450268999999999</v>
      </c>
      <c r="AF25">
        <v>9.222505</v>
      </c>
      <c r="AG25">
        <v>51.476056</v>
      </c>
      <c r="AH25">
        <v>44.572744</v>
      </c>
      <c r="AI25">
        <v>0</v>
      </c>
      <c r="AJ25">
        <v>0</v>
      </c>
      <c r="AK25">
        <v>69.669668000000001</v>
      </c>
      <c r="AL25">
        <v>40.088999999999999</v>
      </c>
      <c r="AM25">
        <v>18.800616999999999</v>
      </c>
      <c r="AN25">
        <v>0.77966899999999995</v>
      </c>
      <c r="AO25">
        <v>0</v>
      </c>
      <c r="AP25">
        <v>0.51239999999999997</v>
      </c>
      <c r="AQ25">
        <v>0</v>
      </c>
      <c r="AR25">
        <v>34.776000000000003</v>
      </c>
      <c r="AS25">
        <v>35.154834000000001</v>
      </c>
      <c r="AT25">
        <v>20</v>
      </c>
      <c r="AU25">
        <v>0</v>
      </c>
      <c r="AV25">
        <v>0</v>
      </c>
      <c r="AW25">
        <v>0</v>
      </c>
      <c r="AX25">
        <v>0</v>
      </c>
      <c r="AY25">
        <v>5.5604339999999999</v>
      </c>
      <c r="AZ25">
        <v>0</v>
      </c>
      <c r="BA25">
        <v>1.7248810000000001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2736.9203170000001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608.45000000000005</v>
      </c>
      <c r="L26">
        <v>552.44379900000001</v>
      </c>
      <c r="M26">
        <v>97.055942999999999</v>
      </c>
      <c r="N26">
        <v>124.38</v>
      </c>
      <c r="O26">
        <v>130.58009999999999</v>
      </c>
      <c r="P26">
        <v>149.9803</v>
      </c>
      <c r="Q26">
        <v>22.626799999999999</v>
      </c>
      <c r="R26">
        <v>22.45</v>
      </c>
      <c r="S26">
        <v>27.638981000000001</v>
      </c>
      <c r="T26">
        <v>3.09</v>
      </c>
      <c r="U26">
        <v>270</v>
      </c>
      <c r="V26">
        <v>14.3</v>
      </c>
      <c r="W26">
        <v>34.799309999999998</v>
      </c>
      <c r="X26">
        <v>147.66820000000001</v>
      </c>
      <c r="Y26">
        <v>0</v>
      </c>
      <c r="Z26">
        <v>13.041600000000001</v>
      </c>
      <c r="AA26">
        <v>26.86</v>
      </c>
      <c r="AB26">
        <v>32.333219</v>
      </c>
      <c r="AC26">
        <v>23.197434999999999</v>
      </c>
      <c r="AD26">
        <v>10.70148</v>
      </c>
      <c r="AE26">
        <v>39.450268999999999</v>
      </c>
      <c r="AF26">
        <v>9.222505</v>
      </c>
      <c r="AG26">
        <v>51.476056</v>
      </c>
      <c r="AH26">
        <v>44.572744</v>
      </c>
      <c r="AI26">
        <v>0</v>
      </c>
      <c r="AJ26">
        <v>0</v>
      </c>
      <c r="AK26">
        <v>69.669668000000001</v>
      </c>
      <c r="AL26">
        <v>40.088999999999999</v>
      </c>
      <c r="AM26">
        <v>18.800616999999999</v>
      </c>
      <c r="AN26">
        <v>0.77966899999999995</v>
      </c>
      <c r="AO26">
        <v>0</v>
      </c>
      <c r="AP26">
        <v>0.51239999999999997</v>
      </c>
      <c r="AQ26">
        <v>0</v>
      </c>
      <c r="AR26">
        <v>34.776000000000003</v>
      </c>
      <c r="AS26">
        <v>35.154834000000001</v>
      </c>
      <c r="AT26">
        <v>20</v>
      </c>
      <c r="AU26">
        <v>0</v>
      </c>
      <c r="AV26">
        <v>0</v>
      </c>
      <c r="AW26">
        <v>0</v>
      </c>
      <c r="AX26">
        <v>0</v>
      </c>
      <c r="AY26">
        <v>5.5604339999999999</v>
      </c>
      <c r="AZ26">
        <v>0</v>
      </c>
      <c r="BA26">
        <v>1.7248810000000001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2688.9203170000001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558.45000000000005</v>
      </c>
      <c r="L27">
        <v>552.44379900000001</v>
      </c>
      <c r="M27">
        <v>97.055942999999999</v>
      </c>
      <c r="N27">
        <v>124.38</v>
      </c>
      <c r="O27">
        <v>130.58009999999999</v>
      </c>
      <c r="P27">
        <v>149.9803</v>
      </c>
      <c r="Q27">
        <v>22.626799999999999</v>
      </c>
      <c r="R27">
        <v>22.45</v>
      </c>
      <c r="S27">
        <v>27.638981000000001</v>
      </c>
      <c r="T27">
        <v>3.09</v>
      </c>
      <c r="U27">
        <v>270</v>
      </c>
      <c r="V27">
        <v>14.3</v>
      </c>
      <c r="W27">
        <v>34.799309999999998</v>
      </c>
      <c r="X27">
        <v>147.66820000000001</v>
      </c>
      <c r="Y27">
        <v>0</v>
      </c>
      <c r="Z27">
        <v>13.041600000000001</v>
      </c>
      <c r="AA27">
        <v>26.86</v>
      </c>
      <c r="AB27">
        <v>32.333219</v>
      </c>
      <c r="AC27">
        <v>23.197434999999999</v>
      </c>
      <c r="AD27">
        <v>21.717708999999999</v>
      </c>
      <c r="AE27">
        <v>39.450268999999999</v>
      </c>
      <c r="AF27">
        <v>9.222505</v>
      </c>
      <c r="AG27">
        <v>51.476056</v>
      </c>
      <c r="AH27">
        <v>44.572744</v>
      </c>
      <c r="AI27">
        <v>3.814368</v>
      </c>
      <c r="AJ27">
        <v>0</v>
      </c>
      <c r="AK27">
        <v>69.669668000000001</v>
      </c>
      <c r="AL27">
        <v>40.088999999999999</v>
      </c>
      <c r="AM27">
        <v>18.800616999999999</v>
      </c>
      <c r="AN27">
        <v>0.77966899999999995</v>
      </c>
      <c r="AO27">
        <v>0</v>
      </c>
      <c r="AP27">
        <v>2.8182</v>
      </c>
      <c r="AQ27">
        <v>0</v>
      </c>
      <c r="AR27">
        <v>34.776000000000003</v>
      </c>
      <c r="AS27">
        <v>35.154834000000001</v>
      </c>
      <c r="AT27">
        <v>20</v>
      </c>
      <c r="AU27">
        <v>0</v>
      </c>
      <c r="AV27">
        <v>0</v>
      </c>
      <c r="AW27">
        <v>0</v>
      </c>
      <c r="AX27">
        <v>0</v>
      </c>
      <c r="AY27">
        <v>5.5604339999999999</v>
      </c>
      <c r="AZ27">
        <v>0</v>
      </c>
      <c r="BA27">
        <v>1.7248810000000001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2656.0567139999998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531.45000000000005</v>
      </c>
      <c r="L28">
        <v>545.84659999999997</v>
      </c>
      <c r="M28">
        <v>97.055942999999999</v>
      </c>
      <c r="N28">
        <v>124.38</v>
      </c>
      <c r="O28">
        <v>130.58009999999999</v>
      </c>
      <c r="P28">
        <v>149.9803</v>
      </c>
      <c r="Q28">
        <v>22.626799999999999</v>
      </c>
      <c r="R28">
        <v>22.45</v>
      </c>
      <c r="S28">
        <v>27.638981000000001</v>
      </c>
      <c r="T28">
        <v>3.09</v>
      </c>
      <c r="U28">
        <v>270</v>
      </c>
      <c r="V28">
        <v>14.3</v>
      </c>
      <c r="W28">
        <v>34.799309999999998</v>
      </c>
      <c r="X28">
        <v>147.66820000000001</v>
      </c>
      <c r="Y28">
        <v>0</v>
      </c>
      <c r="Z28">
        <v>13.041600000000001</v>
      </c>
      <c r="AA28">
        <v>26.86</v>
      </c>
      <c r="AB28">
        <v>32.333219</v>
      </c>
      <c r="AC28">
        <v>23.197434999999999</v>
      </c>
      <c r="AD28">
        <v>21.717708999999999</v>
      </c>
      <c r="AE28">
        <v>39.450268999999999</v>
      </c>
      <c r="AF28">
        <v>9.222505</v>
      </c>
      <c r="AG28">
        <v>51.476056</v>
      </c>
      <c r="AH28">
        <v>44.572744</v>
      </c>
      <c r="AI28">
        <v>7.6287349999999998</v>
      </c>
      <c r="AJ28">
        <v>0</v>
      </c>
      <c r="AK28">
        <v>69.669668000000001</v>
      </c>
      <c r="AL28">
        <v>53.451999999999998</v>
      </c>
      <c r="AM28">
        <v>18.800616999999999</v>
      </c>
      <c r="AN28">
        <v>0.77966899999999995</v>
      </c>
      <c r="AO28">
        <v>0</v>
      </c>
      <c r="AP28">
        <v>6.9173999999999998</v>
      </c>
      <c r="AQ28">
        <v>0</v>
      </c>
      <c r="AR28">
        <v>34.776000000000003</v>
      </c>
      <c r="AS28">
        <v>35.154834000000001</v>
      </c>
      <c r="AT28">
        <v>20</v>
      </c>
      <c r="AU28">
        <v>0</v>
      </c>
      <c r="AV28">
        <v>0</v>
      </c>
      <c r="AW28">
        <v>0</v>
      </c>
      <c r="AX28">
        <v>0</v>
      </c>
      <c r="AY28">
        <v>5.5604339999999999</v>
      </c>
      <c r="AZ28">
        <v>0</v>
      </c>
      <c r="BA28">
        <v>1.7248810000000001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2643.7360819999994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487.38339999999999</v>
      </c>
      <c r="L29">
        <v>467.84660000000002</v>
      </c>
      <c r="M29">
        <v>97.055942999999999</v>
      </c>
      <c r="N29">
        <v>124.38</v>
      </c>
      <c r="O29">
        <v>130.58009999999999</v>
      </c>
      <c r="P29">
        <v>149.9803</v>
      </c>
      <c r="Q29">
        <v>19.610600000000002</v>
      </c>
      <c r="R29">
        <v>19.628499999999999</v>
      </c>
      <c r="S29">
        <v>24.0443</v>
      </c>
      <c r="T29">
        <v>3.09</v>
      </c>
      <c r="U29">
        <v>270</v>
      </c>
      <c r="V29">
        <v>12.412800000000001</v>
      </c>
      <c r="W29">
        <v>34.799309999999998</v>
      </c>
      <c r="X29">
        <v>147.66820000000001</v>
      </c>
      <c r="Y29">
        <v>0</v>
      </c>
      <c r="Z29">
        <v>13.041600000000001</v>
      </c>
      <c r="AA29">
        <v>26.86</v>
      </c>
      <c r="AB29">
        <v>32.333219</v>
      </c>
      <c r="AC29">
        <v>23.197434999999999</v>
      </c>
      <c r="AD29">
        <v>21.717708999999999</v>
      </c>
      <c r="AE29">
        <v>39.450268999999999</v>
      </c>
      <c r="AF29">
        <v>9.222505</v>
      </c>
      <c r="AG29">
        <v>51.476056</v>
      </c>
      <c r="AH29">
        <v>44.572744</v>
      </c>
      <c r="AI29">
        <v>39.193389000000003</v>
      </c>
      <c r="AJ29">
        <v>0</v>
      </c>
      <c r="AK29">
        <v>69.669668000000001</v>
      </c>
      <c r="AL29">
        <v>79.376220000000004</v>
      </c>
      <c r="AM29">
        <v>18.800616999999999</v>
      </c>
      <c r="AN29">
        <v>0.77966899999999995</v>
      </c>
      <c r="AO29">
        <v>0</v>
      </c>
      <c r="AP29">
        <v>7.0454999999999997</v>
      </c>
      <c r="AQ29">
        <v>0</v>
      </c>
      <c r="AR29">
        <v>34.776000000000003</v>
      </c>
      <c r="AS29">
        <v>35.154834000000001</v>
      </c>
      <c r="AT29">
        <v>20</v>
      </c>
      <c r="AU29">
        <v>0</v>
      </c>
      <c r="AV29">
        <v>0</v>
      </c>
      <c r="AW29">
        <v>0</v>
      </c>
      <c r="AX29">
        <v>0</v>
      </c>
      <c r="AY29">
        <v>5.5604339999999999</v>
      </c>
      <c r="AZ29">
        <v>0</v>
      </c>
      <c r="BA29">
        <v>1.7248810000000001</v>
      </c>
      <c r="BB29">
        <v>5.53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2567.9628020000005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454.38339999999999</v>
      </c>
      <c r="L30">
        <v>423.84660000000002</v>
      </c>
      <c r="M30">
        <v>97.055942999999999</v>
      </c>
      <c r="N30">
        <v>124.38</v>
      </c>
      <c r="O30">
        <v>130.58009999999999</v>
      </c>
      <c r="P30">
        <v>149.9803</v>
      </c>
      <c r="Q30">
        <v>19.610600000000002</v>
      </c>
      <c r="R30">
        <v>19.628499999999999</v>
      </c>
      <c r="S30">
        <v>24.0443</v>
      </c>
      <c r="T30">
        <v>3.09</v>
      </c>
      <c r="U30">
        <v>270</v>
      </c>
      <c r="V30">
        <v>12.412800000000001</v>
      </c>
      <c r="W30">
        <v>34.799309999999998</v>
      </c>
      <c r="X30">
        <v>147.66820000000001</v>
      </c>
      <c r="Y30">
        <v>0</v>
      </c>
      <c r="Z30">
        <v>13.041600000000001</v>
      </c>
      <c r="AA30">
        <v>26.86</v>
      </c>
      <c r="AB30">
        <v>32.333219</v>
      </c>
      <c r="AC30">
        <v>23.197434999999999</v>
      </c>
      <c r="AD30">
        <v>21.717708999999999</v>
      </c>
      <c r="AE30">
        <v>39.450268999999999</v>
      </c>
      <c r="AF30">
        <v>9.222505</v>
      </c>
      <c r="AG30">
        <v>51.476056</v>
      </c>
      <c r="AH30">
        <v>27.523669000000002</v>
      </c>
      <c r="AI30">
        <v>39.193389000000003</v>
      </c>
      <c r="AJ30">
        <v>0</v>
      </c>
      <c r="AK30">
        <v>69.669668000000001</v>
      </c>
      <c r="AL30">
        <v>79.376220000000004</v>
      </c>
      <c r="AM30">
        <v>18.800616999999999</v>
      </c>
      <c r="AN30">
        <v>0.77966899999999995</v>
      </c>
      <c r="AO30">
        <v>0</v>
      </c>
      <c r="AP30">
        <v>7.0454999999999997</v>
      </c>
      <c r="AQ30">
        <v>0</v>
      </c>
      <c r="AR30">
        <v>34.776000000000003</v>
      </c>
      <c r="AS30">
        <v>35.154834000000001</v>
      </c>
      <c r="AT30">
        <v>20</v>
      </c>
      <c r="AU30">
        <v>0</v>
      </c>
      <c r="AV30">
        <v>0</v>
      </c>
      <c r="AW30">
        <v>0</v>
      </c>
      <c r="AX30">
        <v>0</v>
      </c>
      <c r="AY30">
        <v>5.5604339999999999</v>
      </c>
      <c r="AZ30">
        <v>0</v>
      </c>
      <c r="BA30">
        <v>1.0626500000000001</v>
      </c>
      <c r="BB30">
        <v>5.53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2473.2514960000003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452.49079999999998</v>
      </c>
      <c r="L31">
        <v>404</v>
      </c>
      <c r="M31">
        <v>95.410200000000003</v>
      </c>
      <c r="N31">
        <v>122.43219999999999</v>
      </c>
      <c r="O31">
        <v>128.30250000000001</v>
      </c>
      <c r="P31">
        <v>145.59030000000001</v>
      </c>
      <c r="Q31">
        <v>15.142099999999999</v>
      </c>
      <c r="R31">
        <v>19.628499999999999</v>
      </c>
      <c r="S31">
        <v>19.969718</v>
      </c>
      <c r="T31">
        <v>3.09</v>
      </c>
      <c r="U31">
        <v>270</v>
      </c>
      <c r="V31">
        <v>12.412800000000001</v>
      </c>
      <c r="W31">
        <v>34.799309999999998</v>
      </c>
      <c r="X31">
        <v>147.66820000000001</v>
      </c>
      <c r="Y31">
        <v>0</v>
      </c>
      <c r="Z31">
        <v>13.041600000000001</v>
      </c>
      <c r="AA31">
        <v>14.04936</v>
      </c>
      <c r="AB31">
        <v>32.333219</v>
      </c>
      <c r="AC31">
        <v>23.197434999999999</v>
      </c>
      <c r="AD31">
        <v>21.717708999999999</v>
      </c>
      <c r="AE31">
        <v>39.450268999999999</v>
      </c>
      <c r="AF31">
        <v>9.222505</v>
      </c>
      <c r="AG31">
        <v>51.476056</v>
      </c>
      <c r="AH31">
        <v>27.523669000000002</v>
      </c>
      <c r="AI31">
        <v>39.193389000000003</v>
      </c>
      <c r="AJ31">
        <v>0</v>
      </c>
      <c r="AK31">
        <v>69.669668000000001</v>
      </c>
      <c r="AL31">
        <v>79.376220000000004</v>
      </c>
      <c r="AM31">
        <v>18.800616999999999</v>
      </c>
      <c r="AN31">
        <v>0.77966899999999995</v>
      </c>
      <c r="AO31">
        <v>0</v>
      </c>
      <c r="AP31">
        <v>6.1487999999999996</v>
      </c>
      <c r="AQ31">
        <v>0</v>
      </c>
      <c r="AR31">
        <v>34.776000000000003</v>
      </c>
      <c r="AS31">
        <v>35.154834000000001</v>
      </c>
      <c r="AT31">
        <v>20</v>
      </c>
      <c r="AU31">
        <v>0</v>
      </c>
      <c r="AV31">
        <v>0</v>
      </c>
      <c r="AW31">
        <v>0</v>
      </c>
      <c r="AX31">
        <v>0</v>
      </c>
      <c r="AY31">
        <v>5.5604339999999999</v>
      </c>
      <c r="AZ31">
        <v>0</v>
      </c>
      <c r="BA31">
        <v>1.0626500000000001</v>
      </c>
      <c r="BB31">
        <v>3.6334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2417.1041310000005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452.49079999999998</v>
      </c>
      <c r="L32">
        <v>404</v>
      </c>
      <c r="M32">
        <v>95.410200000000003</v>
      </c>
      <c r="N32">
        <v>122.43219999999999</v>
      </c>
      <c r="O32">
        <v>128.30250000000001</v>
      </c>
      <c r="P32">
        <v>145.59030000000001</v>
      </c>
      <c r="Q32">
        <v>15.142099999999999</v>
      </c>
      <c r="R32">
        <v>19.628499999999999</v>
      </c>
      <c r="S32">
        <v>18.567799999999998</v>
      </c>
      <c r="T32">
        <v>3.09</v>
      </c>
      <c r="U32">
        <v>270</v>
      </c>
      <c r="V32">
        <v>12.412800000000001</v>
      </c>
      <c r="W32">
        <v>34.799309999999998</v>
      </c>
      <c r="X32">
        <v>147.66820000000001</v>
      </c>
      <c r="Y32">
        <v>0</v>
      </c>
      <c r="Z32">
        <v>13.041600000000001</v>
      </c>
      <c r="AA32">
        <v>14.04936</v>
      </c>
      <c r="AB32">
        <v>32.333219</v>
      </c>
      <c r="AC32">
        <v>23.197434999999999</v>
      </c>
      <c r="AD32">
        <v>21.717708999999999</v>
      </c>
      <c r="AE32">
        <v>39.450268999999999</v>
      </c>
      <c r="AF32">
        <v>9.222505</v>
      </c>
      <c r="AG32">
        <v>51.476056</v>
      </c>
      <c r="AH32">
        <v>27.523669000000002</v>
      </c>
      <c r="AI32">
        <v>39.193389000000003</v>
      </c>
      <c r="AJ32">
        <v>0</v>
      </c>
      <c r="AK32">
        <v>69.669668000000001</v>
      </c>
      <c r="AL32">
        <v>79.376220000000004</v>
      </c>
      <c r="AM32">
        <v>18.800616999999999</v>
      </c>
      <c r="AN32">
        <v>0.77966899999999995</v>
      </c>
      <c r="AO32">
        <v>0</v>
      </c>
      <c r="AP32">
        <v>0.64049999999999996</v>
      </c>
      <c r="AQ32">
        <v>0</v>
      </c>
      <c r="AR32">
        <v>40.847999999999999</v>
      </c>
      <c r="AS32">
        <v>35.154834000000001</v>
      </c>
      <c r="AT32">
        <v>20</v>
      </c>
      <c r="AU32">
        <v>0</v>
      </c>
      <c r="AV32">
        <v>0</v>
      </c>
      <c r="AW32">
        <v>0</v>
      </c>
      <c r="AX32">
        <v>0</v>
      </c>
      <c r="AY32">
        <v>5.5604339999999999</v>
      </c>
      <c r="AZ32">
        <v>0</v>
      </c>
      <c r="BA32">
        <v>1.0626500000000001</v>
      </c>
      <c r="BB32">
        <v>3.6334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2416.2659130000006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452.49079999999998</v>
      </c>
      <c r="L33">
        <v>394.3612</v>
      </c>
      <c r="M33">
        <v>95.410200000000003</v>
      </c>
      <c r="N33">
        <v>122.43219999999999</v>
      </c>
      <c r="O33">
        <v>128.30250000000001</v>
      </c>
      <c r="P33">
        <v>145.59030000000001</v>
      </c>
      <c r="Q33">
        <v>15.142099999999999</v>
      </c>
      <c r="R33">
        <v>19.628499999999999</v>
      </c>
      <c r="S33">
        <v>18.567799999999998</v>
      </c>
      <c r="T33">
        <v>3.09</v>
      </c>
      <c r="U33">
        <v>270</v>
      </c>
      <c r="V33">
        <v>12.412800000000001</v>
      </c>
      <c r="W33">
        <v>34.799309999999998</v>
      </c>
      <c r="X33">
        <v>147.66820000000001</v>
      </c>
      <c r="Y33">
        <v>0</v>
      </c>
      <c r="Z33">
        <v>13.041600000000001</v>
      </c>
      <c r="AA33">
        <v>14.04936</v>
      </c>
      <c r="AB33">
        <v>32.333219</v>
      </c>
      <c r="AC33">
        <v>23.197434999999999</v>
      </c>
      <c r="AD33">
        <v>21.717708999999999</v>
      </c>
      <c r="AE33">
        <v>39.450268999999999</v>
      </c>
      <c r="AF33">
        <v>9.222505</v>
      </c>
      <c r="AG33">
        <v>51.476056</v>
      </c>
      <c r="AH33">
        <v>27.523669000000002</v>
      </c>
      <c r="AI33">
        <v>39.193389000000003</v>
      </c>
      <c r="AJ33">
        <v>0</v>
      </c>
      <c r="AK33">
        <v>69.669668000000001</v>
      </c>
      <c r="AL33">
        <v>51.128</v>
      </c>
      <c r="AM33">
        <v>18.800616999999999</v>
      </c>
      <c r="AN33">
        <v>0.77966899999999995</v>
      </c>
      <c r="AO33">
        <v>0</v>
      </c>
      <c r="AP33">
        <v>0.64049999999999996</v>
      </c>
      <c r="AQ33">
        <v>0</v>
      </c>
      <c r="AR33">
        <v>40.847999999999999</v>
      </c>
      <c r="AS33">
        <v>35.154834000000001</v>
      </c>
      <c r="AT33">
        <v>20</v>
      </c>
      <c r="AU33">
        <v>0</v>
      </c>
      <c r="AV33">
        <v>0</v>
      </c>
      <c r="AW33">
        <v>0</v>
      </c>
      <c r="AX33">
        <v>0</v>
      </c>
      <c r="AY33">
        <v>5.5604339999999999</v>
      </c>
      <c r="AZ33">
        <v>0</v>
      </c>
      <c r="BA33">
        <v>1.0626500000000001</v>
      </c>
      <c r="BB33">
        <v>3.6334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2378.3788930000005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452.49079999999998</v>
      </c>
      <c r="L34">
        <v>394.3612</v>
      </c>
      <c r="M34">
        <v>95.410200000000003</v>
      </c>
      <c r="N34">
        <v>122.43219999999999</v>
      </c>
      <c r="O34">
        <v>128.30250000000001</v>
      </c>
      <c r="P34">
        <v>145.59030000000001</v>
      </c>
      <c r="Q34">
        <v>15.142099999999999</v>
      </c>
      <c r="R34">
        <v>19.628499999999999</v>
      </c>
      <c r="S34">
        <v>18.567799999999998</v>
      </c>
      <c r="T34">
        <v>3.09</v>
      </c>
      <c r="U34">
        <v>270</v>
      </c>
      <c r="V34">
        <v>12.412800000000001</v>
      </c>
      <c r="W34">
        <v>34.799309999999998</v>
      </c>
      <c r="X34">
        <v>147.66820000000001</v>
      </c>
      <c r="Y34">
        <v>0</v>
      </c>
      <c r="Z34">
        <v>13.041600000000001</v>
      </c>
      <c r="AA34">
        <v>14.04936</v>
      </c>
      <c r="AB34">
        <v>32.333219</v>
      </c>
      <c r="AC34">
        <v>23.197434999999999</v>
      </c>
      <c r="AD34">
        <v>21.717708999999999</v>
      </c>
      <c r="AE34">
        <v>39.450268999999999</v>
      </c>
      <c r="AF34">
        <v>9.222505</v>
      </c>
      <c r="AG34">
        <v>51.476056</v>
      </c>
      <c r="AH34">
        <v>27.523669000000002</v>
      </c>
      <c r="AI34">
        <v>39.193389000000003</v>
      </c>
      <c r="AJ34">
        <v>0</v>
      </c>
      <c r="AK34">
        <v>69.669668000000001</v>
      </c>
      <c r="AL34">
        <v>51.128</v>
      </c>
      <c r="AM34">
        <v>18.800616999999999</v>
      </c>
      <c r="AN34">
        <v>0.77966899999999995</v>
      </c>
      <c r="AO34">
        <v>0</v>
      </c>
      <c r="AP34">
        <v>0.64049999999999996</v>
      </c>
      <c r="AQ34">
        <v>0</v>
      </c>
      <c r="AR34">
        <v>40.847999999999999</v>
      </c>
      <c r="AS34">
        <v>35.154834000000001</v>
      </c>
      <c r="AT34">
        <v>20</v>
      </c>
      <c r="AU34">
        <v>0</v>
      </c>
      <c r="AV34">
        <v>0</v>
      </c>
      <c r="AW34">
        <v>0</v>
      </c>
      <c r="AX34">
        <v>0</v>
      </c>
      <c r="AY34">
        <v>5.5604339999999999</v>
      </c>
      <c r="AZ34">
        <v>0</v>
      </c>
      <c r="BA34">
        <v>1.0626500000000001</v>
      </c>
      <c r="BB34">
        <v>3.6334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2378.3788930000005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393.121736</v>
      </c>
      <c r="L35">
        <v>394.3612</v>
      </c>
      <c r="M35">
        <v>95.410200000000003</v>
      </c>
      <c r="N35">
        <v>122.43219999999999</v>
      </c>
      <c r="O35">
        <v>128.30250000000001</v>
      </c>
      <c r="P35">
        <v>145.59030000000001</v>
      </c>
      <c r="Q35">
        <v>15.142099999999999</v>
      </c>
      <c r="R35">
        <v>15.1713</v>
      </c>
      <c r="S35">
        <v>18.567799999999998</v>
      </c>
      <c r="T35">
        <v>2.4384999999999999</v>
      </c>
      <c r="U35">
        <v>274.6875</v>
      </c>
      <c r="V35">
        <v>12.412800000000001</v>
      </c>
      <c r="W35">
        <v>30.023399999999999</v>
      </c>
      <c r="X35">
        <v>127.6682</v>
      </c>
      <c r="Y35">
        <v>0</v>
      </c>
      <c r="Z35">
        <v>13.041600000000001</v>
      </c>
      <c r="AA35">
        <v>14.04936</v>
      </c>
      <c r="AB35">
        <v>32.333219</v>
      </c>
      <c r="AC35">
        <v>23.197434999999999</v>
      </c>
      <c r="AD35">
        <v>21.717708999999999</v>
      </c>
      <c r="AE35">
        <v>58.358386000000003</v>
      </c>
      <c r="AF35">
        <v>9.222505</v>
      </c>
      <c r="AG35">
        <v>51.476056</v>
      </c>
      <c r="AH35">
        <v>22.286372</v>
      </c>
      <c r="AI35">
        <v>6.1029879999999999</v>
      </c>
      <c r="AJ35">
        <v>0</v>
      </c>
      <c r="AK35">
        <v>69.669668000000001</v>
      </c>
      <c r="AL35">
        <v>51.128</v>
      </c>
      <c r="AM35">
        <v>18.800616999999999</v>
      </c>
      <c r="AN35">
        <v>0.77966899999999995</v>
      </c>
      <c r="AO35">
        <v>0</v>
      </c>
      <c r="AP35">
        <v>0.64049999999999996</v>
      </c>
      <c r="AQ35">
        <v>0</v>
      </c>
      <c r="AR35">
        <v>34.776000000000003</v>
      </c>
      <c r="AS35">
        <v>35.154834000000001</v>
      </c>
      <c r="AT35">
        <v>20</v>
      </c>
      <c r="AU35">
        <v>0</v>
      </c>
      <c r="AV35">
        <v>0</v>
      </c>
      <c r="AW35">
        <v>0</v>
      </c>
      <c r="AX35">
        <v>0</v>
      </c>
      <c r="AY35">
        <v>5.5604339999999999</v>
      </c>
      <c r="AZ35">
        <v>0</v>
      </c>
      <c r="BA35">
        <v>0.86243999999999998</v>
      </c>
      <c r="BB35">
        <v>3.2056550000000001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2267.6931830000003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378.9</v>
      </c>
      <c r="L36">
        <v>394.3612</v>
      </c>
      <c r="M36">
        <v>95.410200000000003</v>
      </c>
      <c r="N36">
        <v>122.43219999999999</v>
      </c>
      <c r="O36">
        <v>128.30250000000001</v>
      </c>
      <c r="P36">
        <v>145.59030000000001</v>
      </c>
      <c r="Q36">
        <v>15.142099999999999</v>
      </c>
      <c r="R36">
        <v>15.1713</v>
      </c>
      <c r="S36">
        <v>18.567799999999998</v>
      </c>
      <c r="T36">
        <v>2.4384999999999999</v>
      </c>
      <c r="U36">
        <v>275.625</v>
      </c>
      <c r="V36">
        <v>12.412800000000001</v>
      </c>
      <c r="W36">
        <v>30.023399999999999</v>
      </c>
      <c r="X36">
        <v>127.6682</v>
      </c>
      <c r="Y36">
        <v>0</v>
      </c>
      <c r="Z36">
        <v>13.041600000000001</v>
      </c>
      <c r="AA36">
        <v>14.04936</v>
      </c>
      <c r="AB36">
        <v>32.333219</v>
      </c>
      <c r="AC36">
        <v>23.197434999999999</v>
      </c>
      <c r="AD36">
        <v>21.717708999999999</v>
      </c>
      <c r="AE36">
        <v>58.358386000000003</v>
      </c>
      <c r="AF36">
        <v>9.222505</v>
      </c>
      <c r="AG36">
        <v>51.476056</v>
      </c>
      <c r="AH36">
        <v>22.286372</v>
      </c>
      <c r="AI36">
        <v>3.814368</v>
      </c>
      <c r="AJ36">
        <v>0</v>
      </c>
      <c r="AK36">
        <v>69.669668000000001</v>
      </c>
      <c r="AL36">
        <v>51.128</v>
      </c>
      <c r="AM36">
        <v>18.800616999999999</v>
      </c>
      <c r="AN36">
        <v>0.77966899999999995</v>
      </c>
      <c r="AO36">
        <v>0</v>
      </c>
      <c r="AP36">
        <v>0.64049999999999996</v>
      </c>
      <c r="AQ36">
        <v>0</v>
      </c>
      <c r="AR36">
        <v>34.776000000000003</v>
      </c>
      <c r="AS36">
        <v>35.154834000000001</v>
      </c>
      <c r="AT36">
        <v>20</v>
      </c>
      <c r="AU36">
        <v>0</v>
      </c>
      <c r="AV36">
        <v>0</v>
      </c>
      <c r="AW36">
        <v>0</v>
      </c>
      <c r="AX36">
        <v>0</v>
      </c>
      <c r="AY36">
        <v>5.5604339999999999</v>
      </c>
      <c r="AZ36">
        <v>0</v>
      </c>
      <c r="BA36">
        <v>0.86243999999999998</v>
      </c>
      <c r="BB36">
        <v>3.044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2251.9586720000002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378.9</v>
      </c>
      <c r="L37">
        <v>369.9</v>
      </c>
      <c r="M37">
        <v>95.410200000000003</v>
      </c>
      <c r="N37">
        <v>122.43219999999999</v>
      </c>
      <c r="O37">
        <v>128.30250000000001</v>
      </c>
      <c r="P37">
        <v>145.59030000000001</v>
      </c>
      <c r="Q37">
        <v>15.142099999999999</v>
      </c>
      <c r="R37">
        <v>15.1713</v>
      </c>
      <c r="S37">
        <v>18.567799999999998</v>
      </c>
      <c r="T37">
        <v>2.4384999999999999</v>
      </c>
      <c r="U37">
        <v>275.625</v>
      </c>
      <c r="V37">
        <v>9.5922000000000001</v>
      </c>
      <c r="W37">
        <v>23.1492</v>
      </c>
      <c r="X37">
        <v>102.6682</v>
      </c>
      <c r="Y37">
        <v>0</v>
      </c>
      <c r="Z37">
        <v>13.041600000000001</v>
      </c>
      <c r="AA37">
        <v>14.04936</v>
      </c>
      <c r="AB37">
        <v>32.333219</v>
      </c>
      <c r="AC37">
        <v>23.197434999999999</v>
      </c>
      <c r="AD37">
        <v>21.717708999999999</v>
      </c>
      <c r="AE37">
        <v>58.358386000000003</v>
      </c>
      <c r="AF37">
        <v>9.222505</v>
      </c>
      <c r="AG37">
        <v>51.476056</v>
      </c>
      <c r="AH37">
        <v>27.523669000000002</v>
      </c>
      <c r="AI37">
        <v>0</v>
      </c>
      <c r="AJ37">
        <v>0</v>
      </c>
      <c r="AK37">
        <v>69.669668000000001</v>
      </c>
      <c r="AL37">
        <v>51.128</v>
      </c>
      <c r="AM37">
        <v>18.800616999999999</v>
      </c>
      <c r="AN37">
        <v>0.77966899999999995</v>
      </c>
      <c r="AO37">
        <v>0</v>
      </c>
      <c r="AP37">
        <v>9.6074999999999999</v>
      </c>
      <c r="AQ37">
        <v>0</v>
      </c>
      <c r="AR37">
        <v>34.776000000000003</v>
      </c>
      <c r="AS37">
        <v>35.154834000000001</v>
      </c>
      <c r="AT37">
        <v>20</v>
      </c>
      <c r="AU37">
        <v>0</v>
      </c>
      <c r="AV37">
        <v>0</v>
      </c>
      <c r="AW37">
        <v>0</v>
      </c>
      <c r="AX37">
        <v>0</v>
      </c>
      <c r="AY37">
        <v>5.5604339999999999</v>
      </c>
      <c r="AZ37">
        <v>0</v>
      </c>
      <c r="BA37">
        <v>1.0626500000000001</v>
      </c>
      <c r="BB37">
        <v>3.044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2203.3928109999997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378.9</v>
      </c>
      <c r="L38">
        <v>369.9</v>
      </c>
      <c r="M38">
        <v>95.410200000000003</v>
      </c>
      <c r="N38">
        <v>122.43219999999999</v>
      </c>
      <c r="O38">
        <v>128.30250000000001</v>
      </c>
      <c r="P38">
        <v>145.59030000000001</v>
      </c>
      <c r="Q38">
        <v>15.142099999999999</v>
      </c>
      <c r="R38">
        <v>15.1713</v>
      </c>
      <c r="S38">
        <v>18.567799999999998</v>
      </c>
      <c r="T38">
        <v>2.4384999999999999</v>
      </c>
      <c r="U38">
        <v>275.625</v>
      </c>
      <c r="V38">
        <v>9.5922000000000001</v>
      </c>
      <c r="W38">
        <v>23.1492</v>
      </c>
      <c r="X38">
        <v>102.6682</v>
      </c>
      <c r="Y38">
        <v>0</v>
      </c>
      <c r="Z38">
        <v>13.041600000000001</v>
      </c>
      <c r="AA38">
        <v>14.04936</v>
      </c>
      <c r="AB38">
        <v>32.333219</v>
      </c>
      <c r="AC38">
        <v>11.598717000000001</v>
      </c>
      <c r="AD38">
        <v>21.717708999999999</v>
      </c>
      <c r="AE38">
        <v>58.358386000000003</v>
      </c>
      <c r="AF38">
        <v>9.222505</v>
      </c>
      <c r="AG38">
        <v>51.476056</v>
      </c>
      <c r="AH38">
        <v>27.523669000000002</v>
      </c>
      <c r="AI38">
        <v>0</v>
      </c>
      <c r="AJ38">
        <v>0</v>
      </c>
      <c r="AK38">
        <v>69.669668000000001</v>
      </c>
      <c r="AL38">
        <v>51.128</v>
      </c>
      <c r="AM38">
        <v>18.800616999999999</v>
      </c>
      <c r="AN38">
        <v>0.77966899999999995</v>
      </c>
      <c r="AO38">
        <v>0</v>
      </c>
      <c r="AP38">
        <v>9.6074999999999999</v>
      </c>
      <c r="AQ38">
        <v>0</v>
      </c>
      <c r="AR38">
        <v>34.776000000000003</v>
      </c>
      <c r="AS38">
        <v>35.154834000000001</v>
      </c>
      <c r="AT38">
        <v>20</v>
      </c>
      <c r="AU38">
        <v>0</v>
      </c>
      <c r="AV38">
        <v>0</v>
      </c>
      <c r="AW38">
        <v>0</v>
      </c>
      <c r="AX38">
        <v>0</v>
      </c>
      <c r="AY38">
        <v>5.5604339999999999</v>
      </c>
      <c r="AZ38">
        <v>0</v>
      </c>
      <c r="BA38">
        <v>1.0626500000000001</v>
      </c>
      <c r="BB38">
        <v>3.044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2191.794093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378.9</v>
      </c>
      <c r="L39">
        <v>369.9</v>
      </c>
      <c r="M39">
        <v>65.635000000000005</v>
      </c>
      <c r="N39">
        <v>122.43219999999999</v>
      </c>
      <c r="O39">
        <v>128.30250000000001</v>
      </c>
      <c r="P39">
        <v>145.59030000000001</v>
      </c>
      <c r="Q39">
        <v>15.142099999999999</v>
      </c>
      <c r="R39">
        <v>15.1713</v>
      </c>
      <c r="S39">
        <v>18.567799999999998</v>
      </c>
      <c r="T39">
        <v>2.4384999999999999</v>
      </c>
      <c r="U39">
        <v>275.625</v>
      </c>
      <c r="V39">
        <v>9.5922000000000001</v>
      </c>
      <c r="W39">
        <v>23.1492</v>
      </c>
      <c r="X39">
        <v>98.498199999999997</v>
      </c>
      <c r="Y39">
        <v>0</v>
      </c>
      <c r="Z39">
        <v>13.041600000000001</v>
      </c>
      <c r="AA39">
        <v>14.04936</v>
      </c>
      <c r="AB39">
        <v>32.333219</v>
      </c>
      <c r="AC39">
        <v>11.598717000000001</v>
      </c>
      <c r="AD39">
        <v>21.717708999999999</v>
      </c>
      <c r="AE39">
        <v>58.358386000000003</v>
      </c>
      <c r="AF39">
        <v>9.222505</v>
      </c>
      <c r="AG39">
        <v>51.476056</v>
      </c>
      <c r="AH39">
        <v>27.523669000000002</v>
      </c>
      <c r="AI39">
        <v>0</v>
      </c>
      <c r="AJ39">
        <v>0</v>
      </c>
      <c r="AK39">
        <v>69.669668000000001</v>
      </c>
      <c r="AL39">
        <v>51.128</v>
      </c>
      <c r="AM39">
        <v>18.800616999999999</v>
      </c>
      <c r="AN39">
        <v>0.77966899999999995</v>
      </c>
      <c r="AO39">
        <v>0</v>
      </c>
      <c r="AP39">
        <v>0</v>
      </c>
      <c r="AQ39">
        <v>0</v>
      </c>
      <c r="AR39">
        <v>34.776000000000003</v>
      </c>
      <c r="AS39">
        <v>35.154834000000001</v>
      </c>
      <c r="AT39">
        <v>20</v>
      </c>
      <c r="AU39">
        <v>0</v>
      </c>
      <c r="AV39">
        <v>0</v>
      </c>
      <c r="AW39">
        <v>0</v>
      </c>
      <c r="AX39">
        <v>0</v>
      </c>
      <c r="AY39">
        <v>5.5604339999999999</v>
      </c>
      <c r="AZ39">
        <v>0</v>
      </c>
      <c r="BA39">
        <v>1.0626500000000001</v>
      </c>
      <c r="BB39">
        <v>3.044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2148.2413929999998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378.9</v>
      </c>
      <c r="L40">
        <v>369.9</v>
      </c>
      <c r="M40">
        <v>65.635000000000005</v>
      </c>
      <c r="N40">
        <v>122.43219999999999</v>
      </c>
      <c r="O40">
        <v>128.30250000000001</v>
      </c>
      <c r="P40">
        <v>145.59030000000001</v>
      </c>
      <c r="Q40">
        <v>15.142099999999999</v>
      </c>
      <c r="R40">
        <v>15.1713</v>
      </c>
      <c r="S40">
        <v>18.567799999999998</v>
      </c>
      <c r="T40">
        <v>2.4384999999999999</v>
      </c>
      <c r="U40">
        <v>275.625</v>
      </c>
      <c r="V40">
        <v>9.5922000000000001</v>
      </c>
      <c r="W40">
        <v>23.1492</v>
      </c>
      <c r="X40">
        <v>98.498199999999997</v>
      </c>
      <c r="Y40">
        <v>0</v>
      </c>
      <c r="Z40">
        <v>13.041600000000001</v>
      </c>
      <c r="AA40">
        <v>14.04936</v>
      </c>
      <c r="AB40">
        <v>32.333219</v>
      </c>
      <c r="AC40">
        <v>11.598717000000001</v>
      </c>
      <c r="AD40">
        <v>21.717708999999999</v>
      </c>
      <c r="AE40">
        <v>58.358386000000003</v>
      </c>
      <c r="AF40">
        <v>9.222505</v>
      </c>
      <c r="AG40">
        <v>51.476056</v>
      </c>
      <c r="AH40">
        <v>27.523669000000002</v>
      </c>
      <c r="AI40">
        <v>0</v>
      </c>
      <c r="AJ40">
        <v>0</v>
      </c>
      <c r="AK40">
        <v>69.669668000000001</v>
      </c>
      <c r="AL40">
        <v>51.128</v>
      </c>
      <c r="AM40">
        <v>18.800616999999999</v>
      </c>
      <c r="AN40">
        <v>0.77966899999999995</v>
      </c>
      <c r="AO40">
        <v>0</v>
      </c>
      <c r="AP40">
        <v>0</v>
      </c>
      <c r="AQ40">
        <v>0</v>
      </c>
      <c r="AR40">
        <v>34.776000000000003</v>
      </c>
      <c r="AS40">
        <v>35.154834000000001</v>
      </c>
      <c r="AT40">
        <v>20</v>
      </c>
      <c r="AU40">
        <v>0</v>
      </c>
      <c r="AV40">
        <v>0</v>
      </c>
      <c r="AW40">
        <v>0</v>
      </c>
      <c r="AX40">
        <v>0</v>
      </c>
      <c r="AY40">
        <v>5.5604339999999999</v>
      </c>
      <c r="AZ40">
        <v>0</v>
      </c>
      <c r="BA40">
        <v>1.0626500000000001</v>
      </c>
      <c r="BB40">
        <v>3.044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2148.2413929999998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378.9</v>
      </c>
      <c r="L41">
        <v>369.9</v>
      </c>
      <c r="M41">
        <v>65.635000000000005</v>
      </c>
      <c r="N41">
        <v>122.43219999999999</v>
      </c>
      <c r="O41">
        <v>128.30250000000001</v>
      </c>
      <c r="P41">
        <v>145.59030000000001</v>
      </c>
      <c r="Q41">
        <v>12.48</v>
      </c>
      <c r="R41">
        <v>15.051299999999999</v>
      </c>
      <c r="S41">
        <v>15.712300000000001</v>
      </c>
      <c r="T41">
        <v>2.4384999999999999</v>
      </c>
      <c r="U41">
        <v>275.625</v>
      </c>
      <c r="V41">
        <v>9.5922000000000001</v>
      </c>
      <c r="W41">
        <v>23.1492</v>
      </c>
      <c r="X41">
        <v>98.498199999999997</v>
      </c>
      <c r="Y41">
        <v>0</v>
      </c>
      <c r="Z41">
        <v>13.041600000000001</v>
      </c>
      <c r="AA41">
        <v>12.877000000000001</v>
      </c>
      <c r="AB41">
        <v>32.333219</v>
      </c>
      <c r="AC41">
        <v>11.598717000000001</v>
      </c>
      <c r="AD41">
        <v>21.717708999999999</v>
      </c>
      <c r="AE41">
        <v>58.358386000000003</v>
      </c>
      <c r="AF41">
        <v>9.222505</v>
      </c>
      <c r="AG41">
        <v>51.476056</v>
      </c>
      <c r="AH41">
        <v>27.523669000000002</v>
      </c>
      <c r="AI41">
        <v>0</v>
      </c>
      <c r="AJ41">
        <v>0</v>
      </c>
      <c r="AK41">
        <v>69.669668000000001</v>
      </c>
      <c r="AL41">
        <v>51.128</v>
      </c>
      <c r="AM41">
        <v>18.800616999999999</v>
      </c>
      <c r="AN41">
        <v>0.77966899999999995</v>
      </c>
      <c r="AO41">
        <v>0</v>
      </c>
      <c r="AP41">
        <v>0</v>
      </c>
      <c r="AQ41">
        <v>0</v>
      </c>
      <c r="AR41">
        <v>34.776000000000003</v>
      </c>
      <c r="AS41">
        <v>35.154834000000001</v>
      </c>
      <c r="AT41">
        <v>20</v>
      </c>
      <c r="AU41">
        <v>0</v>
      </c>
      <c r="AV41">
        <v>0</v>
      </c>
      <c r="AW41">
        <v>0</v>
      </c>
      <c r="AX41">
        <v>0</v>
      </c>
      <c r="AY41">
        <v>5.5604339999999999</v>
      </c>
      <c r="AZ41">
        <v>0</v>
      </c>
      <c r="BA41">
        <v>1.0626500000000001</v>
      </c>
      <c r="BB41">
        <v>3.044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2141.4314329999997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378.9</v>
      </c>
      <c r="L42">
        <v>369.9</v>
      </c>
      <c r="M42">
        <v>65.635000000000005</v>
      </c>
      <c r="N42">
        <v>122.43219999999999</v>
      </c>
      <c r="O42">
        <v>128.30250000000001</v>
      </c>
      <c r="P42">
        <v>145.59030000000001</v>
      </c>
      <c r="Q42">
        <v>12.48</v>
      </c>
      <c r="R42">
        <v>15.051299999999999</v>
      </c>
      <c r="S42">
        <v>15.712300000000001</v>
      </c>
      <c r="T42">
        <v>2.4384999999999999</v>
      </c>
      <c r="U42">
        <v>275.625</v>
      </c>
      <c r="V42">
        <v>9.5922000000000001</v>
      </c>
      <c r="W42">
        <v>23.1492</v>
      </c>
      <c r="X42">
        <v>98.498199999999997</v>
      </c>
      <c r="Y42">
        <v>0</v>
      </c>
      <c r="Z42">
        <v>13.041600000000001</v>
      </c>
      <c r="AA42">
        <v>0</v>
      </c>
      <c r="AB42">
        <v>32.333219</v>
      </c>
      <c r="AC42">
        <v>11.598717000000001</v>
      </c>
      <c r="AD42">
        <v>21.717708999999999</v>
      </c>
      <c r="AE42">
        <v>58.358386000000003</v>
      </c>
      <c r="AF42">
        <v>9.222505</v>
      </c>
      <c r="AG42">
        <v>51.476056</v>
      </c>
      <c r="AH42">
        <v>27.523669000000002</v>
      </c>
      <c r="AI42">
        <v>0</v>
      </c>
      <c r="AJ42">
        <v>0</v>
      </c>
      <c r="AK42">
        <v>69.669668000000001</v>
      </c>
      <c r="AL42">
        <v>51.128</v>
      </c>
      <c r="AM42">
        <v>18.800616999999999</v>
      </c>
      <c r="AN42">
        <v>0.77966899999999995</v>
      </c>
      <c r="AO42">
        <v>0</v>
      </c>
      <c r="AP42">
        <v>0</v>
      </c>
      <c r="AQ42">
        <v>0</v>
      </c>
      <c r="AR42">
        <v>34.776000000000003</v>
      </c>
      <c r="AS42">
        <v>35.154834000000001</v>
      </c>
      <c r="AT42">
        <v>20</v>
      </c>
      <c r="AU42">
        <v>0</v>
      </c>
      <c r="AV42">
        <v>0</v>
      </c>
      <c r="AW42">
        <v>0</v>
      </c>
      <c r="AX42">
        <v>0</v>
      </c>
      <c r="AY42">
        <v>5.5604339999999999</v>
      </c>
      <c r="AZ42">
        <v>0</v>
      </c>
      <c r="BA42">
        <v>1.0626500000000001</v>
      </c>
      <c r="BB42">
        <v>3.044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2128.5544329999998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378.8</v>
      </c>
      <c r="L43">
        <v>369.9</v>
      </c>
      <c r="M43">
        <v>65.635000000000005</v>
      </c>
      <c r="N43">
        <v>122.43219999999999</v>
      </c>
      <c r="O43">
        <v>128.30250000000001</v>
      </c>
      <c r="P43">
        <v>145.59030000000001</v>
      </c>
      <c r="Q43">
        <v>12.45</v>
      </c>
      <c r="R43">
        <v>15.1713</v>
      </c>
      <c r="S43">
        <v>15.642300000000001</v>
      </c>
      <c r="T43">
        <v>2.4384999999999999</v>
      </c>
      <c r="U43">
        <v>275.625</v>
      </c>
      <c r="V43">
        <v>9.5922000000000001</v>
      </c>
      <c r="W43">
        <v>23.1492</v>
      </c>
      <c r="X43">
        <v>98.498199999999997</v>
      </c>
      <c r="Y43">
        <v>0</v>
      </c>
      <c r="Z43">
        <v>13.041600000000001</v>
      </c>
      <c r="AA43">
        <v>0</v>
      </c>
      <c r="AB43">
        <v>32.333219</v>
      </c>
      <c r="AC43">
        <v>11.598717000000001</v>
      </c>
      <c r="AD43">
        <v>21.717708999999999</v>
      </c>
      <c r="AE43">
        <v>58.358386000000003</v>
      </c>
      <c r="AF43">
        <v>0</v>
      </c>
      <c r="AG43">
        <v>51.476056</v>
      </c>
      <c r="AH43">
        <v>0</v>
      </c>
      <c r="AI43">
        <v>0</v>
      </c>
      <c r="AJ43">
        <v>0</v>
      </c>
      <c r="AK43">
        <v>69.669668000000001</v>
      </c>
      <c r="AL43">
        <v>51.128</v>
      </c>
      <c r="AM43">
        <v>18.800616999999999</v>
      </c>
      <c r="AN43">
        <v>0.77966899999999995</v>
      </c>
      <c r="AO43">
        <v>0</v>
      </c>
      <c r="AP43">
        <v>0</v>
      </c>
      <c r="AQ43">
        <v>0</v>
      </c>
      <c r="AR43">
        <v>34.776000000000003</v>
      </c>
      <c r="AS43">
        <v>35.154834000000001</v>
      </c>
      <c r="AT43">
        <v>20</v>
      </c>
      <c r="AU43">
        <v>0</v>
      </c>
      <c r="AV43">
        <v>0</v>
      </c>
      <c r="AW43">
        <v>0</v>
      </c>
      <c r="AX43">
        <v>0</v>
      </c>
      <c r="AY43">
        <v>5.5604339999999999</v>
      </c>
      <c r="AZ43">
        <v>0</v>
      </c>
      <c r="BA43">
        <v>0</v>
      </c>
      <c r="BB43">
        <v>3.044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2090.6656090000006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378.8</v>
      </c>
      <c r="L44">
        <v>369.9</v>
      </c>
      <c r="M44">
        <v>65.635000000000005</v>
      </c>
      <c r="N44">
        <v>122.43219999999999</v>
      </c>
      <c r="O44">
        <v>128.30250000000001</v>
      </c>
      <c r="P44">
        <v>145.59030000000001</v>
      </c>
      <c r="Q44">
        <v>12.45</v>
      </c>
      <c r="R44">
        <v>15.1713</v>
      </c>
      <c r="S44">
        <v>15.642300000000001</v>
      </c>
      <c r="T44">
        <v>2.4384999999999999</v>
      </c>
      <c r="U44">
        <v>275.625</v>
      </c>
      <c r="V44">
        <v>9.5922000000000001</v>
      </c>
      <c r="W44">
        <v>23.1492</v>
      </c>
      <c r="X44">
        <v>98.498199999999997</v>
      </c>
      <c r="Y44">
        <v>0</v>
      </c>
      <c r="Z44">
        <v>13.041600000000001</v>
      </c>
      <c r="AA44">
        <v>0</v>
      </c>
      <c r="AB44">
        <v>32.333219</v>
      </c>
      <c r="AC44">
        <v>11.598717000000001</v>
      </c>
      <c r="AD44">
        <v>21.717708999999999</v>
      </c>
      <c r="AE44">
        <v>58.358386000000003</v>
      </c>
      <c r="AF44">
        <v>0</v>
      </c>
      <c r="AG44">
        <v>51.476056</v>
      </c>
      <c r="AH44">
        <v>0</v>
      </c>
      <c r="AI44">
        <v>0</v>
      </c>
      <c r="AJ44">
        <v>0</v>
      </c>
      <c r="AK44">
        <v>69.669668000000001</v>
      </c>
      <c r="AL44">
        <v>51.128</v>
      </c>
      <c r="AM44">
        <v>18.800616999999999</v>
      </c>
      <c r="AN44">
        <v>0.77966899999999995</v>
      </c>
      <c r="AO44">
        <v>0</v>
      </c>
      <c r="AP44">
        <v>0</v>
      </c>
      <c r="AQ44">
        <v>0</v>
      </c>
      <c r="AR44">
        <v>40.847999999999999</v>
      </c>
      <c r="AS44">
        <v>35.154834000000001</v>
      </c>
      <c r="AT44">
        <v>20</v>
      </c>
      <c r="AU44">
        <v>0</v>
      </c>
      <c r="AV44">
        <v>0</v>
      </c>
      <c r="AW44">
        <v>0</v>
      </c>
      <c r="AX44">
        <v>0</v>
      </c>
      <c r="AY44">
        <v>5.5604339999999999</v>
      </c>
      <c r="AZ44">
        <v>0</v>
      </c>
      <c r="BA44">
        <v>0</v>
      </c>
      <c r="BB44">
        <v>3.044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2096.7376090000002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378.8</v>
      </c>
      <c r="L45">
        <v>369.9</v>
      </c>
      <c r="M45">
        <v>65.635000000000005</v>
      </c>
      <c r="N45">
        <v>122.43219999999999</v>
      </c>
      <c r="O45">
        <v>128.30250000000001</v>
      </c>
      <c r="P45">
        <v>145.59030000000001</v>
      </c>
      <c r="Q45">
        <v>12.45</v>
      </c>
      <c r="R45">
        <v>15.1713</v>
      </c>
      <c r="S45">
        <v>15.642300000000001</v>
      </c>
      <c r="T45">
        <v>2.4384999999999999</v>
      </c>
      <c r="U45">
        <v>275.625</v>
      </c>
      <c r="V45">
        <v>9.5922000000000001</v>
      </c>
      <c r="W45">
        <v>23.1492</v>
      </c>
      <c r="X45">
        <v>98.498199999999997</v>
      </c>
      <c r="Y45">
        <v>0</v>
      </c>
      <c r="Z45">
        <v>13.041600000000001</v>
      </c>
      <c r="AA45">
        <v>0</v>
      </c>
      <c r="AB45">
        <v>32.333219</v>
      </c>
      <c r="AC45">
        <v>11.598717000000001</v>
      </c>
      <c r="AD45">
        <v>21.717708999999999</v>
      </c>
      <c r="AE45">
        <v>58.358386000000003</v>
      </c>
      <c r="AF45">
        <v>0</v>
      </c>
      <c r="AG45">
        <v>51.476056</v>
      </c>
      <c r="AH45">
        <v>0</v>
      </c>
      <c r="AI45">
        <v>0</v>
      </c>
      <c r="AJ45">
        <v>0</v>
      </c>
      <c r="AK45">
        <v>69.669668000000001</v>
      </c>
      <c r="AL45">
        <v>51.128</v>
      </c>
      <c r="AM45">
        <v>18.800616999999999</v>
      </c>
      <c r="AN45">
        <v>0.77966899999999995</v>
      </c>
      <c r="AO45">
        <v>0</v>
      </c>
      <c r="AP45">
        <v>1.2809999999999999</v>
      </c>
      <c r="AQ45">
        <v>0</v>
      </c>
      <c r="AR45">
        <v>40.847999999999999</v>
      </c>
      <c r="AS45">
        <v>35.154834000000001</v>
      </c>
      <c r="AT45">
        <v>20</v>
      </c>
      <c r="AU45">
        <v>0</v>
      </c>
      <c r="AV45">
        <v>0</v>
      </c>
      <c r="AW45">
        <v>0</v>
      </c>
      <c r="AX45">
        <v>0</v>
      </c>
      <c r="AY45">
        <v>5.5604339999999999</v>
      </c>
      <c r="AZ45">
        <v>0</v>
      </c>
      <c r="BA45">
        <v>0</v>
      </c>
      <c r="BB45">
        <v>3.044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2098.0186090000002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378.8</v>
      </c>
      <c r="L46">
        <v>369.9</v>
      </c>
      <c r="M46">
        <v>65.635000000000005</v>
      </c>
      <c r="N46">
        <v>122.43219999999999</v>
      </c>
      <c r="O46">
        <v>128.30250000000001</v>
      </c>
      <c r="P46">
        <v>145.59030000000001</v>
      </c>
      <c r="Q46">
        <v>12.45</v>
      </c>
      <c r="R46">
        <v>15.1713</v>
      </c>
      <c r="S46">
        <v>15.642300000000001</v>
      </c>
      <c r="T46">
        <v>2.4384999999999999</v>
      </c>
      <c r="U46">
        <v>275.625</v>
      </c>
      <c r="V46">
        <v>9.5922000000000001</v>
      </c>
      <c r="W46">
        <v>23.1492</v>
      </c>
      <c r="X46">
        <v>98.498199999999997</v>
      </c>
      <c r="Y46">
        <v>0</v>
      </c>
      <c r="Z46">
        <v>13.041600000000001</v>
      </c>
      <c r="AA46">
        <v>0</v>
      </c>
      <c r="AB46">
        <v>32.333219</v>
      </c>
      <c r="AC46">
        <v>11.598717000000001</v>
      </c>
      <c r="AD46">
        <v>10.858853999999999</v>
      </c>
      <c r="AE46">
        <v>58.358386000000003</v>
      </c>
      <c r="AF46">
        <v>0</v>
      </c>
      <c r="AG46">
        <v>51.476056</v>
      </c>
      <c r="AH46">
        <v>0</v>
      </c>
      <c r="AI46">
        <v>0</v>
      </c>
      <c r="AJ46">
        <v>0</v>
      </c>
      <c r="AK46">
        <v>69.669668000000001</v>
      </c>
      <c r="AL46">
        <v>51.128</v>
      </c>
      <c r="AM46">
        <v>18.800616999999999</v>
      </c>
      <c r="AN46">
        <v>0.77966899999999995</v>
      </c>
      <c r="AO46">
        <v>0</v>
      </c>
      <c r="AP46">
        <v>1.2809999999999999</v>
      </c>
      <c r="AQ46">
        <v>0</v>
      </c>
      <c r="AR46">
        <v>40.847999999999999</v>
      </c>
      <c r="AS46">
        <v>35.154834000000001</v>
      </c>
      <c r="AT46">
        <v>20</v>
      </c>
      <c r="AU46">
        <v>0</v>
      </c>
      <c r="AV46">
        <v>0</v>
      </c>
      <c r="AW46">
        <v>0</v>
      </c>
      <c r="AX46">
        <v>0</v>
      </c>
      <c r="AY46">
        <v>5.5604339999999999</v>
      </c>
      <c r="AZ46">
        <v>0</v>
      </c>
      <c r="BA46">
        <v>0</v>
      </c>
      <c r="BB46">
        <v>3.044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2087.1597540000002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378.8</v>
      </c>
      <c r="L47">
        <v>369.9</v>
      </c>
      <c r="M47">
        <v>65.635000000000005</v>
      </c>
      <c r="N47">
        <v>122.43219999999999</v>
      </c>
      <c r="O47">
        <v>128.30250000000001</v>
      </c>
      <c r="P47">
        <v>145.59030000000001</v>
      </c>
      <c r="Q47">
        <v>12.45</v>
      </c>
      <c r="R47">
        <v>15.1713</v>
      </c>
      <c r="S47">
        <v>15.642300000000001</v>
      </c>
      <c r="T47">
        <v>2.4384999999999999</v>
      </c>
      <c r="U47">
        <v>275.625</v>
      </c>
      <c r="V47">
        <v>9.5922000000000001</v>
      </c>
      <c r="W47">
        <v>23.1492</v>
      </c>
      <c r="X47">
        <v>98.498199999999997</v>
      </c>
      <c r="Y47">
        <v>0</v>
      </c>
      <c r="Z47">
        <v>13.041600000000001</v>
      </c>
      <c r="AA47">
        <v>0</v>
      </c>
      <c r="AB47">
        <v>32.333219</v>
      </c>
      <c r="AC47">
        <v>11.598717000000001</v>
      </c>
      <c r="AD47">
        <v>10.858853999999999</v>
      </c>
      <c r="AE47">
        <v>39.450268999999999</v>
      </c>
      <c r="AF47">
        <v>0</v>
      </c>
      <c r="AG47">
        <v>51.476056</v>
      </c>
      <c r="AH47">
        <v>0</v>
      </c>
      <c r="AI47">
        <v>0</v>
      </c>
      <c r="AJ47">
        <v>0</v>
      </c>
      <c r="AK47">
        <v>69.669668000000001</v>
      </c>
      <c r="AL47">
        <v>51.128</v>
      </c>
      <c r="AM47">
        <v>18.800616999999999</v>
      </c>
      <c r="AN47">
        <v>0.77966899999999995</v>
      </c>
      <c r="AO47">
        <v>0</v>
      </c>
      <c r="AP47">
        <v>1.2809999999999999</v>
      </c>
      <c r="AQ47">
        <v>0</v>
      </c>
      <c r="AR47">
        <v>34.776000000000003</v>
      </c>
      <c r="AS47">
        <v>35.154834000000001</v>
      </c>
      <c r="AT47">
        <v>20</v>
      </c>
      <c r="AU47">
        <v>0</v>
      </c>
      <c r="AV47">
        <v>0</v>
      </c>
      <c r="AW47">
        <v>0</v>
      </c>
      <c r="AX47">
        <v>0</v>
      </c>
      <c r="AY47">
        <v>5.5604339999999999</v>
      </c>
      <c r="AZ47">
        <v>0</v>
      </c>
      <c r="BA47">
        <v>0</v>
      </c>
      <c r="BB47">
        <v>3.044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2062.1796370000002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378.8</v>
      </c>
      <c r="L48">
        <v>369.9</v>
      </c>
      <c r="M48">
        <v>65.635000000000005</v>
      </c>
      <c r="N48">
        <v>122.43219999999999</v>
      </c>
      <c r="O48">
        <v>128.30250000000001</v>
      </c>
      <c r="P48">
        <v>145.59030000000001</v>
      </c>
      <c r="Q48">
        <v>12.45</v>
      </c>
      <c r="R48">
        <v>15.1713</v>
      </c>
      <c r="S48">
        <v>15.642300000000001</v>
      </c>
      <c r="T48">
        <v>2.4384999999999999</v>
      </c>
      <c r="U48">
        <v>275.625</v>
      </c>
      <c r="V48">
        <v>9.5922000000000001</v>
      </c>
      <c r="W48">
        <v>23.1492</v>
      </c>
      <c r="X48">
        <v>98.498199999999997</v>
      </c>
      <c r="Y48">
        <v>0</v>
      </c>
      <c r="Z48">
        <v>13.041600000000001</v>
      </c>
      <c r="AA48">
        <v>0</v>
      </c>
      <c r="AB48">
        <v>32.333219</v>
      </c>
      <c r="AC48">
        <v>11.598717000000001</v>
      </c>
      <c r="AD48">
        <v>10.858853999999999</v>
      </c>
      <c r="AE48">
        <v>39.450268999999999</v>
      </c>
      <c r="AF48">
        <v>0</v>
      </c>
      <c r="AG48">
        <v>51.476056</v>
      </c>
      <c r="AH48">
        <v>0</v>
      </c>
      <c r="AI48">
        <v>0</v>
      </c>
      <c r="AJ48">
        <v>0</v>
      </c>
      <c r="AK48">
        <v>69.669668000000001</v>
      </c>
      <c r="AL48">
        <v>51.128</v>
      </c>
      <c r="AM48">
        <v>18.800616999999999</v>
      </c>
      <c r="AN48">
        <v>0.77966899999999995</v>
      </c>
      <c r="AO48">
        <v>0</v>
      </c>
      <c r="AP48">
        <v>1.2809999999999999</v>
      </c>
      <c r="AQ48">
        <v>0</v>
      </c>
      <c r="AR48">
        <v>34.776000000000003</v>
      </c>
      <c r="AS48">
        <v>35.154834000000001</v>
      </c>
      <c r="AT48">
        <v>20</v>
      </c>
      <c r="AU48">
        <v>0</v>
      </c>
      <c r="AV48">
        <v>0</v>
      </c>
      <c r="AW48">
        <v>0</v>
      </c>
      <c r="AX48">
        <v>0</v>
      </c>
      <c r="AY48">
        <v>5.5604339999999999</v>
      </c>
      <c r="AZ48">
        <v>0</v>
      </c>
      <c r="BA48">
        <v>0</v>
      </c>
      <c r="BB48">
        <v>3.044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2062.1796370000002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378.8</v>
      </c>
      <c r="L49">
        <v>369.9</v>
      </c>
      <c r="M49">
        <v>65.635000000000005</v>
      </c>
      <c r="N49">
        <v>122.43219999999999</v>
      </c>
      <c r="O49">
        <v>128.30250000000001</v>
      </c>
      <c r="P49">
        <v>145.59030000000001</v>
      </c>
      <c r="Q49">
        <v>12.45</v>
      </c>
      <c r="R49">
        <v>15.1713</v>
      </c>
      <c r="S49">
        <v>15.642300000000001</v>
      </c>
      <c r="T49">
        <v>2.4384999999999999</v>
      </c>
      <c r="U49">
        <v>275.625</v>
      </c>
      <c r="V49">
        <v>9.5922000000000001</v>
      </c>
      <c r="W49">
        <v>23.1492</v>
      </c>
      <c r="X49">
        <v>98.498199999999997</v>
      </c>
      <c r="Y49">
        <v>0</v>
      </c>
      <c r="Z49">
        <v>19.5624</v>
      </c>
      <c r="AA49">
        <v>0</v>
      </c>
      <c r="AB49">
        <v>16.166609000000001</v>
      </c>
      <c r="AC49">
        <v>11.598717000000001</v>
      </c>
      <c r="AD49">
        <v>10.858853999999999</v>
      </c>
      <c r="AE49">
        <v>39.450268999999999</v>
      </c>
      <c r="AF49">
        <v>0</v>
      </c>
      <c r="AG49">
        <v>51.476056</v>
      </c>
      <c r="AH49">
        <v>0</v>
      </c>
      <c r="AI49">
        <v>0</v>
      </c>
      <c r="AJ49">
        <v>0</v>
      </c>
      <c r="AK49">
        <v>69.669668000000001</v>
      </c>
      <c r="AL49">
        <v>51.128</v>
      </c>
      <c r="AM49">
        <v>18.800616999999999</v>
      </c>
      <c r="AN49">
        <v>0.77966899999999995</v>
      </c>
      <c r="AO49">
        <v>0</v>
      </c>
      <c r="AP49">
        <v>1.2809999999999999</v>
      </c>
      <c r="AQ49">
        <v>0</v>
      </c>
      <c r="AR49">
        <v>34.776000000000003</v>
      </c>
      <c r="AS49">
        <v>35.154834000000001</v>
      </c>
      <c r="AT49">
        <v>20</v>
      </c>
      <c r="AU49">
        <v>0</v>
      </c>
      <c r="AV49">
        <v>0</v>
      </c>
      <c r="AW49">
        <v>0</v>
      </c>
      <c r="AX49">
        <v>0</v>
      </c>
      <c r="AY49">
        <v>5.5604339999999999</v>
      </c>
      <c r="AZ49">
        <v>0</v>
      </c>
      <c r="BA49">
        <v>0</v>
      </c>
      <c r="BB49">
        <v>3.044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2052.5338270000002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378.8</v>
      </c>
      <c r="L50">
        <v>369.9</v>
      </c>
      <c r="M50">
        <v>65.635000000000005</v>
      </c>
      <c r="N50">
        <v>122.43219999999999</v>
      </c>
      <c r="O50">
        <v>128.30250000000001</v>
      </c>
      <c r="P50">
        <v>145.59030000000001</v>
      </c>
      <c r="Q50">
        <v>12.45</v>
      </c>
      <c r="R50">
        <v>15.1713</v>
      </c>
      <c r="S50">
        <v>15.642300000000001</v>
      </c>
      <c r="T50">
        <v>2.4384999999999999</v>
      </c>
      <c r="U50">
        <v>275.625</v>
      </c>
      <c r="V50">
        <v>9.5922000000000001</v>
      </c>
      <c r="W50">
        <v>23.1492</v>
      </c>
      <c r="X50">
        <v>98.498199999999997</v>
      </c>
      <c r="Y50">
        <v>0</v>
      </c>
      <c r="Z50">
        <v>19.5624</v>
      </c>
      <c r="AA50">
        <v>0</v>
      </c>
      <c r="AB50">
        <v>16.166609000000001</v>
      </c>
      <c r="AC50">
        <v>11.598717000000001</v>
      </c>
      <c r="AD50">
        <v>10.858853999999999</v>
      </c>
      <c r="AE50">
        <v>39.450268999999999</v>
      </c>
      <c r="AF50">
        <v>0</v>
      </c>
      <c r="AG50">
        <v>51.476056</v>
      </c>
      <c r="AH50">
        <v>0</v>
      </c>
      <c r="AI50">
        <v>0</v>
      </c>
      <c r="AJ50">
        <v>0</v>
      </c>
      <c r="AK50">
        <v>69.669668000000001</v>
      </c>
      <c r="AL50">
        <v>51.128</v>
      </c>
      <c r="AM50">
        <v>18.800616999999999</v>
      </c>
      <c r="AN50">
        <v>0.77966899999999995</v>
      </c>
      <c r="AO50">
        <v>0</v>
      </c>
      <c r="AP50">
        <v>1.2809999999999999</v>
      </c>
      <c r="AQ50">
        <v>0</v>
      </c>
      <c r="AR50">
        <v>34.776000000000003</v>
      </c>
      <c r="AS50">
        <v>35.154834000000001</v>
      </c>
      <c r="AT50">
        <v>20</v>
      </c>
      <c r="AU50">
        <v>0</v>
      </c>
      <c r="AV50">
        <v>0</v>
      </c>
      <c r="AW50">
        <v>0</v>
      </c>
      <c r="AX50">
        <v>0</v>
      </c>
      <c r="AY50">
        <v>5.5604339999999999</v>
      </c>
      <c r="AZ50">
        <v>0</v>
      </c>
      <c r="BA50">
        <v>0</v>
      </c>
      <c r="BB50">
        <v>3.044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2052.5338270000002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378.8</v>
      </c>
      <c r="L51">
        <v>369.9</v>
      </c>
      <c r="M51">
        <v>92.057179000000005</v>
      </c>
      <c r="N51">
        <v>122.43219999999999</v>
      </c>
      <c r="O51">
        <v>128.30250000000001</v>
      </c>
      <c r="P51">
        <v>145.59030000000001</v>
      </c>
      <c r="Q51">
        <v>12.45</v>
      </c>
      <c r="R51">
        <v>15.1713</v>
      </c>
      <c r="S51">
        <v>15.642300000000001</v>
      </c>
      <c r="T51">
        <v>2.4384999999999999</v>
      </c>
      <c r="U51">
        <v>275.625</v>
      </c>
      <c r="V51">
        <v>9.5922000000000001</v>
      </c>
      <c r="W51">
        <v>30.023399999999999</v>
      </c>
      <c r="X51">
        <v>127.80159999999999</v>
      </c>
      <c r="Y51">
        <v>0</v>
      </c>
      <c r="Z51">
        <v>19.5624</v>
      </c>
      <c r="AA51">
        <v>0</v>
      </c>
      <c r="AB51">
        <v>16.166609000000001</v>
      </c>
      <c r="AC51">
        <v>0</v>
      </c>
      <c r="AD51">
        <v>10.858853999999999</v>
      </c>
      <c r="AE51">
        <v>39.450268999999999</v>
      </c>
      <c r="AF51">
        <v>0</v>
      </c>
      <c r="AG51">
        <v>51.476056</v>
      </c>
      <c r="AH51">
        <v>0</v>
      </c>
      <c r="AI51">
        <v>0</v>
      </c>
      <c r="AJ51">
        <v>0</v>
      </c>
      <c r="AK51">
        <v>69.669668000000001</v>
      </c>
      <c r="AL51">
        <v>51.128</v>
      </c>
      <c r="AM51">
        <v>18.800616999999999</v>
      </c>
      <c r="AN51">
        <v>0.77966899999999995</v>
      </c>
      <c r="AO51">
        <v>0</v>
      </c>
      <c r="AP51">
        <v>2.5619999999999998</v>
      </c>
      <c r="AQ51">
        <v>0</v>
      </c>
      <c r="AR51">
        <v>34.776000000000003</v>
      </c>
      <c r="AS51">
        <v>35.154834000000001</v>
      </c>
      <c r="AT51">
        <v>20</v>
      </c>
      <c r="AU51">
        <v>0</v>
      </c>
      <c r="AV51">
        <v>0</v>
      </c>
      <c r="AW51">
        <v>0</v>
      </c>
      <c r="AX51">
        <v>0</v>
      </c>
      <c r="AY51">
        <v>5.5604339999999999</v>
      </c>
      <c r="AZ51">
        <v>0</v>
      </c>
      <c r="BA51">
        <v>0</v>
      </c>
      <c r="BB51">
        <v>3.044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2104.8158890000004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378.8</v>
      </c>
      <c r="L52">
        <v>369.9</v>
      </c>
      <c r="M52">
        <v>95.410200000000003</v>
      </c>
      <c r="N52">
        <v>122.43219999999999</v>
      </c>
      <c r="O52">
        <v>128.30250000000001</v>
      </c>
      <c r="P52">
        <v>145.59030000000001</v>
      </c>
      <c r="Q52">
        <v>12.45</v>
      </c>
      <c r="R52">
        <v>15.1713</v>
      </c>
      <c r="S52">
        <v>15.642300000000001</v>
      </c>
      <c r="T52">
        <v>2.4384999999999999</v>
      </c>
      <c r="U52">
        <v>275.625</v>
      </c>
      <c r="V52">
        <v>9.5922000000000001</v>
      </c>
      <c r="W52">
        <v>30.023399999999999</v>
      </c>
      <c r="X52">
        <v>127.80159999999999</v>
      </c>
      <c r="Y52">
        <v>0</v>
      </c>
      <c r="Z52">
        <v>19.5624</v>
      </c>
      <c r="AA52">
        <v>0</v>
      </c>
      <c r="AB52">
        <v>16.166609000000001</v>
      </c>
      <c r="AC52">
        <v>0</v>
      </c>
      <c r="AD52">
        <v>10.858853999999999</v>
      </c>
      <c r="AE52">
        <v>39.450268999999999</v>
      </c>
      <c r="AF52">
        <v>0</v>
      </c>
      <c r="AG52">
        <v>51.476056</v>
      </c>
      <c r="AH52">
        <v>0</v>
      </c>
      <c r="AI52">
        <v>0</v>
      </c>
      <c r="AJ52">
        <v>0</v>
      </c>
      <c r="AK52">
        <v>69.669668000000001</v>
      </c>
      <c r="AL52">
        <v>51.128</v>
      </c>
      <c r="AM52">
        <v>18.800616999999999</v>
      </c>
      <c r="AN52">
        <v>0.77966899999999995</v>
      </c>
      <c r="AO52">
        <v>0</v>
      </c>
      <c r="AP52">
        <v>2.5619999999999998</v>
      </c>
      <c r="AQ52">
        <v>0</v>
      </c>
      <c r="AR52">
        <v>34.776000000000003</v>
      </c>
      <c r="AS52">
        <v>35.154834000000001</v>
      </c>
      <c r="AT52">
        <v>20</v>
      </c>
      <c r="AU52">
        <v>0</v>
      </c>
      <c r="AV52">
        <v>0</v>
      </c>
      <c r="AW52">
        <v>0</v>
      </c>
      <c r="AX52">
        <v>0</v>
      </c>
      <c r="AY52">
        <v>5.5604339999999999</v>
      </c>
      <c r="AZ52">
        <v>0</v>
      </c>
      <c r="BA52">
        <v>0</v>
      </c>
      <c r="BB52">
        <v>3.044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2108.1689100000003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378.8</v>
      </c>
      <c r="L53">
        <v>369.9</v>
      </c>
      <c r="M53">
        <v>95.410200000000003</v>
      </c>
      <c r="N53">
        <v>122.43219999999999</v>
      </c>
      <c r="O53">
        <v>128.30250000000001</v>
      </c>
      <c r="P53">
        <v>145.59030000000001</v>
      </c>
      <c r="Q53">
        <v>12.45</v>
      </c>
      <c r="R53">
        <v>15.1713</v>
      </c>
      <c r="S53">
        <v>15.642300000000001</v>
      </c>
      <c r="T53">
        <v>2.4384999999999999</v>
      </c>
      <c r="U53">
        <v>275.625</v>
      </c>
      <c r="V53">
        <v>9.5922000000000001</v>
      </c>
      <c r="W53">
        <v>34.799309999999998</v>
      </c>
      <c r="X53">
        <v>148.30000000000001</v>
      </c>
      <c r="Y53">
        <v>0</v>
      </c>
      <c r="Z53">
        <v>19.5624</v>
      </c>
      <c r="AA53">
        <v>0</v>
      </c>
      <c r="AB53">
        <v>0</v>
      </c>
      <c r="AC53">
        <v>0</v>
      </c>
      <c r="AD53">
        <v>10.858853999999999</v>
      </c>
      <c r="AE53">
        <v>39.450268999999999</v>
      </c>
      <c r="AF53">
        <v>0</v>
      </c>
      <c r="AG53">
        <v>51.476056</v>
      </c>
      <c r="AH53">
        <v>0</v>
      </c>
      <c r="AI53">
        <v>0</v>
      </c>
      <c r="AJ53">
        <v>0</v>
      </c>
      <c r="AK53">
        <v>69.669668000000001</v>
      </c>
      <c r="AL53">
        <v>51.128</v>
      </c>
      <c r="AM53">
        <v>18.800616999999999</v>
      </c>
      <c r="AN53">
        <v>0.77966899999999995</v>
      </c>
      <c r="AO53">
        <v>0</v>
      </c>
      <c r="AP53">
        <v>2.5619999999999998</v>
      </c>
      <c r="AQ53">
        <v>0</v>
      </c>
      <c r="AR53">
        <v>34.776000000000003</v>
      </c>
      <c r="AS53">
        <v>35.154834000000001</v>
      </c>
      <c r="AT53">
        <v>20</v>
      </c>
      <c r="AU53">
        <v>0</v>
      </c>
      <c r="AV53">
        <v>0</v>
      </c>
      <c r="AW53">
        <v>0</v>
      </c>
      <c r="AX53">
        <v>0</v>
      </c>
      <c r="AY53">
        <v>5.5604339999999999</v>
      </c>
      <c r="AZ53">
        <v>0</v>
      </c>
      <c r="BA53">
        <v>0</v>
      </c>
      <c r="BB53">
        <v>3.044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2117.2766109999998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378.8</v>
      </c>
      <c r="L54">
        <v>369.9</v>
      </c>
      <c r="M54">
        <v>95.410200000000003</v>
      </c>
      <c r="N54">
        <v>122.43219999999999</v>
      </c>
      <c r="O54">
        <v>128.30250000000001</v>
      </c>
      <c r="P54">
        <v>145.59030000000001</v>
      </c>
      <c r="Q54">
        <v>12.45</v>
      </c>
      <c r="R54">
        <v>15.1713</v>
      </c>
      <c r="S54">
        <v>15.642300000000001</v>
      </c>
      <c r="T54">
        <v>2.4384999999999999</v>
      </c>
      <c r="U54">
        <v>275.625</v>
      </c>
      <c r="V54">
        <v>9.5922000000000001</v>
      </c>
      <c r="W54">
        <v>34.799309999999998</v>
      </c>
      <c r="X54">
        <v>148.30000000000001</v>
      </c>
      <c r="Y54">
        <v>0</v>
      </c>
      <c r="Z54">
        <v>19.5624</v>
      </c>
      <c r="AA54">
        <v>0</v>
      </c>
      <c r="AB54">
        <v>0</v>
      </c>
      <c r="AC54">
        <v>0</v>
      </c>
      <c r="AD54">
        <v>10.858853999999999</v>
      </c>
      <c r="AE54">
        <v>39.450268999999999</v>
      </c>
      <c r="AF54">
        <v>0</v>
      </c>
      <c r="AG54">
        <v>51.476056</v>
      </c>
      <c r="AH54">
        <v>0</v>
      </c>
      <c r="AI54">
        <v>0</v>
      </c>
      <c r="AJ54">
        <v>0</v>
      </c>
      <c r="AK54">
        <v>69.669668000000001</v>
      </c>
      <c r="AL54">
        <v>51.128</v>
      </c>
      <c r="AM54">
        <v>18.800616999999999</v>
      </c>
      <c r="AN54">
        <v>0.77966899999999995</v>
      </c>
      <c r="AO54">
        <v>0</v>
      </c>
      <c r="AP54">
        <v>2.5619999999999998</v>
      </c>
      <c r="AQ54">
        <v>0</v>
      </c>
      <c r="AR54">
        <v>40.847999999999999</v>
      </c>
      <c r="AS54">
        <v>35.154834000000001</v>
      </c>
      <c r="AT54">
        <v>20</v>
      </c>
      <c r="AU54">
        <v>0</v>
      </c>
      <c r="AV54">
        <v>0</v>
      </c>
      <c r="AW54">
        <v>0</v>
      </c>
      <c r="AX54">
        <v>0</v>
      </c>
      <c r="AY54">
        <v>5.5604339999999999</v>
      </c>
      <c r="AZ54">
        <v>0</v>
      </c>
      <c r="BA54">
        <v>0</v>
      </c>
      <c r="BB54">
        <v>3.044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2123.3486109999999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378.8</v>
      </c>
      <c r="L55">
        <v>369.9</v>
      </c>
      <c r="M55">
        <v>97.052543999999997</v>
      </c>
      <c r="N55">
        <v>124.38</v>
      </c>
      <c r="O55">
        <v>130.56236100000001</v>
      </c>
      <c r="P55">
        <v>145.59030000000001</v>
      </c>
      <c r="Q55">
        <v>12.45</v>
      </c>
      <c r="R55">
        <v>15.1713</v>
      </c>
      <c r="S55">
        <v>15.642300000000001</v>
      </c>
      <c r="T55">
        <v>2.4384999999999999</v>
      </c>
      <c r="U55">
        <v>275.625</v>
      </c>
      <c r="V55">
        <v>12.412800000000001</v>
      </c>
      <c r="W55">
        <v>31.1234</v>
      </c>
      <c r="X55">
        <v>127.80159999999999</v>
      </c>
      <c r="Y55">
        <v>0</v>
      </c>
      <c r="Z55">
        <v>19.5624</v>
      </c>
      <c r="AA55">
        <v>0</v>
      </c>
      <c r="AB55">
        <v>0</v>
      </c>
      <c r="AC55">
        <v>0</v>
      </c>
      <c r="AD55">
        <v>10.858853999999999</v>
      </c>
      <c r="AE55">
        <v>39.450268999999999</v>
      </c>
      <c r="AF55">
        <v>0</v>
      </c>
      <c r="AG55">
        <v>51.476056</v>
      </c>
      <c r="AH55">
        <v>0</v>
      </c>
      <c r="AI55">
        <v>0</v>
      </c>
      <c r="AJ55">
        <v>0</v>
      </c>
      <c r="AK55">
        <v>69.669668000000001</v>
      </c>
      <c r="AL55">
        <v>38.927</v>
      </c>
      <c r="AM55">
        <v>18.800616999999999</v>
      </c>
      <c r="AN55">
        <v>0.77966899999999995</v>
      </c>
      <c r="AO55">
        <v>0</v>
      </c>
      <c r="AP55">
        <v>2.5619999999999998</v>
      </c>
      <c r="AQ55">
        <v>0</v>
      </c>
      <c r="AR55">
        <v>40.847999999999999</v>
      </c>
      <c r="AS55">
        <v>35.154834000000001</v>
      </c>
      <c r="AT55">
        <v>20</v>
      </c>
      <c r="AU55">
        <v>0</v>
      </c>
      <c r="AV55">
        <v>0</v>
      </c>
      <c r="AW55">
        <v>0</v>
      </c>
      <c r="AX55">
        <v>0</v>
      </c>
      <c r="AY55">
        <v>5.5604339999999999</v>
      </c>
      <c r="AZ55">
        <v>0</v>
      </c>
      <c r="BA55">
        <v>0</v>
      </c>
      <c r="BB55">
        <v>3.044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2095.6439059999998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378.8</v>
      </c>
      <c r="L56">
        <v>369.9</v>
      </c>
      <c r="M56">
        <v>97.055942999999999</v>
      </c>
      <c r="N56">
        <v>124.38</v>
      </c>
      <c r="O56">
        <v>130.58009999999999</v>
      </c>
      <c r="P56">
        <v>145.59030000000001</v>
      </c>
      <c r="Q56">
        <v>12.45</v>
      </c>
      <c r="R56">
        <v>15.1713</v>
      </c>
      <c r="S56">
        <v>15.642300000000001</v>
      </c>
      <c r="T56">
        <v>2.4384999999999999</v>
      </c>
      <c r="U56">
        <v>275.625</v>
      </c>
      <c r="V56">
        <v>12.412800000000001</v>
      </c>
      <c r="W56">
        <v>31.1234</v>
      </c>
      <c r="X56">
        <v>127.80159999999999</v>
      </c>
      <c r="Y56">
        <v>0</v>
      </c>
      <c r="Z56">
        <v>19.5624</v>
      </c>
      <c r="AA56">
        <v>0</v>
      </c>
      <c r="AB56">
        <v>0</v>
      </c>
      <c r="AC56">
        <v>0</v>
      </c>
      <c r="AD56">
        <v>10.858853999999999</v>
      </c>
      <c r="AE56">
        <v>39.450268999999999</v>
      </c>
      <c r="AF56">
        <v>0</v>
      </c>
      <c r="AG56">
        <v>51.476056</v>
      </c>
      <c r="AH56">
        <v>0</v>
      </c>
      <c r="AI56">
        <v>0</v>
      </c>
      <c r="AJ56">
        <v>0</v>
      </c>
      <c r="AK56">
        <v>69.669668000000001</v>
      </c>
      <c r="AL56">
        <v>38.927</v>
      </c>
      <c r="AM56">
        <v>18.800616999999999</v>
      </c>
      <c r="AN56">
        <v>0.77966899999999995</v>
      </c>
      <c r="AO56">
        <v>0</v>
      </c>
      <c r="AP56">
        <v>2.5619999999999998</v>
      </c>
      <c r="AQ56">
        <v>0</v>
      </c>
      <c r="AR56">
        <v>40.847999999999999</v>
      </c>
      <c r="AS56">
        <v>35.154834000000001</v>
      </c>
      <c r="AT56">
        <v>20</v>
      </c>
      <c r="AU56">
        <v>0</v>
      </c>
      <c r="AV56">
        <v>0</v>
      </c>
      <c r="AW56">
        <v>0</v>
      </c>
      <c r="AX56">
        <v>0</v>
      </c>
      <c r="AY56">
        <v>5.5604339999999999</v>
      </c>
      <c r="AZ56">
        <v>0</v>
      </c>
      <c r="BA56">
        <v>0</v>
      </c>
      <c r="BB56">
        <v>3.044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2095.6650439999999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378.8</v>
      </c>
      <c r="L57">
        <v>369.9</v>
      </c>
      <c r="M57">
        <v>97.055942999999999</v>
      </c>
      <c r="N57">
        <v>124.38</v>
      </c>
      <c r="O57">
        <v>130.58009999999999</v>
      </c>
      <c r="P57">
        <v>145.59030000000001</v>
      </c>
      <c r="Q57">
        <v>12.45</v>
      </c>
      <c r="R57">
        <v>19.628499999999999</v>
      </c>
      <c r="S57">
        <v>15.642300000000001</v>
      </c>
      <c r="T57">
        <v>3.09</v>
      </c>
      <c r="U57">
        <v>275.625</v>
      </c>
      <c r="V57">
        <v>12.412800000000001</v>
      </c>
      <c r="W57">
        <v>34.539450000000002</v>
      </c>
      <c r="X57">
        <v>148.30000000000001</v>
      </c>
      <c r="Y57">
        <v>0</v>
      </c>
      <c r="Z57">
        <v>13.041600000000001</v>
      </c>
      <c r="AA57">
        <v>0</v>
      </c>
      <c r="AB57">
        <v>0</v>
      </c>
      <c r="AC57">
        <v>0</v>
      </c>
      <c r="AD57">
        <v>10.858853999999999</v>
      </c>
      <c r="AE57">
        <v>39.450268999999999</v>
      </c>
      <c r="AF57">
        <v>0</v>
      </c>
      <c r="AG57">
        <v>51.476056</v>
      </c>
      <c r="AH57">
        <v>0</v>
      </c>
      <c r="AI57">
        <v>0</v>
      </c>
      <c r="AJ57">
        <v>0</v>
      </c>
      <c r="AK57">
        <v>69.669668000000001</v>
      </c>
      <c r="AL57">
        <v>38.927</v>
      </c>
      <c r="AM57">
        <v>18.800616999999999</v>
      </c>
      <c r="AN57">
        <v>0.77966899999999995</v>
      </c>
      <c r="AO57">
        <v>0</v>
      </c>
      <c r="AP57">
        <v>2.5619999999999998</v>
      </c>
      <c r="AQ57">
        <v>0</v>
      </c>
      <c r="AR57">
        <v>34.776000000000003</v>
      </c>
      <c r="AS57">
        <v>35.154834000000001</v>
      </c>
      <c r="AT57">
        <v>20</v>
      </c>
      <c r="AU57">
        <v>0</v>
      </c>
      <c r="AV57">
        <v>0</v>
      </c>
      <c r="AW57">
        <v>0</v>
      </c>
      <c r="AX57">
        <v>0</v>
      </c>
      <c r="AY57">
        <v>5.5604339999999999</v>
      </c>
      <c r="AZ57">
        <v>0</v>
      </c>
      <c r="BA57">
        <v>0</v>
      </c>
      <c r="BB57">
        <v>3.044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2112.0953939999995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378.8</v>
      </c>
      <c r="L58">
        <v>369.9</v>
      </c>
      <c r="M58">
        <v>97.055942999999999</v>
      </c>
      <c r="N58">
        <v>124.38</v>
      </c>
      <c r="O58">
        <v>130.58009999999999</v>
      </c>
      <c r="P58">
        <v>145.59030000000001</v>
      </c>
      <c r="Q58">
        <v>12.45</v>
      </c>
      <c r="R58">
        <v>19.628499999999999</v>
      </c>
      <c r="S58">
        <v>15.642300000000001</v>
      </c>
      <c r="T58">
        <v>3.09</v>
      </c>
      <c r="U58">
        <v>275.625</v>
      </c>
      <c r="V58">
        <v>12.412800000000001</v>
      </c>
      <c r="W58">
        <v>34.799309999999998</v>
      </c>
      <c r="X58">
        <v>148.30000000000001</v>
      </c>
      <c r="Y58">
        <v>0</v>
      </c>
      <c r="Z58">
        <v>13.041600000000001</v>
      </c>
      <c r="AA58">
        <v>0</v>
      </c>
      <c r="AB58">
        <v>0</v>
      </c>
      <c r="AC58">
        <v>0</v>
      </c>
      <c r="AD58">
        <v>10.858853999999999</v>
      </c>
      <c r="AE58">
        <v>39.450268999999999</v>
      </c>
      <c r="AF58">
        <v>0</v>
      </c>
      <c r="AG58">
        <v>51.476056</v>
      </c>
      <c r="AH58">
        <v>22.286372</v>
      </c>
      <c r="AI58">
        <v>0</v>
      </c>
      <c r="AJ58">
        <v>0</v>
      </c>
      <c r="AK58">
        <v>69.669668000000001</v>
      </c>
      <c r="AL58">
        <v>38.927</v>
      </c>
      <c r="AM58">
        <v>18.800616999999999</v>
      </c>
      <c r="AN58">
        <v>0.77966899999999995</v>
      </c>
      <c r="AO58">
        <v>0</v>
      </c>
      <c r="AP58">
        <v>2.5619999999999998</v>
      </c>
      <c r="AQ58">
        <v>0</v>
      </c>
      <c r="AR58">
        <v>34.776000000000003</v>
      </c>
      <c r="AS58">
        <v>35.154834000000001</v>
      </c>
      <c r="AT58">
        <v>20</v>
      </c>
      <c r="AU58">
        <v>0</v>
      </c>
      <c r="AV58">
        <v>0</v>
      </c>
      <c r="AW58">
        <v>0</v>
      </c>
      <c r="AX58">
        <v>0</v>
      </c>
      <c r="AY58">
        <v>5.5604339999999999</v>
      </c>
      <c r="AZ58">
        <v>0</v>
      </c>
      <c r="BA58">
        <v>0.86243999999999998</v>
      </c>
      <c r="BB58">
        <v>3.044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2135.5040659999995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378.8</v>
      </c>
      <c r="L59">
        <v>369.9</v>
      </c>
      <c r="M59">
        <v>97.055942999999999</v>
      </c>
      <c r="N59">
        <v>124.38</v>
      </c>
      <c r="O59">
        <v>130.58009999999999</v>
      </c>
      <c r="P59">
        <v>145.59030000000001</v>
      </c>
      <c r="Q59">
        <v>12.45</v>
      </c>
      <c r="R59">
        <v>19.628499999999999</v>
      </c>
      <c r="S59">
        <v>15.642300000000001</v>
      </c>
      <c r="T59">
        <v>3.09</v>
      </c>
      <c r="U59">
        <v>275.625</v>
      </c>
      <c r="V59">
        <v>12.412800000000001</v>
      </c>
      <c r="W59">
        <v>34.799309999999998</v>
      </c>
      <c r="X59">
        <v>148.30000000000001</v>
      </c>
      <c r="Y59">
        <v>0</v>
      </c>
      <c r="Z59">
        <v>13.041600000000001</v>
      </c>
      <c r="AA59">
        <v>0</v>
      </c>
      <c r="AB59">
        <v>0</v>
      </c>
      <c r="AC59">
        <v>0</v>
      </c>
      <c r="AD59">
        <v>10.858853999999999</v>
      </c>
      <c r="AE59">
        <v>39.450268999999999</v>
      </c>
      <c r="AF59">
        <v>0</v>
      </c>
      <c r="AG59">
        <v>51.476056</v>
      </c>
      <c r="AH59">
        <v>44.572744</v>
      </c>
      <c r="AI59">
        <v>0</v>
      </c>
      <c r="AJ59">
        <v>0</v>
      </c>
      <c r="AK59">
        <v>69.669668000000001</v>
      </c>
      <c r="AL59">
        <v>38.927</v>
      </c>
      <c r="AM59">
        <v>18.800616999999999</v>
      </c>
      <c r="AN59">
        <v>0.77966899999999995</v>
      </c>
      <c r="AO59">
        <v>0</v>
      </c>
      <c r="AP59">
        <v>1.7934000000000001</v>
      </c>
      <c r="AQ59">
        <v>0</v>
      </c>
      <c r="AR59">
        <v>34.776000000000003</v>
      </c>
      <c r="AS59">
        <v>35.154834000000001</v>
      </c>
      <c r="AT59">
        <v>20</v>
      </c>
      <c r="AU59">
        <v>0</v>
      </c>
      <c r="AV59">
        <v>0</v>
      </c>
      <c r="AW59">
        <v>0</v>
      </c>
      <c r="AX59">
        <v>0</v>
      </c>
      <c r="AY59">
        <v>5.5604339999999999</v>
      </c>
      <c r="AZ59">
        <v>0</v>
      </c>
      <c r="BA59">
        <v>1.7248810000000001</v>
      </c>
      <c r="BB59">
        <v>3.044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2157.8842789999999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378.8</v>
      </c>
      <c r="L60">
        <v>369.9</v>
      </c>
      <c r="M60">
        <v>97.055942999999999</v>
      </c>
      <c r="N60">
        <v>124.38</v>
      </c>
      <c r="O60">
        <v>130.58009999999999</v>
      </c>
      <c r="P60">
        <v>145.59030000000001</v>
      </c>
      <c r="Q60">
        <v>12.45</v>
      </c>
      <c r="R60">
        <v>19.628499999999999</v>
      </c>
      <c r="S60">
        <v>15.642300000000001</v>
      </c>
      <c r="T60">
        <v>3.09</v>
      </c>
      <c r="U60">
        <v>275.625</v>
      </c>
      <c r="V60">
        <v>12.412800000000001</v>
      </c>
      <c r="W60">
        <v>34.799309999999998</v>
      </c>
      <c r="X60">
        <v>148.30000000000001</v>
      </c>
      <c r="Y60">
        <v>0</v>
      </c>
      <c r="Z60">
        <v>13.041600000000001</v>
      </c>
      <c r="AA60">
        <v>0</v>
      </c>
      <c r="AB60">
        <v>0</v>
      </c>
      <c r="AC60">
        <v>0</v>
      </c>
      <c r="AD60">
        <v>10.858853999999999</v>
      </c>
      <c r="AE60">
        <v>39.450268999999999</v>
      </c>
      <c r="AF60">
        <v>0</v>
      </c>
      <c r="AG60">
        <v>51.476056</v>
      </c>
      <c r="AH60">
        <v>44.572744</v>
      </c>
      <c r="AI60">
        <v>0</v>
      </c>
      <c r="AJ60">
        <v>0</v>
      </c>
      <c r="AK60">
        <v>69.669668000000001</v>
      </c>
      <c r="AL60">
        <v>38.927</v>
      </c>
      <c r="AM60">
        <v>18.800616999999999</v>
      </c>
      <c r="AN60">
        <v>0.77966899999999995</v>
      </c>
      <c r="AO60">
        <v>0</v>
      </c>
      <c r="AP60">
        <v>1.7934000000000001</v>
      </c>
      <c r="AQ60">
        <v>0</v>
      </c>
      <c r="AR60">
        <v>34.776000000000003</v>
      </c>
      <c r="AS60">
        <v>35.154834000000001</v>
      </c>
      <c r="AT60">
        <v>20</v>
      </c>
      <c r="AU60">
        <v>0</v>
      </c>
      <c r="AV60">
        <v>0</v>
      </c>
      <c r="AW60">
        <v>0</v>
      </c>
      <c r="AX60">
        <v>0</v>
      </c>
      <c r="AY60">
        <v>5.5604339999999999</v>
      </c>
      <c r="AZ60">
        <v>0</v>
      </c>
      <c r="BA60">
        <v>1.7248810000000001</v>
      </c>
      <c r="BB60">
        <v>3.044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2157.8842789999999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378.8</v>
      </c>
      <c r="L61">
        <v>369.9</v>
      </c>
      <c r="M61">
        <v>97.055942999999999</v>
      </c>
      <c r="N61">
        <v>124.38</v>
      </c>
      <c r="O61">
        <v>130.58009999999999</v>
      </c>
      <c r="P61">
        <v>145.59030000000001</v>
      </c>
      <c r="Q61">
        <v>15.436199999999999</v>
      </c>
      <c r="R61">
        <v>22.45</v>
      </c>
      <c r="S61">
        <v>15.642300000000001</v>
      </c>
      <c r="T61">
        <v>3.09</v>
      </c>
      <c r="U61">
        <v>275.625</v>
      </c>
      <c r="V61">
        <v>14.3</v>
      </c>
      <c r="W61">
        <v>34.799309999999998</v>
      </c>
      <c r="X61">
        <v>148.30000000000001</v>
      </c>
      <c r="Y61">
        <v>0</v>
      </c>
      <c r="Z61">
        <v>13.041600000000001</v>
      </c>
      <c r="AA61">
        <v>0</v>
      </c>
      <c r="AB61">
        <v>0</v>
      </c>
      <c r="AC61">
        <v>0</v>
      </c>
      <c r="AD61">
        <v>10.858853999999999</v>
      </c>
      <c r="AE61">
        <v>39.450268999999999</v>
      </c>
      <c r="AF61">
        <v>0</v>
      </c>
      <c r="AG61">
        <v>51.476056</v>
      </c>
      <c r="AH61">
        <v>44.572744</v>
      </c>
      <c r="AI61">
        <v>0</v>
      </c>
      <c r="AJ61">
        <v>0</v>
      </c>
      <c r="AK61">
        <v>69.669668000000001</v>
      </c>
      <c r="AL61">
        <v>38.927</v>
      </c>
      <c r="AM61">
        <v>18.800616999999999</v>
      </c>
      <c r="AN61">
        <v>0.77966899999999995</v>
      </c>
      <c r="AO61">
        <v>0</v>
      </c>
      <c r="AP61">
        <v>1.7934000000000001</v>
      </c>
      <c r="AQ61">
        <v>0</v>
      </c>
      <c r="AR61">
        <v>34.776000000000003</v>
      </c>
      <c r="AS61">
        <v>35.154834000000001</v>
      </c>
      <c r="AT61">
        <v>20</v>
      </c>
      <c r="AU61">
        <v>0</v>
      </c>
      <c r="AV61">
        <v>0</v>
      </c>
      <c r="AW61">
        <v>0</v>
      </c>
      <c r="AX61">
        <v>0</v>
      </c>
      <c r="AY61">
        <v>5.5604339999999999</v>
      </c>
      <c r="AZ61">
        <v>0</v>
      </c>
      <c r="BA61">
        <v>1.7248810000000001</v>
      </c>
      <c r="BB61">
        <v>3.044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2165.5791789999998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378.8</v>
      </c>
      <c r="L62">
        <v>369.9</v>
      </c>
      <c r="M62">
        <v>97.055942999999999</v>
      </c>
      <c r="N62">
        <v>124.38</v>
      </c>
      <c r="O62">
        <v>130.58009999999999</v>
      </c>
      <c r="P62">
        <v>145.59030000000001</v>
      </c>
      <c r="Q62">
        <v>15.436199999999999</v>
      </c>
      <c r="R62">
        <v>22.45</v>
      </c>
      <c r="S62">
        <v>15.642300000000001</v>
      </c>
      <c r="T62">
        <v>3.09</v>
      </c>
      <c r="U62">
        <v>275.625</v>
      </c>
      <c r="V62">
        <v>14.3</v>
      </c>
      <c r="W62">
        <v>34.799309999999998</v>
      </c>
      <c r="X62">
        <v>148.30000000000001</v>
      </c>
      <c r="Y62">
        <v>0</v>
      </c>
      <c r="Z62">
        <v>13.041600000000001</v>
      </c>
      <c r="AA62">
        <v>0</v>
      </c>
      <c r="AB62">
        <v>0</v>
      </c>
      <c r="AC62">
        <v>0</v>
      </c>
      <c r="AD62">
        <v>10.858853999999999</v>
      </c>
      <c r="AE62">
        <v>39.450268999999999</v>
      </c>
      <c r="AF62">
        <v>0</v>
      </c>
      <c r="AG62">
        <v>51.476056</v>
      </c>
      <c r="AH62">
        <v>44.572744</v>
      </c>
      <c r="AI62">
        <v>0</v>
      </c>
      <c r="AJ62">
        <v>0</v>
      </c>
      <c r="AK62">
        <v>69.669668000000001</v>
      </c>
      <c r="AL62">
        <v>38.927</v>
      </c>
      <c r="AM62">
        <v>18.800616999999999</v>
      </c>
      <c r="AN62">
        <v>0.77966899999999995</v>
      </c>
      <c r="AO62">
        <v>0</v>
      </c>
      <c r="AP62">
        <v>1.7934000000000001</v>
      </c>
      <c r="AQ62">
        <v>0</v>
      </c>
      <c r="AR62">
        <v>34.776000000000003</v>
      </c>
      <c r="AS62">
        <v>35.154834000000001</v>
      </c>
      <c r="AT62">
        <v>20</v>
      </c>
      <c r="AU62">
        <v>0</v>
      </c>
      <c r="AV62">
        <v>0</v>
      </c>
      <c r="AW62">
        <v>0</v>
      </c>
      <c r="AX62">
        <v>0</v>
      </c>
      <c r="AY62">
        <v>5.5604339999999999</v>
      </c>
      <c r="AZ62">
        <v>0</v>
      </c>
      <c r="BA62">
        <v>1.7248810000000001</v>
      </c>
      <c r="BB62">
        <v>3.044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2165.5791789999998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378.8</v>
      </c>
      <c r="L63">
        <v>369.9</v>
      </c>
      <c r="M63">
        <v>97.055942999999999</v>
      </c>
      <c r="N63">
        <v>124.38</v>
      </c>
      <c r="O63">
        <v>130.58009999999999</v>
      </c>
      <c r="P63">
        <v>145.59030000000001</v>
      </c>
      <c r="Q63">
        <v>15.436199999999999</v>
      </c>
      <c r="R63">
        <v>22.45</v>
      </c>
      <c r="S63">
        <v>15.642300000000001</v>
      </c>
      <c r="T63">
        <v>3.09</v>
      </c>
      <c r="U63">
        <v>275.625</v>
      </c>
      <c r="V63">
        <v>14.3</v>
      </c>
      <c r="W63">
        <v>34.799309999999998</v>
      </c>
      <c r="X63">
        <v>148.30000000000001</v>
      </c>
      <c r="Y63">
        <v>0</v>
      </c>
      <c r="Z63">
        <v>13.041600000000001</v>
      </c>
      <c r="AA63">
        <v>0</v>
      </c>
      <c r="AB63">
        <v>0</v>
      </c>
      <c r="AC63">
        <v>0</v>
      </c>
      <c r="AD63">
        <v>0</v>
      </c>
      <c r="AE63">
        <v>39.450268999999999</v>
      </c>
      <c r="AF63">
        <v>0</v>
      </c>
      <c r="AG63">
        <v>51.476056</v>
      </c>
      <c r="AH63">
        <v>44.572744</v>
      </c>
      <c r="AI63">
        <v>0</v>
      </c>
      <c r="AJ63">
        <v>0</v>
      </c>
      <c r="AK63">
        <v>69.669668000000001</v>
      </c>
      <c r="AL63">
        <v>38.927</v>
      </c>
      <c r="AM63">
        <v>18.800616999999999</v>
      </c>
      <c r="AN63">
        <v>0.77966899999999995</v>
      </c>
      <c r="AO63">
        <v>0</v>
      </c>
      <c r="AP63">
        <v>4.3554000000000004</v>
      </c>
      <c r="AQ63">
        <v>0</v>
      </c>
      <c r="AR63">
        <v>40.847999999999999</v>
      </c>
      <c r="AS63">
        <v>35.154834000000001</v>
      </c>
      <c r="AT63">
        <v>20</v>
      </c>
      <c r="AU63">
        <v>0</v>
      </c>
      <c r="AV63">
        <v>0</v>
      </c>
      <c r="AW63">
        <v>0</v>
      </c>
      <c r="AX63">
        <v>0</v>
      </c>
      <c r="AY63">
        <v>5.5604339999999999</v>
      </c>
      <c r="AZ63">
        <v>0</v>
      </c>
      <c r="BA63">
        <v>1.7248810000000001</v>
      </c>
      <c r="BB63">
        <v>3.044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2163.3543249999998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378.8</v>
      </c>
      <c r="L64">
        <v>369.9</v>
      </c>
      <c r="M64">
        <v>97.055942999999999</v>
      </c>
      <c r="N64">
        <v>124.38</v>
      </c>
      <c r="O64">
        <v>130.58009999999999</v>
      </c>
      <c r="P64">
        <v>145.59030000000001</v>
      </c>
      <c r="Q64">
        <v>15.436199999999999</v>
      </c>
      <c r="R64">
        <v>22.45</v>
      </c>
      <c r="S64">
        <v>15.642300000000001</v>
      </c>
      <c r="T64">
        <v>3.09</v>
      </c>
      <c r="U64">
        <v>275.625</v>
      </c>
      <c r="V64">
        <v>14.3</v>
      </c>
      <c r="W64">
        <v>34.799309999999998</v>
      </c>
      <c r="X64">
        <v>148.30000000000001</v>
      </c>
      <c r="Y64">
        <v>0</v>
      </c>
      <c r="Z64">
        <v>13.041600000000001</v>
      </c>
      <c r="AA64">
        <v>0</v>
      </c>
      <c r="AB64">
        <v>0</v>
      </c>
      <c r="AC64">
        <v>0</v>
      </c>
      <c r="AD64">
        <v>0</v>
      </c>
      <c r="AE64">
        <v>39.450268999999999</v>
      </c>
      <c r="AF64">
        <v>0</v>
      </c>
      <c r="AG64">
        <v>51.476056</v>
      </c>
      <c r="AH64">
        <v>44.572744</v>
      </c>
      <c r="AI64">
        <v>0</v>
      </c>
      <c r="AJ64">
        <v>0</v>
      </c>
      <c r="AK64">
        <v>69.669668000000001</v>
      </c>
      <c r="AL64">
        <v>38.927</v>
      </c>
      <c r="AM64">
        <v>18.800616999999999</v>
      </c>
      <c r="AN64">
        <v>0.77966899999999995</v>
      </c>
      <c r="AO64">
        <v>0</v>
      </c>
      <c r="AP64">
        <v>4.3554000000000004</v>
      </c>
      <c r="AQ64">
        <v>0</v>
      </c>
      <c r="AR64">
        <v>40.847999999999999</v>
      </c>
      <c r="AS64">
        <v>35.154834000000001</v>
      </c>
      <c r="AT64">
        <v>20</v>
      </c>
      <c r="AU64">
        <v>0</v>
      </c>
      <c r="AV64">
        <v>0</v>
      </c>
      <c r="AW64">
        <v>0</v>
      </c>
      <c r="AX64">
        <v>0</v>
      </c>
      <c r="AY64">
        <v>5.5604339999999999</v>
      </c>
      <c r="AZ64">
        <v>0</v>
      </c>
      <c r="BA64">
        <v>1.7248810000000001</v>
      </c>
      <c r="BB64">
        <v>3.044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2163.3543249999998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378.8</v>
      </c>
      <c r="L65">
        <v>369.9</v>
      </c>
      <c r="M65">
        <v>97.055942999999999</v>
      </c>
      <c r="N65">
        <v>124.38</v>
      </c>
      <c r="O65">
        <v>130.58009999999999</v>
      </c>
      <c r="P65">
        <v>145.59030000000001</v>
      </c>
      <c r="Q65">
        <v>17.978300000000001</v>
      </c>
      <c r="R65">
        <v>22.45</v>
      </c>
      <c r="S65">
        <v>18.178847000000001</v>
      </c>
      <c r="T65">
        <v>3.09</v>
      </c>
      <c r="U65">
        <v>275.625</v>
      </c>
      <c r="V65">
        <v>14.3</v>
      </c>
      <c r="W65">
        <v>34.799309999999998</v>
      </c>
      <c r="X65">
        <v>148.30000000000001</v>
      </c>
      <c r="Y65">
        <v>0</v>
      </c>
      <c r="Z65">
        <v>13.041600000000001</v>
      </c>
      <c r="AA65">
        <v>0</v>
      </c>
      <c r="AB65">
        <v>0</v>
      </c>
      <c r="AC65">
        <v>0</v>
      </c>
      <c r="AD65">
        <v>0</v>
      </c>
      <c r="AE65">
        <v>39.450268999999999</v>
      </c>
      <c r="AF65">
        <v>0</v>
      </c>
      <c r="AG65">
        <v>51.476056</v>
      </c>
      <c r="AH65">
        <v>44.572744</v>
      </c>
      <c r="AI65">
        <v>0</v>
      </c>
      <c r="AJ65">
        <v>0</v>
      </c>
      <c r="AK65">
        <v>69.669668000000001</v>
      </c>
      <c r="AL65">
        <v>38.927</v>
      </c>
      <c r="AM65">
        <v>18.800616999999999</v>
      </c>
      <c r="AN65">
        <v>0.77966899999999995</v>
      </c>
      <c r="AO65">
        <v>0</v>
      </c>
      <c r="AP65">
        <v>4.3554000000000004</v>
      </c>
      <c r="AQ65">
        <v>0</v>
      </c>
      <c r="AR65">
        <v>40.847999999999999</v>
      </c>
      <c r="AS65">
        <v>35.154834000000001</v>
      </c>
      <c r="AT65">
        <v>20</v>
      </c>
      <c r="AU65">
        <v>0</v>
      </c>
      <c r="AV65">
        <v>0</v>
      </c>
      <c r="AW65">
        <v>0</v>
      </c>
      <c r="AX65">
        <v>0</v>
      </c>
      <c r="AY65">
        <v>5.5604339999999999</v>
      </c>
      <c r="AZ65">
        <v>0</v>
      </c>
      <c r="BA65">
        <v>1.7248810000000001</v>
      </c>
      <c r="BB65">
        <v>3.044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2168.4329719999996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378.8</v>
      </c>
      <c r="L66">
        <v>369.9</v>
      </c>
      <c r="M66">
        <v>97.055942999999999</v>
      </c>
      <c r="N66">
        <v>124.38</v>
      </c>
      <c r="O66">
        <v>130.58009999999999</v>
      </c>
      <c r="P66">
        <v>145.59030000000001</v>
      </c>
      <c r="Q66">
        <v>17.978300000000001</v>
      </c>
      <c r="R66">
        <v>22.45</v>
      </c>
      <c r="S66">
        <v>18.347799999999999</v>
      </c>
      <c r="T66">
        <v>3.09</v>
      </c>
      <c r="U66">
        <v>275.625</v>
      </c>
      <c r="V66">
        <v>14.3</v>
      </c>
      <c r="W66">
        <v>34.799309999999998</v>
      </c>
      <c r="X66">
        <v>148.30000000000001</v>
      </c>
      <c r="Y66">
        <v>0</v>
      </c>
      <c r="Z66">
        <v>13.041600000000001</v>
      </c>
      <c r="AA66">
        <v>0</v>
      </c>
      <c r="AB66">
        <v>0</v>
      </c>
      <c r="AC66">
        <v>0</v>
      </c>
      <c r="AD66">
        <v>0</v>
      </c>
      <c r="AE66">
        <v>39.450268999999999</v>
      </c>
      <c r="AF66">
        <v>0</v>
      </c>
      <c r="AG66">
        <v>51.476056</v>
      </c>
      <c r="AH66">
        <v>44.572744</v>
      </c>
      <c r="AI66">
        <v>0</v>
      </c>
      <c r="AJ66">
        <v>0</v>
      </c>
      <c r="AK66">
        <v>69.669668000000001</v>
      </c>
      <c r="AL66">
        <v>38.927</v>
      </c>
      <c r="AM66">
        <v>18.800616999999999</v>
      </c>
      <c r="AN66">
        <v>0.77966899999999995</v>
      </c>
      <c r="AO66">
        <v>0</v>
      </c>
      <c r="AP66">
        <v>4.3554000000000004</v>
      </c>
      <c r="AQ66">
        <v>0</v>
      </c>
      <c r="AR66">
        <v>34.776000000000003</v>
      </c>
      <c r="AS66">
        <v>35.154834000000001</v>
      </c>
      <c r="AT66">
        <v>20</v>
      </c>
      <c r="AU66">
        <v>0</v>
      </c>
      <c r="AV66">
        <v>0</v>
      </c>
      <c r="AW66">
        <v>0</v>
      </c>
      <c r="AX66">
        <v>0</v>
      </c>
      <c r="AY66">
        <v>5.5604339999999999</v>
      </c>
      <c r="AZ66">
        <v>0</v>
      </c>
      <c r="BA66">
        <v>1.7248810000000001</v>
      </c>
      <c r="BB66">
        <v>3.044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2162.5299249999994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378.8</v>
      </c>
      <c r="L67">
        <v>369.9</v>
      </c>
      <c r="M67">
        <v>97.055942999999999</v>
      </c>
      <c r="N67">
        <v>124.38</v>
      </c>
      <c r="O67">
        <v>130.58009999999999</v>
      </c>
      <c r="P67">
        <v>145.59030000000001</v>
      </c>
      <c r="Q67">
        <v>17.978300000000001</v>
      </c>
      <c r="R67">
        <v>22.45</v>
      </c>
      <c r="S67">
        <v>18.347799999999999</v>
      </c>
      <c r="T67">
        <v>3.09</v>
      </c>
      <c r="U67">
        <v>275.625</v>
      </c>
      <c r="V67">
        <v>14.3</v>
      </c>
      <c r="W67">
        <v>34.799309999999998</v>
      </c>
      <c r="X67">
        <v>148.30000000000001</v>
      </c>
      <c r="Y67">
        <v>0</v>
      </c>
      <c r="Z67">
        <v>13.041600000000001</v>
      </c>
      <c r="AA67">
        <v>14.04936</v>
      </c>
      <c r="AB67">
        <v>0</v>
      </c>
      <c r="AC67">
        <v>0</v>
      </c>
      <c r="AD67">
        <v>0</v>
      </c>
      <c r="AE67">
        <v>39.450268999999999</v>
      </c>
      <c r="AF67">
        <v>0</v>
      </c>
      <c r="AG67">
        <v>51.476056</v>
      </c>
      <c r="AH67">
        <v>44.572744</v>
      </c>
      <c r="AI67">
        <v>0</v>
      </c>
      <c r="AJ67">
        <v>0</v>
      </c>
      <c r="AK67">
        <v>69.669668000000001</v>
      </c>
      <c r="AL67">
        <v>51.128</v>
      </c>
      <c r="AM67">
        <v>18.800616999999999</v>
      </c>
      <c r="AN67">
        <v>0.77966899999999995</v>
      </c>
      <c r="AO67">
        <v>0</v>
      </c>
      <c r="AP67">
        <v>3.2025000000000001</v>
      </c>
      <c r="AQ67">
        <v>0</v>
      </c>
      <c r="AR67">
        <v>34.776000000000003</v>
      </c>
      <c r="AS67">
        <v>35.154834000000001</v>
      </c>
      <c r="AT67">
        <v>20</v>
      </c>
      <c r="AU67">
        <v>0</v>
      </c>
      <c r="AV67">
        <v>0</v>
      </c>
      <c r="AW67">
        <v>0</v>
      </c>
      <c r="AX67">
        <v>0</v>
      </c>
      <c r="AY67">
        <v>5.5604339999999999</v>
      </c>
      <c r="AZ67">
        <v>0</v>
      </c>
      <c r="BA67">
        <v>1.7248810000000001</v>
      </c>
      <c r="BB67">
        <v>3.044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2187.6273849999993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378.8</v>
      </c>
      <c r="L68">
        <v>369.9</v>
      </c>
      <c r="M68">
        <v>97.055942999999999</v>
      </c>
      <c r="N68">
        <v>124.38</v>
      </c>
      <c r="O68">
        <v>130.58009999999999</v>
      </c>
      <c r="P68">
        <v>145.59030000000001</v>
      </c>
      <c r="Q68">
        <v>17.978300000000001</v>
      </c>
      <c r="R68">
        <v>22.45</v>
      </c>
      <c r="S68">
        <v>18.347799999999999</v>
      </c>
      <c r="T68">
        <v>3.09</v>
      </c>
      <c r="U68">
        <v>275.625</v>
      </c>
      <c r="V68">
        <v>14.3</v>
      </c>
      <c r="W68">
        <v>34.799309999999998</v>
      </c>
      <c r="X68">
        <v>148.30000000000001</v>
      </c>
      <c r="Y68">
        <v>0</v>
      </c>
      <c r="Z68">
        <v>13.041600000000001</v>
      </c>
      <c r="AA68">
        <v>28.09872</v>
      </c>
      <c r="AB68">
        <v>16.166609000000001</v>
      </c>
      <c r="AC68">
        <v>11.598717000000001</v>
      </c>
      <c r="AD68">
        <v>0</v>
      </c>
      <c r="AE68">
        <v>39.450268999999999</v>
      </c>
      <c r="AF68">
        <v>0</v>
      </c>
      <c r="AG68">
        <v>51.476056</v>
      </c>
      <c r="AH68">
        <v>44.572744</v>
      </c>
      <c r="AI68">
        <v>0</v>
      </c>
      <c r="AJ68">
        <v>0</v>
      </c>
      <c r="AK68">
        <v>69.669668000000001</v>
      </c>
      <c r="AL68">
        <v>51.128</v>
      </c>
      <c r="AM68">
        <v>18.800616999999999</v>
      </c>
      <c r="AN68">
        <v>0.77966899999999995</v>
      </c>
      <c r="AO68">
        <v>0</v>
      </c>
      <c r="AP68">
        <v>3.2025000000000001</v>
      </c>
      <c r="AQ68">
        <v>0</v>
      </c>
      <c r="AR68">
        <v>34.776000000000003</v>
      </c>
      <c r="AS68">
        <v>35.154834000000001</v>
      </c>
      <c r="AT68">
        <v>20</v>
      </c>
      <c r="AU68">
        <v>0</v>
      </c>
      <c r="AV68">
        <v>0</v>
      </c>
      <c r="AW68">
        <v>0</v>
      </c>
      <c r="AX68">
        <v>0</v>
      </c>
      <c r="AY68">
        <v>5.5604339999999999</v>
      </c>
      <c r="AZ68">
        <v>0</v>
      </c>
      <c r="BA68">
        <v>1.7248810000000001</v>
      </c>
      <c r="BB68">
        <v>3.044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2229.4420709999999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378.8</v>
      </c>
      <c r="L69">
        <v>369.9</v>
      </c>
      <c r="M69">
        <v>97.055942999999999</v>
      </c>
      <c r="N69">
        <v>124.38</v>
      </c>
      <c r="O69">
        <v>130.58009999999999</v>
      </c>
      <c r="P69">
        <v>145.59030000000001</v>
      </c>
      <c r="Q69">
        <v>17.978300000000001</v>
      </c>
      <c r="R69">
        <v>22.45</v>
      </c>
      <c r="S69">
        <v>18.347799999999999</v>
      </c>
      <c r="T69">
        <v>3.09</v>
      </c>
      <c r="U69">
        <v>275.625</v>
      </c>
      <c r="V69">
        <v>14.3</v>
      </c>
      <c r="W69">
        <v>34.799309999999998</v>
      </c>
      <c r="X69">
        <v>148.30000000000001</v>
      </c>
      <c r="Y69">
        <v>0</v>
      </c>
      <c r="Z69">
        <v>13.041600000000001</v>
      </c>
      <c r="AA69">
        <v>42.14808</v>
      </c>
      <c r="AB69">
        <v>16.166609000000001</v>
      </c>
      <c r="AC69">
        <v>11.598717000000001</v>
      </c>
      <c r="AD69">
        <v>0</v>
      </c>
      <c r="AE69">
        <v>39.450268999999999</v>
      </c>
      <c r="AF69">
        <v>0</v>
      </c>
      <c r="AG69">
        <v>51.476056</v>
      </c>
      <c r="AH69">
        <v>44.572744</v>
      </c>
      <c r="AI69">
        <v>0</v>
      </c>
      <c r="AJ69">
        <v>0</v>
      </c>
      <c r="AK69">
        <v>69.669668000000001</v>
      </c>
      <c r="AL69">
        <v>51.128</v>
      </c>
      <c r="AM69">
        <v>18.800616999999999</v>
      </c>
      <c r="AN69">
        <v>0.77966899999999995</v>
      </c>
      <c r="AO69">
        <v>0</v>
      </c>
      <c r="AP69">
        <v>0.51239999999999997</v>
      </c>
      <c r="AQ69">
        <v>0</v>
      </c>
      <c r="AR69">
        <v>34.776000000000003</v>
      </c>
      <c r="AS69">
        <v>35.154834000000001</v>
      </c>
      <c r="AT69">
        <v>20</v>
      </c>
      <c r="AU69">
        <v>0</v>
      </c>
      <c r="AV69">
        <v>0</v>
      </c>
      <c r="AW69">
        <v>0</v>
      </c>
      <c r="AX69">
        <v>0</v>
      </c>
      <c r="AY69">
        <v>5.5604339999999999</v>
      </c>
      <c r="AZ69">
        <v>0</v>
      </c>
      <c r="BA69">
        <v>1.7248810000000001</v>
      </c>
      <c r="BB69">
        <v>3.6334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2241.3907310000004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385.89260000000002</v>
      </c>
      <c r="L70">
        <v>372.08859999999999</v>
      </c>
      <c r="M70">
        <v>97.055942999999999</v>
      </c>
      <c r="N70">
        <v>124.38</v>
      </c>
      <c r="O70">
        <v>130.58009999999999</v>
      </c>
      <c r="P70">
        <v>145.59030000000001</v>
      </c>
      <c r="Q70">
        <v>19.610600000000002</v>
      </c>
      <c r="R70">
        <v>22.45</v>
      </c>
      <c r="S70">
        <v>24.0443</v>
      </c>
      <c r="T70">
        <v>3.09</v>
      </c>
      <c r="U70">
        <v>275.625</v>
      </c>
      <c r="V70">
        <v>14.3</v>
      </c>
      <c r="W70">
        <v>34.799309999999998</v>
      </c>
      <c r="X70">
        <v>148.30000000000001</v>
      </c>
      <c r="Y70">
        <v>0</v>
      </c>
      <c r="Z70">
        <v>13.041600000000001</v>
      </c>
      <c r="AA70">
        <v>42.14808</v>
      </c>
      <c r="AB70">
        <v>16.166609000000001</v>
      </c>
      <c r="AC70">
        <v>11.598717000000001</v>
      </c>
      <c r="AD70">
        <v>10.38673</v>
      </c>
      <c r="AE70">
        <v>39.450268999999999</v>
      </c>
      <c r="AF70">
        <v>0</v>
      </c>
      <c r="AG70">
        <v>51.476056</v>
      </c>
      <c r="AH70">
        <v>44.572744</v>
      </c>
      <c r="AI70">
        <v>0</v>
      </c>
      <c r="AJ70">
        <v>0</v>
      </c>
      <c r="AK70">
        <v>69.669668000000001</v>
      </c>
      <c r="AL70">
        <v>51.128</v>
      </c>
      <c r="AM70">
        <v>18.800616999999999</v>
      </c>
      <c r="AN70">
        <v>0.77966899999999995</v>
      </c>
      <c r="AO70">
        <v>0</v>
      </c>
      <c r="AP70">
        <v>0.51239999999999997</v>
      </c>
      <c r="AQ70">
        <v>0</v>
      </c>
      <c r="AR70">
        <v>34.776000000000003</v>
      </c>
      <c r="AS70">
        <v>35.154834000000001</v>
      </c>
      <c r="AT70">
        <v>20</v>
      </c>
      <c r="AU70">
        <v>0</v>
      </c>
      <c r="AV70">
        <v>0</v>
      </c>
      <c r="AW70">
        <v>0</v>
      </c>
      <c r="AX70">
        <v>0</v>
      </c>
      <c r="AY70">
        <v>5.5604339999999999</v>
      </c>
      <c r="AZ70">
        <v>0</v>
      </c>
      <c r="BA70">
        <v>1.7248810000000001</v>
      </c>
      <c r="BB70">
        <v>3.6334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2268.3874610000003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465.48520000000002</v>
      </c>
      <c r="L71">
        <v>372.57</v>
      </c>
      <c r="M71">
        <v>97.055942999999999</v>
      </c>
      <c r="N71">
        <v>124.38</v>
      </c>
      <c r="O71">
        <v>130.58009999999999</v>
      </c>
      <c r="P71">
        <v>149.9803</v>
      </c>
      <c r="Q71">
        <v>22.298300000000001</v>
      </c>
      <c r="R71">
        <v>22.45</v>
      </c>
      <c r="S71">
        <v>26.0578</v>
      </c>
      <c r="T71">
        <v>3.09</v>
      </c>
      <c r="U71">
        <v>275.625</v>
      </c>
      <c r="V71">
        <v>14.3</v>
      </c>
      <c r="W71">
        <v>34.799309999999998</v>
      </c>
      <c r="X71">
        <v>148.30000000000001</v>
      </c>
      <c r="Y71">
        <v>0</v>
      </c>
      <c r="Z71">
        <v>13.041600000000001</v>
      </c>
      <c r="AA71">
        <v>42.14808</v>
      </c>
      <c r="AB71">
        <v>16.166609000000001</v>
      </c>
      <c r="AC71">
        <v>11.598717000000001</v>
      </c>
      <c r="AD71">
        <v>10.38673</v>
      </c>
      <c r="AE71">
        <v>39.450268999999999</v>
      </c>
      <c r="AF71">
        <v>0</v>
      </c>
      <c r="AG71">
        <v>51.476056</v>
      </c>
      <c r="AH71">
        <v>44.572744</v>
      </c>
      <c r="AI71">
        <v>0</v>
      </c>
      <c r="AJ71">
        <v>0</v>
      </c>
      <c r="AK71">
        <v>69.669668000000001</v>
      </c>
      <c r="AL71">
        <v>51.128</v>
      </c>
      <c r="AM71">
        <v>18.800616999999999</v>
      </c>
      <c r="AN71">
        <v>0.77966899999999995</v>
      </c>
      <c r="AO71">
        <v>0</v>
      </c>
      <c r="AP71">
        <v>0.51239999999999997</v>
      </c>
      <c r="AQ71">
        <v>0</v>
      </c>
      <c r="AR71">
        <v>34.776000000000003</v>
      </c>
      <c r="AS71">
        <v>35.154834000000001</v>
      </c>
      <c r="AT71">
        <v>20</v>
      </c>
      <c r="AU71">
        <v>0</v>
      </c>
      <c r="AV71">
        <v>0</v>
      </c>
      <c r="AW71">
        <v>0</v>
      </c>
      <c r="AX71">
        <v>0</v>
      </c>
      <c r="AY71">
        <v>5.5604339999999999</v>
      </c>
      <c r="AZ71">
        <v>0</v>
      </c>
      <c r="BA71">
        <v>1.7248810000000001</v>
      </c>
      <c r="BB71">
        <v>4.2035410000000004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2358.1228019999999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523.08339999999998</v>
      </c>
      <c r="L72">
        <v>407.93119999999999</v>
      </c>
      <c r="M72">
        <v>97.055942999999999</v>
      </c>
      <c r="N72">
        <v>124.38</v>
      </c>
      <c r="O72">
        <v>130.58009999999999</v>
      </c>
      <c r="P72">
        <v>149.9803</v>
      </c>
      <c r="Q72">
        <v>22.298300000000001</v>
      </c>
      <c r="R72">
        <v>22.45</v>
      </c>
      <c r="S72">
        <v>26.1478</v>
      </c>
      <c r="T72">
        <v>3.09</v>
      </c>
      <c r="U72">
        <v>275.625</v>
      </c>
      <c r="V72">
        <v>14.3</v>
      </c>
      <c r="W72">
        <v>34.799309999999998</v>
      </c>
      <c r="X72">
        <v>148.30000000000001</v>
      </c>
      <c r="Y72">
        <v>0</v>
      </c>
      <c r="Z72">
        <v>13.041600000000001</v>
      </c>
      <c r="AA72">
        <v>42.14808</v>
      </c>
      <c r="AB72">
        <v>16.166609000000001</v>
      </c>
      <c r="AC72">
        <v>11.598717000000001</v>
      </c>
      <c r="AD72">
        <v>10.38673</v>
      </c>
      <c r="AE72">
        <v>39.450268999999999</v>
      </c>
      <c r="AF72">
        <v>0</v>
      </c>
      <c r="AG72">
        <v>51.476056</v>
      </c>
      <c r="AH72">
        <v>44.572744</v>
      </c>
      <c r="AI72">
        <v>0</v>
      </c>
      <c r="AJ72">
        <v>0</v>
      </c>
      <c r="AK72">
        <v>69.669668000000001</v>
      </c>
      <c r="AL72">
        <v>51.128</v>
      </c>
      <c r="AM72">
        <v>18.800616999999999</v>
      </c>
      <c r="AN72">
        <v>0.77966899999999995</v>
      </c>
      <c r="AO72">
        <v>0</v>
      </c>
      <c r="AP72">
        <v>0.51239999999999997</v>
      </c>
      <c r="AQ72">
        <v>0</v>
      </c>
      <c r="AR72">
        <v>34.776000000000003</v>
      </c>
      <c r="AS72">
        <v>35.154834000000001</v>
      </c>
      <c r="AT72">
        <v>20</v>
      </c>
      <c r="AU72">
        <v>0</v>
      </c>
      <c r="AV72">
        <v>0</v>
      </c>
      <c r="AW72">
        <v>0</v>
      </c>
      <c r="AX72">
        <v>0</v>
      </c>
      <c r="AY72">
        <v>5.5604339999999999</v>
      </c>
      <c r="AZ72">
        <v>0</v>
      </c>
      <c r="BA72">
        <v>1.7248810000000001</v>
      </c>
      <c r="BB72">
        <v>4.2035410000000004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2451.1722019999993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548.08339999999998</v>
      </c>
      <c r="L73">
        <v>540.93119999999999</v>
      </c>
      <c r="M73">
        <v>97.055942999999999</v>
      </c>
      <c r="N73">
        <v>124.38</v>
      </c>
      <c r="O73">
        <v>130.58009999999999</v>
      </c>
      <c r="P73">
        <v>149.9803</v>
      </c>
      <c r="Q73">
        <v>22.298300000000001</v>
      </c>
      <c r="R73">
        <v>22.45</v>
      </c>
      <c r="S73">
        <v>26.1478</v>
      </c>
      <c r="T73">
        <v>3.09</v>
      </c>
      <c r="U73">
        <v>275.625</v>
      </c>
      <c r="V73">
        <v>14.3</v>
      </c>
      <c r="W73">
        <v>33.384999999999998</v>
      </c>
      <c r="X73">
        <v>148.30000000000001</v>
      </c>
      <c r="Y73">
        <v>0</v>
      </c>
      <c r="Z73">
        <v>6.5208000000000004</v>
      </c>
      <c r="AA73">
        <v>42.14808</v>
      </c>
      <c r="AB73">
        <v>32.333219</v>
      </c>
      <c r="AC73">
        <v>11.598717000000001</v>
      </c>
      <c r="AD73">
        <v>10.38673</v>
      </c>
      <c r="AE73">
        <v>39.450268999999999</v>
      </c>
      <c r="AF73">
        <v>0</v>
      </c>
      <c r="AG73">
        <v>51.476056</v>
      </c>
      <c r="AH73">
        <v>44.572744</v>
      </c>
      <c r="AI73">
        <v>0</v>
      </c>
      <c r="AJ73">
        <v>0</v>
      </c>
      <c r="AK73">
        <v>69.669668000000001</v>
      </c>
      <c r="AL73">
        <v>51.128</v>
      </c>
      <c r="AM73">
        <v>18.800616999999999</v>
      </c>
      <c r="AN73">
        <v>0.77966899999999995</v>
      </c>
      <c r="AO73">
        <v>0</v>
      </c>
      <c r="AP73">
        <v>0.51239999999999997</v>
      </c>
      <c r="AQ73">
        <v>0</v>
      </c>
      <c r="AR73">
        <v>34.776000000000003</v>
      </c>
      <c r="AS73">
        <v>35.154834000000001</v>
      </c>
      <c r="AT73">
        <v>20</v>
      </c>
      <c r="AU73">
        <v>0</v>
      </c>
      <c r="AV73">
        <v>0</v>
      </c>
      <c r="AW73">
        <v>0</v>
      </c>
      <c r="AX73">
        <v>0</v>
      </c>
      <c r="AY73">
        <v>5.5604339999999999</v>
      </c>
      <c r="AZ73">
        <v>0</v>
      </c>
      <c r="BA73">
        <v>1.7248810000000001</v>
      </c>
      <c r="BB73">
        <v>4.2035410000000004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2617.4037019999992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558.08339999999998</v>
      </c>
      <c r="L74">
        <v>552.44000000000005</v>
      </c>
      <c r="M74">
        <v>97.055942999999999</v>
      </c>
      <c r="N74">
        <v>124.38</v>
      </c>
      <c r="O74">
        <v>130.58009999999999</v>
      </c>
      <c r="P74">
        <v>149.9803</v>
      </c>
      <c r="Q74">
        <v>22.298300000000001</v>
      </c>
      <c r="R74">
        <v>22.45</v>
      </c>
      <c r="S74">
        <v>26.1478</v>
      </c>
      <c r="T74">
        <v>3.09</v>
      </c>
      <c r="U74">
        <v>275.625</v>
      </c>
      <c r="V74">
        <v>14.3</v>
      </c>
      <c r="W74">
        <v>34.601612000000003</v>
      </c>
      <c r="X74">
        <v>148.30000000000001</v>
      </c>
      <c r="Y74">
        <v>0</v>
      </c>
      <c r="Z74">
        <v>6.5208000000000004</v>
      </c>
      <c r="AA74">
        <v>42.14808</v>
      </c>
      <c r="AB74">
        <v>32.333219</v>
      </c>
      <c r="AC74">
        <v>11.598717000000001</v>
      </c>
      <c r="AD74">
        <v>10.858853999999999</v>
      </c>
      <c r="AE74">
        <v>39.450268999999999</v>
      </c>
      <c r="AF74">
        <v>0</v>
      </c>
      <c r="AG74">
        <v>51.476056</v>
      </c>
      <c r="AH74">
        <v>81.679552999999999</v>
      </c>
      <c r="AI74">
        <v>0</v>
      </c>
      <c r="AJ74">
        <v>0</v>
      </c>
      <c r="AK74">
        <v>69.669668000000001</v>
      </c>
      <c r="AL74">
        <v>51.128</v>
      </c>
      <c r="AM74">
        <v>18.800616999999999</v>
      </c>
      <c r="AN74">
        <v>0.77966899999999995</v>
      </c>
      <c r="AO74">
        <v>0</v>
      </c>
      <c r="AP74">
        <v>0.51239999999999997</v>
      </c>
      <c r="AQ74">
        <v>0</v>
      </c>
      <c r="AR74">
        <v>34.776000000000003</v>
      </c>
      <c r="AS74">
        <v>35.154834000000001</v>
      </c>
      <c r="AT74">
        <v>20</v>
      </c>
      <c r="AU74">
        <v>0</v>
      </c>
      <c r="AV74">
        <v>0</v>
      </c>
      <c r="AW74">
        <v>0</v>
      </c>
      <c r="AX74">
        <v>0</v>
      </c>
      <c r="AY74">
        <v>5.5604339999999999</v>
      </c>
      <c r="AZ74">
        <v>0</v>
      </c>
      <c r="BA74">
        <v>3.1571479999999998</v>
      </c>
      <c r="BB74">
        <v>4.2035410000000004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2679.1403139999989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583.08339999999998</v>
      </c>
      <c r="L75">
        <v>451.44880000000001</v>
      </c>
      <c r="M75">
        <v>97.055942999999999</v>
      </c>
      <c r="N75">
        <v>124.38</v>
      </c>
      <c r="O75">
        <v>130.58009999999999</v>
      </c>
      <c r="P75">
        <v>149.9803</v>
      </c>
      <c r="Q75">
        <v>22.298300000000001</v>
      </c>
      <c r="R75">
        <v>22.45</v>
      </c>
      <c r="S75">
        <v>26.1478</v>
      </c>
      <c r="T75">
        <v>3.09</v>
      </c>
      <c r="U75">
        <v>275.625</v>
      </c>
      <c r="V75">
        <v>14.3</v>
      </c>
      <c r="W75">
        <v>32.606000000000002</v>
      </c>
      <c r="X75">
        <v>131.1</v>
      </c>
      <c r="Y75">
        <v>0</v>
      </c>
      <c r="Z75">
        <v>6.5208000000000004</v>
      </c>
      <c r="AA75">
        <v>42.14808</v>
      </c>
      <c r="AB75">
        <v>32.333219</v>
      </c>
      <c r="AC75">
        <v>11.598717000000001</v>
      </c>
      <c r="AD75">
        <v>10.858853999999999</v>
      </c>
      <c r="AE75">
        <v>39.450268999999999</v>
      </c>
      <c r="AF75">
        <v>0</v>
      </c>
      <c r="AG75">
        <v>51.476056</v>
      </c>
      <c r="AH75">
        <v>100.288674</v>
      </c>
      <c r="AI75">
        <v>0</v>
      </c>
      <c r="AJ75">
        <v>0</v>
      </c>
      <c r="AK75">
        <v>69.669668000000001</v>
      </c>
      <c r="AL75">
        <v>51.128</v>
      </c>
      <c r="AM75">
        <v>18.800616999999999</v>
      </c>
      <c r="AN75">
        <v>0.77966899999999995</v>
      </c>
      <c r="AO75">
        <v>0</v>
      </c>
      <c r="AP75">
        <v>0.51239999999999997</v>
      </c>
      <c r="AQ75">
        <v>10.35857</v>
      </c>
      <c r="AR75">
        <v>34.776000000000003</v>
      </c>
      <c r="AS75">
        <v>35.154834000000001</v>
      </c>
      <c r="AT75">
        <v>20</v>
      </c>
      <c r="AU75">
        <v>0</v>
      </c>
      <c r="AV75">
        <v>0</v>
      </c>
      <c r="AW75">
        <v>0</v>
      </c>
      <c r="AX75">
        <v>0</v>
      </c>
      <c r="AY75">
        <v>5.5604339999999999</v>
      </c>
      <c r="AZ75">
        <v>1.8736980000000001</v>
      </c>
      <c r="BA75">
        <v>3.86558</v>
      </c>
      <c r="BB75">
        <v>4.2035410000000004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2615.503322999999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573.08339999999998</v>
      </c>
      <c r="L76">
        <v>418.93119999999999</v>
      </c>
      <c r="M76">
        <v>97.055942999999999</v>
      </c>
      <c r="N76">
        <v>124.38</v>
      </c>
      <c r="O76">
        <v>130.58009999999999</v>
      </c>
      <c r="P76">
        <v>149.9803</v>
      </c>
      <c r="Q76">
        <v>22.298300000000001</v>
      </c>
      <c r="R76">
        <v>22.45</v>
      </c>
      <c r="S76">
        <v>26.1478</v>
      </c>
      <c r="T76">
        <v>3.09</v>
      </c>
      <c r="U76">
        <v>275.625</v>
      </c>
      <c r="V76">
        <v>14.3</v>
      </c>
      <c r="W76">
        <v>35.206000000000003</v>
      </c>
      <c r="X76">
        <v>146.1</v>
      </c>
      <c r="Y76">
        <v>0</v>
      </c>
      <c r="Z76">
        <v>6.5208000000000004</v>
      </c>
      <c r="AA76">
        <v>42.14808</v>
      </c>
      <c r="AB76">
        <v>32.333219</v>
      </c>
      <c r="AC76">
        <v>23.197434999999999</v>
      </c>
      <c r="AD76">
        <v>10.858853999999999</v>
      </c>
      <c r="AE76">
        <v>39.450268999999999</v>
      </c>
      <c r="AF76">
        <v>9.222505</v>
      </c>
      <c r="AG76">
        <v>51.476056</v>
      </c>
      <c r="AH76">
        <v>122.575046</v>
      </c>
      <c r="AI76">
        <v>0</v>
      </c>
      <c r="AJ76">
        <v>0</v>
      </c>
      <c r="AK76">
        <v>69.669668000000001</v>
      </c>
      <c r="AL76">
        <v>51.128</v>
      </c>
      <c r="AM76">
        <v>18.800616999999999</v>
      </c>
      <c r="AN76">
        <v>0.77966899999999995</v>
      </c>
      <c r="AO76">
        <v>0</v>
      </c>
      <c r="AP76">
        <v>0.51239999999999997</v>
      </c>
      <c r="AQ76">
        <v>20.717141000000002</v>
      </c>
      <c r="AR76">
        <v>34.776000000000003</v>
      </c>
      <c r="AS76">
        <v>35.154834000000001</v>
      </c>
      <c r="AT76">
        <v>20</v>
      </c>
      <c r="AU76">
        <v>0</v>
      </c>
      <c r="AV76">
        <v>0</v>
      </c>
      <c r="AW76">
        <v>0</v>
      </c>
      <c r="AX76">
        <v>0</v>
      </c>
      <c r="AY76">
        <v>5.5604339999999999</v>
      </c>
      <c r="AZ76">
        <v>2.10791</v>
      </c>
      <c r="BA76">
        <v>4.728021</v>
      </c>
      <c r="BB76">
        <v>4.2035410000000004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2645.1485419999995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463.89260000000002</v>
      </c>
      <c r="L77">
        <v>418.93119999999999</v>
      </c>
      <c r="M77">
        <v>97.055942999999999</v>
      </c>
      <c r="N77">
        <v>124.38</v>
      </c>
      <c r="O77">
        <v>130.58009999999999</v>
      </c>
      <c r="P77">
        <v>149.9803</v>
      </c>
      <c r="Q77">
        <v>22.298300000000001</v>
      </c>
      <c r="R77">
        <v>22.45</v>
      </c>
      <c r="S77">
        <v>26.1478</v>
      </c>
      <c r="T77">
        <v>3.09</v>
      </c>
      <c r="U77">
        <v>275.625</v>
      </c>
      <c r="V77">
        <v>14.3</v>
      </c>
      <c r="W77">
        <v>34.799999999999997</v>
      </c>
      <c r="X77">
        <v>148.30000000000001</v>
      </c>
      <c r="Y77">
        <v>0</v>
      </c>
      <c r="Z77">
        <v>13.041600000000001</v>
      </c>
      <c r="AA77">
        <v>42.14808</v>
      </c>
      <c r="AB77">
        <v>32.333219</v>
      </c>
      <c r="AC77">
        <v>34.831252999999997</v>
      </c>
      <c r="AD77">
        <v>32.652102999999997</v>
      </c>
      <c r="AE77">
        <v>39.450268999999999</v>
      </c>
      <c r="AF77">
        <v>9.222505</v>
      </c>
      <c r="AG77">
        <v>51.476056</v>
      </c>
      <c r="AH77">
        <v>159.34755999999999</v>
      </c>
      <c r="AI77">
        <v>3.814368</v>
      </c>
      <c r="AJ77">
        <v>0</v>
      </c>
      <c r="AK77">
        <v>69.669668000000001</v>
      </c>
      <c r="AL77">
        <v>38.345999999999997</v>
      </c>
      <c r="AM77">
        <v>18.800616999999999</v>
      </c>
      <c r="AN77">
        <v>0.77966899999999995</v>
      </c>
      <c r="AO77">
        <v>0</v>
      </c>
      <c r="AP77">
        <v>0.51239999999999997</v>
      </c>
      <c r="AQ77">
        <v>31.075710999999998</v>
      </c>
      <c r="AR77">
        <v>34.776000000000003</v>
      </c>
      <c r="AS77">
        <v>35.154834000000001</v>
      </c>
      <c r="AT77">
        <v>20</v>
      </c>
      <c r="AU77">
        <v>0</v>
      </c>
      <c r="AV77">
        <v>0</v>
      </c>
      <c r="AW77">
        <v>0</v>
      </c>
      <c r="AX77">
        <v>0</v>
      </c>
      <c r="AY77">
        <v>5.5604339999999999</v>
      </c>
      <c r="AZ77">
        <v>4.6374019999999998</v>
      </c>
      <c r="BA77">
        <v>6.1448869999999998</v>
      </c>
      <c r="BB77">
        <v>4.2035410000000004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2619.8094189999988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463.89260000000002</v>
      </c>
      <c r="L78">
        <v>418.93119999999999</v>
      </c>
      <c r="M78">
        <v>97.055942999999999</v>
      </c>
      <c r="N78">
        <v>124.38</v>
      </c>
      <c r="O78">
        <v>130.58009999999999</v>
      </c>
      <c r="P78">
        <v>149.9803</v>
      </c>
      <c r="Q78">
        <v>22.298300000000001</v>
      </c>
      <c r="R78">
        <v>22.45</v>
      </c>
      <c r="S78">
        <v>26.1478</v>
      </c>
      <c r="T78">
        <v>3.09</v>
      </c>
      <c r="U78">
        <v>275.625</v>
      </c>
      <c r="V78">
        <v>14.3</v>
      </c>
      <c r="W78">
        <v>34.799999999999997</v>
      </c>
      <c r="X78">
        <v>148.30000000000001</v>
      </c>
      <c r="Y78">
        <v>0</v>
      </c>
      <c r="Z78">
        <v>19.6614</v>
      </c>
      <c r="AA78">
        <v>42.14808</v>
      </c>
      <c r="AB78">
        <v>48.499828000000001</v>
      </c>
      <c r="AC78">
        <v>34.831252999999997</v>
      </c>
      <c r="AD78">
        <v>43.536136999999997</v>
      </c>
      <c r="AE78">
        <v>59.175403000000003</v>
      </c>
      <c r="AF78">
        <v>9.222505</v>
      </c>
      <c r="AG78">
        <v>51.476056</v>
      </c>
      <c r="AH78">
        <v>159.34755999999999</v>
      </c>
      <c r="AI78">
        <v>6.1029879999999999</v>
      </c>
      <c r="AJ78">
        <v>0</v>
      </c>
      <c r="AK78">
        <v>69.669668000000001</v>
      </c>
      <c r="AL78">
        <v>79.376220000000004</v>
      </c>
      <c r="AM78">
        <v>18.800616999999999</v>
      </c>
      <c r="AN78">
        <v>0.77966899999999995</v>
      </c>
      <c r="AO78">
        <v>0</v>
      </c>
      <c r="AP78">
        <v>7.1736000000000004</v>
      </c>
      <c r="AQ78">
        <v>41.753005999999999</v>
      </c>
      <c r="AR78">
        <v>34.776000000000003</v>
      </c>
      <c r="AS78">
        <v>37.890518999999998</v>
      </c>
      <c r="AT78">
        <v>20</v>
      </c>
      <c r="AU78">
        <v>0</v>
      </c>
      <c r="AV78">
        <v>0</v>
      </c>
      <c r="AW78">
        <v>0</v>
      </c>
      <c r="AX78">
        <v>0</v>
      </c>
      <c r="AY78">
        <v>5.6615330000000004</v>
      </c>
      <c r="AZ78">
        <v>9.2748030000000004</v>
      </c>
      <c r="BA78">
        <v>6.1448869999999998</v>
      </c>
      <c r="BB78">
        <v>4.2035410000000004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2741.3365159999994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399.43795299999999</v>
      </c>
      <c r="L79">
        <v>393.37554</v>
      </c>
      <c r="M79">
        <v>97.055942999999999</v>
      </c>
      <c r="N79">
        <v>124.38</v>
      </c>
      <c r="O79">
        <v>130.58009999999999</v>
      </c>
      <c r="P79">
        <v>149.9803</v>
      </c>
      <c r="Q79">
        <v>22.298300000000001</v>
      </c>
      <c r="R79">
        <v>22.45</v>
      </c>
      <c r="S79">
        <v>26.1478</v>
      </c>
      <c r="T79">
        <v>3.09</v>
      </c>
      <c r="U79">
        <v>275.625</v>
      </c>
      <c r="V79">
        <v>14.3</v>
      </c>
      <c r="W79">
        <v>34.799999999999997</v>
      </c>
      <c r="X79">
        <v>148.30000000000001</v>
      </c>
      <c r="Y79">
        <v>0</v>
      </c>
      <c r="Z79">
        <v>19.6614</v>
      </c>
      <c r="AA79">
        <v>42.14808</v>
      </c>
      <c r="AB79">
        <v>48.499828000000001</v>
      </c>
      <c r="AC79">
        <v>34.831252999999997</v>
      </c>
      <c r="AD79">
        <v>43.536136999999997</v>
      </c>
      <c r="AE79">
        <v>59.175403000000003</v>
      </c>
      <c r="AF79">
        <v>9.222505</v>
      </c>
      <c r="AG79">
        <v>51.476056</v>
      </c>
      <c r="AH79">
        <v>159.34755999999999</v>
      </c>
      <c r="AI79">
        <v>39.193389000000003</v>
      </c>
      <c r="AJ79">
        <v>0</v>
      </c>
      <c r="AK79">
        <v>69.669668000000001</v>
      </c>
      <c r="AL79">
        <v>79.376220000000004</v>
      </c>
      <c r="AM79">
        <v>18.800616999999999</v>
      </c>
      <c r="AN79">
        <v>0.77966899999999995</v>
      </c>
      <c r="AO79">
        <v>0</v>
      </c>
      <c r="AP79">
        <v>7.1736000000000004</v>
      </c>
      <c r="AQ79">
        <v>41.753005999999999</v>
      </c>
      <c r="AR79">
        <v>34.776000000000003</v>
      </c>
      <c r="AS79">
        <v>37.890518999999998</v>
      </c>
      <c r="AT79">
        <v>20</v>
      </c>
      <c r="AU79">
        <v>0</v>
      </c>
      <c r="AV79">
        <v>0</v>
      </c>
      <c r="AW79">
        <v>0</v>
      </c>
      <c r="AX79">
        <v>0</v>
      </c>
      <c r="AY79">
        <v>5.6615330000000004</v>
      </c>
      <c r="AZ79">
        <v>9.2748030000000004</v>
      </c>
      <c r="BA79">
        <v>6.1448869999999998</v>
      </c>
      <c r="BB79">
        <v>4.2035410000000004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2684.4166099999993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395.89260000000002</v>
      </c>
      <c r="L80">
        <v>405.93119999999999</v>
      </c>
      <c r="M80">
        <v>97.055942999999999</v>
      </c>
      <c r="N80">
        <v>124.38</v>
      </c>
      <c r="O80">
        <v>130.58009999999999</v>
      </c>
      <c r="P80">
        <v>149.9803</v>
      </c>
      <c r="Q80">
        <v>22.298300000000001</v>
      </c>
      <c r="R80">
        <v>22.45</v>
      </c>
      <c r="S80">
        <v>26.1478</v>
      </c>
      <c r="T80">
        <v>3.09</v>
      </c>
      <c r="U80">
        <v>275.625</v>
      </c>
      <c r="V80">
        <v>14.3</v>
      </c>
      <c r="W80">
        <v>34.799999999999997</v>
      </c>
      <c r="X80">
        <v>148.30000000000001</v>
      </c>
      <c r="Y80">
        <v>0</v>
      </c>
      <c r="Z80">
        <v>19.6614</v>
      </c>
      <c r="AA80">
        <v>42.14808</v>
      </c>
      <c r="AB80">
        <v>48.499828000000001</v>
      </c>
      <c r="AC80">
        <v>34.831252999999997</v>
      </c>
      <c r="AD80">
        <v>43.536136999999997</v>
      </c>
      <c r="AE80">
        <v>59.175403000000003</v>
      </c>
      <c r="AF80">
        <v>9.222505</v>
      </c>
      <c r="AG80">
        <v>51.476056</v>
      </c>
      <c r="AH80">
        <v>159.34755999999999</v>
      </c>
      <c r="AI80">
        <v>39.193389000000003</v>
      </c>
      <c r="AJ80">
        <v>0</v>
      </c>
      <c r="AK80">
        <v>69.669668000000001</v>
      </c>
      <c r="AL80">
        <v>79.376220000000004</v>
      </c>
      <c r="AM80">
        <v>18.800616999999999</v>
      </c>
      <c r="AN80">
        <v>0.77966899999999995</v>
      </c>
      <c r="AO80">
        <v>0</v>
      </c>
      <c r="AP80">
        <v>7.1736000000000004</v>
      </c>
      <c r="AQ80">
        <v>41.753005999999999</v>
      </c>
      <c r="AR80">
        <v>34.776000000000003</v>
      </c>
      <c r="AS80">
        <v>37.890518999999998</v>
      </c>
      <c r="AT80">
        <v>20</v>
      </c>
      <c r="AU80">
        <v>0</v>
      </c>
      <c r="AV80">
        <v>0</v>
      </c>
      <c r="AW80">
        <v>0</v>
      </c>
      <c r="AX80">
        <v>0</v>
      </c>
      <c r="AY80">
        <v>5.6615330000000004</v>
      </c>
      <c r="AZ80">
        <v>9.2748030000000004</v>
      </c>
      <c r="BA80">
        <v>6.1448869999999998</v>
      </c>
      <c r="BB80">
        <v>4.2035410000000004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2693.4269169999993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453.83845200000002</v>
      </c>
      <c r="L81">
        <v>498.93119999999999</v>
      </c>
      <c r="M81">
        <v>97.055942999999999</v>
      </c>
      <c r="N81">
        <v>124.38</v>
      </c>
      <c r="O81">
        <v>130.58009999999999</v>
      </c>
      <c r="P81">
        <v>149.9803</v>
      </c>
      <c r="Q81">
        <v>22.298300000000001</v>
      </c>
      <c r="R81">
        <v>22.45</v>
      </c>
      <c r="S81">
        <v>26.1478</v>
      </c>
      <c r="T81">
        <v>3.09</v>
      </c>
      <c r="U81">
        <v>275.625</v>
      </c>
      <c r="V81">
        <v>14.3</v>
      </c>
      <c r="W81">
        <v>34.799999999999997</v>
      </c>
      <c r="X81">
        <v>148.30000000000001</v>
      </c>
      <c r="Y81">
        <v>0</v>
      </c>
      <c r="Z81">
        <v>19.6614</v>
      </c>
      <c r="AA81">
        <v>42.14808</v>
      </c>
      <c r="AB81">
        <v>48.499828000000001</v>
      </c>
      <c r="AC81">
        <v>34.831252999999997</v>
      </c>
      <c r="AD81">
        <v>43.536136999999997</v>
      </c>
      <c r="AE81">
        <v>59.175403000000003</v>
      </c>
      <c r="AF81">
        <v>9.222505</v>
      </c>
      <c r="AG81">
        <v>51.476056</v>
      </c>
      <c r="AH81">
        <v>159.34755999999999</v>
      </c>
      <c r="AI81">
        <v>39.193389000000003</v>
      </c>
      <c r="AJ81">
        <v>0</v>
      </c>
      <c r="AK81">
        <v>69.669668000000001</v>
      </c>
      <c r="AL81">
        <v>79.376220000000004</v>
      </c>
      <c r="AM81">
        <v>18.800616999999999</v>
      </c>
      <c r="AN81">
        <v>0.77966899999999995</v>
      </c>
      <c r="AO81">
        <v>0</v>
      </c>
      <c r="AP81">
        <v>7.1736000000000004</v>
      </c>
      <c r="AQ81">
        <v>41.753005999999999</v>
      </c>
      <c r="AR81">
        <v>34.776000000000003</v>
      </c>
      <c r="AS81">
        <v>37.890518999999998</v>
      </c>
      <c r="AT81">
        <v>20</v>
      </c>
      <c r="AU81">
        <v>0</v>
      </c>
      <c r="AV81">
        <v>0</v>
      </c>
      <c r="AW81">
        <v>0</v>
      </c>
      <c r="AX81">
        <v>0</v>
      </c>
      <c r="AY81">
        <v>5.6615330000000004</v>
      </c>
      <c r="AZ81">
        <v>9.2748030000000004</v>
      </c>
      <c r="BA81">
        <v>6.1448869999999998</v>
      </c>
      <c r="BB81">
        <v>4.2035410000000004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2844.3727689999992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467.25920000000002</v>
      </c>
      <c r="L82">
        <v>498.93119999999999</v>
      </c>
      <c r="M82">
        <v>97.055942999999999</v>
      </c>
      <c r="N82">
        <v>124.38</v>
      </c>
      <c r="O82">
        <v>130.58009999999999</v>
      </c>
      <c r="P82">
        <v>149.9803</v>
      </c>
      <c r="Q82">
        <v>22.298300000000001</v>
      </c>
      <c r="R82">
        <v>22.45</v>
      </c>
      <c r="S82">
        <v>26.1478</v>
      </c>
      <c r="T82">
        <v>3.09</v>
      </c>
      <c r="U82">
        <v>275.625</v>
      </c>
      <c r="V82">
        <v>14.3</v>
      </c>
      <c r="W82">
        <v>34.799999999999997</v>
      </c>
      <c r="X82">
        <v>148.30000000000001</v>
      </c>
      <c r="Y82">
        <v>0</v>
      </c>
      <c r="Z82">
        <v>19.6614</v>
      </c>
      <c r="AA82">
        <v>42.14808</v>
      </c>
      <c r="AB82">
        <v>48.499828000000001</v>
      </c>
      <c r="AC82">
        <v>34.831252999999997</v>
      </c>
      <c r="AD82">
        <v>43.536136999999997</v>
      </c>
      <c r="AE82">
        <v>59.175403000000003</v>
      </c>
      <c r="AF82">
        <v>9.222505</v>
      </c>
      <c r="AG82">
        <v>51.476056</v>
      </c>
      <c r="AH82">
        <v>159.34755999999999</v>
      </c>
      <c r="AI82">
        <v>39.193389000000003</v>
      </c>
      <c r="AJ82">
        <v>0</v>
      </c>
      <c r="AK82">
        <v>69.669668000000001</v>
      </c>
      <c r="AL82">
        <v>79.376220000000004</v>
      </c>
      <c r="AM82">
        <v>18.800616999999999</v>
      </c>
      <c r="AN82">
        <v>0.77966899999999995</v>
      </c>
      <c r="AO82">
        <v>0</v>
      </c>
      <c r="AP82">
        <v>7.1736000000000004</v>
      </c>
      <c r="AQ82">
        <v>41.753005999999999</v>
      </c>
      <c r="AR82">
        <v>34.776000000000003</v>
      </c>
      <c r="AS82">
        <v>37.890518999999998</v>
      </c>
      <c r="AT82">
        <v>20</v>
      </c>
      <c r="AU82">
        <v>0</v>
      </c>
      <c r="AV82">
        <v>0</v>
      </c>
      <c r="AW82">
        <v>0</v>
      </c>
      <c r="AX82">
        <v>0</v>
      </c>
      <c r="AY82">
        <v>5.6615330000000004</v>
      </c>
      <c r="AZ82">
        <v>9.2748030000000004</v>
      </c>
      <c r="BA82">
        <v>6.1448869999999998</v>
      </c>
      <c r="BB82">
        <v>4.2035410000000004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2857.7935169999992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574.25637099999994</v>
      </c>
      <c r="L83">
        <v>498.93119999999999</v>
      </c>
      <c r="M83">
        <v>97.055942999999999</v>
      </c>
      <c r="N83">
        <v>124.38</v>
      </c>
      <c r="O83">
        <v>130.58009999999999</v>
      </c>
      <c r="P83">
        <v>149.9803</v>
      </c>
      <c r="Q83">
        <v>22.298300000000001</v>
      </c>
      <c r="R83">
        <v>22.45</v>
      </c>
      <c r="S83">
        <v>26.1478</v>
      </c>
      <c r="T83">
        <v>3.09</v>
      </c>
      <c r="U83">
        <v>275.625</v>
      </c>
      <c r="V83">
        <v>14.3</v>
      </c>
      <c r="W83">
        <v>34.799999999999997</v>
      </c>
      <c r="X83">
        <v>148.30000000000001</v>
      </c>
      <c r="Y83">
        <v>0</v>
      </c>
      <c r="Z83">
        <v>19.6614</v>
      </c>
      <c r="AA83">
        <v>42.14808</v>
      </c>
      <c r="AB83">
        <v>48.499828000000001</v>
      </c>
      <c r="AC83">
        <v>34.831252999999997</v>
      </c>
      <c r="AD83">
        <v>43.536136999999997</v>
      </c>
      <c r="AE83">
        <v>59.175403000000003</v>
      </c>
      <c r="AF83">
        <v>9.222505</v>
      </c>
      <c r="AG83">
        <v>51.476056</v>
      </c>
      <c r="AH83">
        <v>159.34755999999999</v>
      </c>
      <c r="AI83">
        <v>39.193389000000003</v>
      </c>
      <c r="AJ83">
        <v>0</v>
      </c>
      <c r="AK83">
        <v>69.669668000000001</v>
      </c>
      <c r="AL83">
        <v>79.376220000000004</v>
      </c>
      <c r="AM83">
        <v>18.800616999999999</v>
      </c>
      <c r="AN83">
        <v>0.77966899999999995</v>
      </c>
      <c r="AO83">
        <v>0</v>
      </c>
      <c r="AP83">
        <v>7.1736000000000004</v>
      </c>
      <c r="AQ83">
        <v>41.753005999999999</v>
      </c>
      <c r="AR83">
        <v>34.776000000000003</v>
      </c>
      <c r="AS83">
        <v>37.890518999999998</v>
      </c>
      <c r="AT83">
        <v>20</v>
      </c>
      <c r="AU83">
        <v>0</v>
      </c>
      <c r="AV83">
        <v>0</v>
      </c>
      <c r="AW83">
        <v>0</v>
      </c>
      <c r="AX83">
        <v>0</v>
      </c>
      <c r="AY83">
        <v>5.6615330000000004</v>
      </c>
      <c r="AZ83">
        <v>9.2748030000000004</v>
      </c>
      <c r="BA83">
        <v>6.1448869999999998</v>
      </c>
      <c r="BB83">
        <v>4.2035410000000004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2964.7906879999991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626.45000000000005</v>
      </c>
      <c r="L84">
        <v>498.93119999999999</v>
      </c>
      <c r="M84">
        <v>97.055942999999999</v>
      </c>
      <c r="N84">
        <v>124.38</v>
      </c>
      <c r="O84">
        <v>130.58009999999999</v>
      </c>
      <c r="P84">
        <v>149.9803</v>
      </c>
      <c r="Q84">
        <v>22.298300000000001</v>
      </c>
      <c r="R84">
        <v>22.45</v>
      </c>
      <c r="S84">
        <v>26.1478</v>
      </c>
      <c r="T84">
        <v>3.09</v>
      </c>
      <c r="U84">
        <v>275.625</v>
      </c>
      <c r="V84">
        <v>14.3</v>
      </c>
      <c r="W84">
        <v>34.799999999999997</v>
      </c>
      <c r="X84">
        <v>148.30000000000001</v>
      </c>
      <c r="Y84">
        <v>0</v>
      </c>
      <c r="Z84">
        <v>19.6614</v>
      </c>
      <c r="AA84">
        <v>42.14808</v>
      </c>
      <c r="AB84">
        <v>48.499828000000001</v>
      </c>
      <c r="AC84">
        <v>34.831252999999997</v>
      </c>
      <c r="AD84">
        <v>43.536136999999997</v>
      </c>
      <c r="AE84">
        <v>59.175403000000003</v>
      </c>
      <c r="AF84">
        <v>9.222505</v>
      </c>
      <c r="AG84">
        <v>51.476056</v>
      </c>
      <c r="AH84">
        <v>159.34755999999999</v>
      </c>
      <c r="AI84">
        <v>19.596695</v>
      </c>
      <c r="AJ84">
        <v>0</v>
      </c>
      <c r="AK84">
        <v>69.669668000000001</v>
      </c>
      <c r="AL84">
        <v>30.212</v>
      </c>
      <c r="AM84">
        <v>18.800616999999999</v>
      </c>
      <c r="AN84">
        <v>0.77966899999999995</v>
      </c>
      <c r="AO84">
        <v>0</v>
      </c>
      <c r="AP84">
        <v>7.1736000000000004</v>
      </c>
      <c r="AQ84">
        <v>41.753005999999999</v>
      </c>
      <c r="AR84">
        <v>34.776000000000003</v>
      </c>
      <c r="AS84">
        <v>37.890518999999998</v>
      </c>
      <c r="AT84">
        <v>20</v>
      </c>
      <c r="AU84">
        <v>0</v>
      </c>
      <c r="AV84">
        <v>0</v>
      </c>
      <c r="AW84">
        <v>0</v>
      </c>
      <c r="AX84">
        <v>0</v>
      </c>
      <c r="AY84">
        <v>5.6615330000000004</v>
      </c>
      <c r="AZ84">
        <v>9.2748030000000004</v>
      </c>
      <c r="BA84">
        <v>6.1448869999999998</v>
      </c>
      <c r="BB84">
        <v>4.2035410000000004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2948.2234029999995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606.14362900000003</v>
      </c>
      <c r="L85">
        <v>498.93119999999999</v>
      </c>
      <c r="M85">
        <v>97.055942999999999</v>
      </c>
      <c r="N85">
        <v>124.38</v>
      </c>
      <c r="O85">
        <v>130.58009999999999</v>
      </c>
      <c r="P85">
        <v>149.9803</v>
      </c>
      <c r="Q85">
        <v>22.298300000000001</v>
      </c>
      <c r="R85">
        <v>22.45</v>
      </c>
      <c r="S85">
        <v>26.1478</v>
      </c>
      <c r="T85">
        <v>3.09</v>
      </c>
      <c r="U85">
        <v>275.625</v>
      </c>
      <c r="V85">
        <v>14.3</v>
      </c>
      <c r="W85">
        <v>34.799999999999997</v>
      </c>
      <c r="X85">
        <v>148.30000000000001</v>
      </c>
      <c r="Y85">
        <v>0</v>
      </c>
      <c r="Z85">
        <v>19.6614</v>
      </c>
      <c r="AA85">
        <v>42.14808</v>
      </c>
      <c r="AB85">
        <v>48.499828000000001</v>
      </c>
      <c r="AC85">
        <v>34.831252999999997</v>
      </c>
      <c r="AD85">
        <v>43.536136999999997</v>
      </c>
      <c r="AE85">
        <v>59.175403000000003</v>
      </c>
      <c r="AF85">
        <v>9.222505</v>
      </c>
      <c r="AG85">
        <v>51.476056</v>
      </c>
      <c r="AH85">
        <v>159.34755999999999</v>
      </c>
      <c r="AI85">
        <v>3.814368</v>
      </c>
      <c r="AJ85">
        <v>0</v>
      </c>
      <c r="AK85">
        <v>69.669668000000001</v>
      </c>
      <c r="AL85">
        <v>25.564</v>
      </c>
      <c r="AM85">
        <v>18.800616999999999</v>
      </c>
      <c r="AN85">
        <v>0.77966899999999995</v>
      </c>
      <c r="AO85">
        <v>0</v>
      </c>
      <c r="AP85">
        <v>8.1983999999999995</v>
      </c>
      <c r="AQ85">
        <v>41.753005999999999</v>
      </c>
      <c r="AR85">
        <v>34.776000000000003</v>
      </c>
      <c r="AS85">
        <v>37.890518999999998</v>
      </c>
      <c r="AT85">
        <v>20</v>
      </c>
      <c r="AU85">
        <v>0</v>
      </c>
      <c r="AV85">
        <v>0</v>
      </c>
      <c r="AW85">
        <v>0</v>
      </c>
      <c r="AX85">
        <v>0</v>
      </c>
      <c r="AY85">
        <v>5.6615330000000004</v>
      </c>
      <c r="AZ85">
        <v>9.2748030000000004</v>
      </c>
      <c r="BA85">
        <v>6.1448869999999998</v>
      </c>
      <c r="BB85">
        <v>4.2035410000000004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2908.511504999999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624.52909999999997</v>
      </c>
      <c r="L86">
        <v>488.70839999999998</v>
      </c>
      <c r="M86">
        <v>97.055942999999999</v>
      </c>
      <c r="N86">
        <v>124.38</v>
      </c>
      <c r="O86">
        <v>130.58009999999999</v>
      </c>
      <c r="P86">
        <v>149.9803</v>
      </c>
      <c r="Q86">
        <v>22.298300000000001</v>
      </c>
      <c r="R86">
        <v>22.45</v>
      </c>
      <c r="S86">
        <v>26.1478</v>
      </c>
      <c r="T86">
        <v>3.09</v>
      </c>
      <c r="U86">
        <v>275.625</v>
      </c>
      <c r="V86">
        <v>14.3</v>
      </c>
      <c r="W86">
        <v>34.799999999999997</v>
      </c>
      <c r="X86">
        <v>148.30000000000001</v>
      </c>
      <c r="Y86">
        <v>0</v>
      </c>
      <c r="Z86">
        <v>13.041600000000001</v>
      </c>
      <c r="AA86">
        <v>42.14808</v>
      </c>
      <c r="AB86">
        <v>48.499828000000001</v>
      </c>
      <c r="AC86">
        <v>34.831252999999997</v>
      </c>
      <c r="AD86">
        <v>21.768069000000001</v>
      </c>
      <c r="AE86">
        <v>59.175403000000003</v>
      </c>
      <c r="AF86">
        <v>9.222505</v>
      </c>
      <c r="AG86">
        <v>51.476056</v>
      </c>
      <c r="AH86">
        <v>100.288674</v>
      </c>
      <c r="AI86">
        <v>0</v>
      </c>
      <c r="AJ86">
        <v>0</v>
      </c>
      <c r="AK86">
        <v>69.669668000000001</v>
      </c>
      <c r="AL86">
        <v>25.564</v>
      </c>
      <c r="AM86">
        <v>18.800616999999999</v>
      </c>
      <c r="AN86">
        <v>0.77966899999999995</v>
      </c>
      <c r="AO86">
        <v>0</v>
      </c>
      <c r="AP86">
        <v>0</v>
      </c>
      <c r="AQ86">
        <v>41.753005999999999</v>
      </c>
      <c r="AR86">
        <v>34.776000000000003</v>
      </c>
      <c r="AS86">
        <v>35.154834000000001</v>
      </c>
      <c r="AT86">
        <v>20</v>
      </c>
      <c r="AU86">
        <v>0</v>
      </c>
      <c r="AV86">
        <v>0</v>
      </c>
      <c r="AW86">
        <v>0</v>
      </c>
      <c r="AX86">
        <v>0</v>
      </c>
      <c r="AY86">
        <v>5.5604339999999999</v>
      </c>
      <c r="AZ86">
        <v>9.2748030000000004</v>
      </c>
      <c r="BA86">
        <v>3.86558</v>
      </c>
      <c r="BB86">
        <v>4.2035410000000004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2812.0985629999991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688.41594699999996</v>
      </c>
      <c r="L87">
        <v>488.70839999999998</v>
      </c>
      <c r="M87">
        <v>97.055942999999999</v>
      </c>
      <c r="N87">
        <v>124.38</v>
      </c>
      <c r="O87">
        <v>130.58009999999999</v>
      </c>
      <c r="P87">
        <v>149.9803</v>
      </c>
      <c r="Q87">
        <v>22.298300000000001</v>
      </c>
      <c r="R87">
        <v>22.45</v>
      </c>
      <c r="S87">
        <v>26.1478</v>
      </c>
      <c r="T87">
        <v>3.09</v>
      </c>
      <c r="U87">
        <v>275.625</v>
      </c>
      <c r="V87">
        <v>14.3</v>
      </c>
      <c r="W87">
        <v>34.799999999999997</v>
      </c>
      <c r="X87">
        <v>148.30000000000001</v>
      </c>
      <c r="Y87">
        <v>0</v>
      </c>
      <c r="Z87">
        <v>13.041600000000001</v>
      </c>
      <c r="AA87">
        <v>42.14808</v>
      </c>
      <c r="AB87">
        <v>48.499828000000001</v>
      </c>
      <c r="AC87">
        <v>34.831252999999997</v>
      </c>
      <c r="AD87">
        <v>21.768069000000001</v>
      </c>
      <c r="AE87">
        <v>59.175403000000003</v>
      </c>
      <c r="AF87">
        <v>9.222505</v>
      </c>
      <c r="AG87">
        <v>51.476056</v>
      </c>
      <c r="AH87">
        <v>100.288674</v>
      </c>
      <c r="AI87">
        <v>0</v>
      </c>
      <c r="AJ87">
        <v>0</v>
      </c>
      <c r="AK87">
        <v>69.669668000000001</v>
      </c>
      <c r="AL87">
        <v>25.564</v>
      </c>
      <c r="AM87">
        <v>18.800616999999999</v>
      </c>
      <c r="AN87">
        <v>0.77966899999999995</v>
      </c>
      <c r="AO87">
        <v>0</v>
      </c>
      <c r="AP87">
        <v>0</v>
      </c>
      <c r="AQ87">
        <v>41.753005999999999</v>
      </c>
      <c r="AR87">
        <v>34.776000000000003</v>
      </c>
      <c r="AS87">
        <v>35.154834000000001</v>
      </c>
      <c r="AT87">
        <v>20</v>
      </c>
      <c r="AU87">
        <v>0</v>
      </c>
      <c r="AV87">
        <v>0</v>
      </c>
      <c r="AW87">
        <v>0</v>
      </c>
      <c r="AX87">
        <v>0</v>
      </c>
      <c r="AY87">
        <v>5.5604339999999999</v>
      </c>
      <c r="AZ87">
        <v>7.6118969999999999</v>
      </c>
      <c r="BA87">
        <v>3.86558</v>
      </c>
      <c r="BB87">
        <v>4.2035410000000004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2874.3225039999998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688.41594699999996</v>
      </c>
      <c r="L88">
        <v>488.70839999999998</v>
      </c>
      <c r="M88">
        <v>97.055942999999999</v>
      </c>
      <c r="N88">
        <v>124.38</v>
      </c>
      <c r="O88">
        <v>130.58009999999999</v>
      </c>
      <c r="P88">
        <v>149.9803</v>
      </c>
      <c r="Q88">
        <v>22.298300000000001</v>
      </c>
      <c r="R88">
        <v>22.45</v>
      </c>
      <c r="S88">
        <v>26.1478</v>
      </c>
      <c r="T88">
        <v>3.09</v>
      </c>
      <c r="U88">
        <v>275.625</v>
      </c>
      <c r="V88">
        <v>14.3</v>
      </c>
      <c r="W88">
        <v>34.799999999999997</v>
      </c>
      <c r="X88">
        <v>148.30000000000001</v>
      </c>
      <c r="Y88">
        <v>0</v>
      </c>
      <c r="Z88">
        <v>13.041600000000001</v>
      </c>
      <c r="AA88">
        <v>42.14808</v>
      </c>
      <c r="AB88">
        <v>48.499828000000001</v>
      </c>
      <c r="AC88">
        <v>34.831252999999997</v>
      </c>
      <c r="AD88">
        <v>21.768069000000001</v>
      </c>
      <c r="AE88">
        <v>59.175403000000003</v>
      </c>
      <c r="AF88">
        <v>9.222505</v>
      </c>
      <c r="AG88">
        <v>51.476056</v>
      </c>
      <c r="AH88">
        <v>100.288674</v>
      </c>
      <c r="AI88">
        <v>0</v>
      </c>
      <c r="AJ88">
        <v>0</v>
      </c>
      <c r="AK88">
        <v>69.669668000000001</v>
      </c>
      <c r="AL88">
        <v>25.564</v>
      </c>
      <c r="AM88">
        <v>18.800616999999999</v>
      </c>
      <c r="AN88">
        <v>0.77966899999999995</v>
      </c>
      <c r="AO88">
        <v>0</v>
      </c>
      <c r="AP88">
        <v>0</v>
      </c>
      <c r="AQ88">
        <v>41.753005999999999</v>
      </c>
      <c r="AR88">
        <v>34.776000000000003</v>
      </c>
      <c r="AS88">
        <v>35.154834000000001</v>
      </c>
      <c r="AT88">
        <v>20</v>
      </c>
      <c r="AU88">
        <v>0</v>
      </c>
      <c r="AV88">
        <v>0</v>
      </c>
      <c r="AW88">
        <v>0</v>
      </c>
      <c r="AX88">
        <v>0</v>
      </c>
      <c r="AY88">
        <v>5.5604339999999999</v>
      </c>
      <c r="AZ88">
        <v>7.6118969999999999</v>
      </c>
      <c r="BA88">
        <v>3.86558</v>
      </c>
      <c r="BB88">
        <v>4.2035410000000004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2874.3225039999998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688.41594699999996</v>
      </c>
      <c r="L89">
        <v>488.70839999999998</v>
      </c>
      <c r="M89">
        <v>97.055942999999999</v>
      </c>
      <c r="N89">
        <v>124.38</v>
      </c>
      <c r="O89">
        <v>130.58009999999999</v>
      </c>
      <c r="P89">
        <v>149.9803</v>
      </c>
      <c r="Q89">
        <v>22.298300000000001</v>
      </c>
      <c r="R89">
        <v>22.45</v>
      </c>
      <c r="S89">
        <v>26.1478</v>
      </c>
      <c r="T89">
        <v>3.09</v>
      </c>
      <c r="U89">
        <v>275.625</v>
      </c>
      <c r="V89">
        <v>14.3</v>
      </c>
      <c r="W89">
        <v>34.799999999999997</v>
      </c>
      <c r="X89">
        <v>148.30000000000001</v>
      </c>
      <c r="Y89">
        <v>0</v>
      </c>
      <c r="Z89">
        <v>13.041600000000001</v>
      </c>
      <c r="AA89">
        <v>42.14808</v>
      </c>
      <c r="AB89">
        <v>48.499828000000001</v>
      </c>
      <c r="AC89">
        <v>34.831252999999997</v>
      </c>
      <c r="AD89">
        <v>21.768069000000001</v>
      </c>
      <c r="AE89">
        <v>59.175403000000003</v>
      </c>
      <c r="AF89">
        <v>9.222505</v>
      </c>
      <c r="AG89">
        <v>51.476056</v>
      </c>
      <c r="AH89">
        <v>137.618347</v>
      </c>
      <c r="AI89">
        <v>0</v>
      </c>
      <c r="AJ89">
        <v>0</v>
      </c>
      <c r="AK89">
        <v>69.669668000000001</v>
      </c>
      <c r="AL89">
        <v>38.345999999999997</v>
      </c>
      <c r="AM89">
        <v>18.800616999999999</v>
      </c>
      <c r="AN89">
        <v>0.77966899999999995</v>
      </c>
      <c r="AO89">
        <v>0</v>
      </c>
      <c r="AP89">
        <v>0</v>
      </c>
      <c r="AQ89">
        <v>41.753005999999999</v>
      </c>
      <c r="AR89">
        <v>34.776000000000003</v>
      </c>
      <c r="AS89">
        <v>35.154834000000001</v>
      </c>
      <c r="AT89">
        <v>20</v>
      </c>
      <c r="AU89">
        <v>0</v>
      </c>
      <c r="AV89">
        <v>0</v>
      </c>
      <c r="AW89">
        <v>0</v>
      </c>
      <c r="AX89">
        <v>0</v>
      </c>
      <c r="AY89">
        <v>5.5604339999999999</v>
      </c>
      <c r="AZ89">
        <v>9.2748030000000004</v>
      </c>
      <c r="BA89">
        <v>5.3132479999999997</v>
      </c>
      <c r="BB89">
        <v>4.2035410000000004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2927.5447509999995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688.41594699999996</v>
      </c>
      <c r="L90">
        <v>488.70839999999998</v>
      </c>
      <c r="M90">
        <v>97.055942999999999</v>
      </c>
      <c r="N90">
        <v>124.38</v>
      </c>
      <c r="O90">
        <v>130.58009999999999</v>
      </c>
      <c r="P90">
        <v>149.9803</v>
      </c>
      <c r="Q90">
        <v>22.298300000000001</v>
      </c>
      <c r="R90">
        <v>22.45</v>
      </c>
      <c r="S90">
        <v>26.1478</v>
      </c>
      <c r="T90">
        <v>3.09</v>
      </c>
      <c r="U90">
        <v>275.625</v>
      </c>
      <c r="V90">
        <v>14.3</v>
      </c>
      <c r="W90">
        <v>34.799999999999997</v>
      </c>
      <c r="X90">
        <v>148.30000000000001</v>
      </c>
      <c r="Y90">
        <v>0</v>
      </c>
      <c r="Z90">
        <v>19.6614</v>
      </c>
      <c r="AA90">
        <v>42.14808</v>
      </c>
      <c r="AB90">
        <v>48.499828000000001</v>
      </c>
      <c r="AC90">
        <v>34.831252999999997</v>
      </c>
      <c r="AD90">
        <v>43.536136999999997</v>
      </c>
      <c r="AE90">
        <v>59.175403000000003</v>
      </c>
      <c r="AF90">
        <v>9.222505</v>
      </c>
      <c r="AG90">
        <v>51.476056</v>
      </c>
      <c r="AH90">
        <v>137.618347</v>
      </c>
      <c r="AI90">
        <v>0</v>
      </c>
      <c r="AJ90">
        <v>0</v>
      </c>
      <c r="AK90">
        <v>69.669668000000001</v>
      </c>
      <c r="AL90">
        <v>79.376220000000004</v>
      </c>
      <c r="AM90">
        <v>18.800616999999999</v>
      </c>
      <c r="AN90">
        <v>0.77966899999999995</v>
      </c>
      <c r="AO90">
        <v>0</v>
      </c>
      <c r="AP90">
        <v>0.51239999999999997</v>
      </c>
      <c r="AQ90">
        <v>41.753005999999999</v>
      </c>
      <c r="AR90">
        <v>34.776000000000003</v>
      </c>
      <c r="AS90">
        <v>37.890518999999998</v>
      </c>
      <c r="AT90">
        <v>20</v>
      </c>
      <c r="AU90">
        <v>0</v>
      </c>
      <c r="AV90">
        <v>0</v>
      </c>
      <c r="AW90">
        <v>0</v>
      </c>
      <c r="AX90">
        <v>0</v>
      </c>
      <c r="AY90">
        <v>5.6615330000000004</v>
      </c>
      <c r="AZ90">
        <v>9.2748030000000004</v>
      </c>
      <c r="BA90">
        <v>5.3132479999999997</v>
      </c>
      <c r="BB90">
        <v>4.2035410000000004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3000.3120229999995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688.41594699999996</v>
      </c>
      <c r="L91">
        <v>488.70839999999998</v>
      </c>
      <c r="M91">
        <v>97.055942999999999</v>
      </c>
      <c r="N91">
        <v>124.38</v>
      </c>
      <c r="O91">
        <v>130.58009999999999</v>
      </c>
      <c r="P91">
        <v>149.9803</v>
      </c>
      <c r="Q91">
        <v>22.298300000000001</v>
      </c>
      <c r="R91">
        <v>22.45</v>
      </c>
      <c r="S91">
        <v>26.1478</v>
      </c>
      <c r="T91">
        <v>3.09</v>
      </c>
      <c r="U91">
        <v>275.625</v>
      </c>
      <c r="V91">
        <v>14.3</v>
      </c>
      <c r="W91">
        <v>34.799999999999997</v>
      </c>
      <c r="X91">
        <v>148.30000000000001</v>
      </c>
      <c r="Y91">
        <v>0</v>
      </c>
      <c r="Z91">
        <v>19.6614</v>
      </c>
      <c r="AA91">
        <v>42.14808</v>
      </c>
      <c r="AB91">
        <v>48.499828000000001</v>
      </c>
      <c r="AC91">
        <v>34.831252999999997</v>
      </c>
      <c r="AD91">
        <v>43.536136999999997</v>
      </c>
      <c r="AE91">
        <v>59.175403000000003</v>
      </c>
      <c r="AF91">
        <v>9.222505</v>
      </c>
      <c r="AG91">
        <v>51.476056</v>
      </c>
      <c r="AH91">
        <v>137.618347</v>
      </c>
      <c r="AI91">
        <v>0</v>
      </c>
      <c r="AJ91">
        <v>0</v>
      </c>
      <c r="AK91">
        <v>69.669668000000001</v>
      </c>
      <c r="AL91">
        <v>79.376220000000004</v>
      </c>
      <c r="AM91">
        <v>18.800616999999999</v>
      </c>
      <c r="AN91">
        <v>0.77966899999999995</v>
      </c>
      <c r="AO91">
        <v>0</v>
      </c>
      <c r="AP91">
        <v>0.51239999999999997</v>
      </c>
      <c r="AQ91">
        <v>41.753005999999999</v>
      </c>
      <c r="AR91">
        <v>34.776000000000003</v>
      </c>
      <c r="AS91">
        <v>37.890518999999998</v>
      </c>
      <c r="AT91">
        <v>20</v>
      </c>
      <c r="AU91">
        <v>0</v>
      </c>
      <c r="AV91">
        <v>0</v>
      </c>
      <c r="AW91">
        <v>0</v>
      </c>
      <c r="AX91">
        <v>0</v>
      </c>
      <c r="AY91">
        <v>5.6615330000000004</v>
      </c>
      <c r="AZ91">
        <v>9.2748030000000004</v>
      </c>
      <c r="BA91">
        <v>5.3132479999999997</v>
      </c>
      <c r="BB91">
        <v>4.2035410000000004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3000.3120229999995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688.41594699999996</v>
      </c>
      <c r="L92">
        <v>488.70839999999998</v>
      </c>
      <c r="M92">
        <v>97.055942999999999</v>
      </c>
      <c r="N92">
        <v>124.38</v>
      </c>
      <c r="O92">
        <v>130.58009999999999</v>
      </c>
      <c r="P92">
        <v>149.9803</v>
      </c>
      <c r="Q92">
        <v>22.298300000000001</v>
      </c>
      <c r="R92">
        <v>22.45</v>
      </c>
      <c r="S92">
        <v>26.1478</v>
      </c>
      <c r="T92">
        <v>3.09</v>
      </c>
      <c r="U92">
        <v>275.625</v>
      </c>
      <c r="V92">
        <v>14.3</v>
      </c>
      <c r="W92">
        <v>34.799999999999997</v>
      </c>
      <c r="X92">
        <v>148.30000000000001</v>
      </c>
      <c r="Y92">
        <v>0</v>
      </c>
      <c r="Z92">
        <v>19.6614</v>
      </c>
      <c r="AA92">
        <v>42.14808</v>
      </c>
      <c r="AB92">
        <v>48.499828000000001</v>
      </c>
      <c r="AC92">
        <v>34.831252999999997</v>
      </c>
      <c r="AD92">
        <v>43.536136999999997</v>
      </c>
      <c r="AE92">
        <v>59.175403000000003</v>
      </c>
      <c r="AF92">
        <v>9.222505</v>
      </c>
      <c r="AG92">
        <v>51.476056</v>
      </c>
      <c r="AH92">
        <v>137.618347</v>
      </c>
      <c r="AI92">
        <v>0</v>
      </c>
      <c r="AJ92">
        <v>0</v>
      </c>
      <c r="AK92">
        <v>69.669668000000001</v>
      </c>
      <c r="AL92">
        <v>79.376220000000004</v>
      </c>
      <c r="AM92">
        <v>18.800616999999999</v>
      </c>
      <c r="AN92">
        <v>0.77966899999999995</v>
      </c>
      <c r="AO92">
        <v>0</v>
      </c>
      <c r="AP92">
        <v>0.51239999999999997</v>
      </c>
      <c r="AQ92">
        <v>41.753005999999999</v>
      </c>
      <c r="AR92">
        <v>34.776000000000003</v>
      </c>
      <c r="AS92">
        <v>37.890518999999998</v>
      </c>
      <c r="AT92">
        <v>20</v>
      </c>
      <c r="AU92">
        <v>0</v>
      </c>
      <c r="AV92">
        <v>0</v>
      </c>
      <c r="AW92">
        <v>0</v>
      </c>
      <c r="AX92">
        <v>0</v>
      </c>
      <c r="AY92">
        <v>5.6615330000000004</v>
      </c>
      <c r="AZ92">
        <v>9.2748030000000004</v>
      </c>
      <c r="BA92">
        <v>5.3132479999999997</v>
      </c>
      <c r="BB92">
        <v>4.2035410000000004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3000.3120229999995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688.41594699999996</v>
      </c>
      <c r="L93">
        <v>488.70839999999998</v>
      </c>
      <c r="M93">
        <v>97.055942999999999</v>
      </c>
      <c r="N93">
        <v>124.38</v>
      </c>
      <c r="O93">
        <v>130.58009999999999</v>
      </c>
      <c r="P93">
        <v>149.9803</v>
      </c>
      <c r="Q93">
        <v>22.298300000000001</v>
      </c>
      <c r="R93">
        <v>22.45</v>
      </c>
      <c r="S93">
        <v>26.1478</v>
      </c>
      <c r="T93">
        <v>3.09</v>
      </c>
      <c r="U93">
        <v>275.625</v>
      </c>
      <c r="V93">
        <v>14.3</v>
      </c>
      <c r="W93">
        <v>34.799999999999997</v>
      </c>
      <c r="X93">
        <v>148.30000000000001</v>
      </c>
      <c r="Y93">
        <v>0</v>
      </c>
      <c r="Z93">
        <v>19.6614</v>
      </c>
      <c r="AA93">
        <v>42.14808</v>
      </c>
      <c r="AB93">
        <v>48.499828000000001</v>
      </c>
      <c r="AC93">
        <v>34.831252999999997</v>
      </c>
      <c r="AD93">
        <v>43.536136999999997</v>
      </c>
      <c r="AE93">
        <v>59.175403000000003</v>
      </c>
      <c r="AF93">
        <v>9.222505</v>
      </c>
      <c r="AG93">
        <v>51.476056</v>
      </c>
      <c r="AH93">
        <v>137.618347</v>
      </c>
      <c r="AI93">
        <v>0</v>
      </c>
      <c r="AJ93">
        <v>0</v>
      </c>
      <c r="AK93">
        <v>69.669668000000001</v>
      </c>
      <c r="AL93">
        <v>79.376220000000004</v>
      </c>
      <c r="AM93">
        <v>18.800616999999999</v>
      </c>
      <c r="AN93">
        <v>0.77966899999999995</v>
      </c>
      <c r="AO93">
        <v>0</v>
      </c>
      <c r="AP93">
        <v>0.51239999999999997</v>
      </c>
      <c r="AQ93">
        <v>41.753005999999999</v>
      </c>
      <c r="AR93">
        <v>34.776000000000003</v>
      </c>
      <c r="AS93">
        <v>37.890518999999998</v>
      </c>
      <c r="AT93">
        <v>20</v>
      </c>
      <c r="AU93">
        <v>0</v>
      </c>
      <c r="AV93">
        <v>0</v>
      </c>
      <c r="AW93">
        <v>0</v>
      </c>
      <c r="AX93">
        <v>0</v>
      </c>
      <c r="AY93">
        <v>5.6615330000000004</v>
      </c>
      <c r="AZ93">
        <v>9.2748030000000004</v>
      </c>
      <c r="BA93">
        <v>5.3132479999999997</v>
      </c>
      <c r="BB93">
        <v>4.2035410000000004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3000.3120229999995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688.41594699999996</v>
      </c>
      <c r="L94">
        <v>493.47239999999999</v>
      </c>
      <c r="M94">
        <v>97.055942999999999</v>
      </c>
      <c r="N94">
        <v>124.38</v>
      </c>
      <c r="O94">
        <v>130.58009999999999</v>
      </c>
      <c r="P94">
        <v>149.9803</v>
      </c>
      <c r="Q94">
        <v>22.298300000000001</v>
      </c>
      <c r="R94">
        <v>22.45</v>
      </c>
      <c r="S94">
        <v>26.1478</v>
      </c>
      <c r="T94">
        <v>3.09</v>
      </c>
      <c r="U94">
        <v>275.625</v>
      </c>
      <c r="V94">
        <v>14.3</v>
      </c>
      <c r="W94">
        <v>34.799999999999997</v>
      </c>
      <c r="X94">
        <v>148.30000000000001</v>
      </c>
      <c r="Y94">
        <v>0</v>
      </c>
      <c r="Z94">
        <v>19.5624</v>
      </c>
      <c r="AA94">
        <v>42.14808</v>
      </c>
      <c r="AB94">
        <v>48.499828000000001</v>
      </c>
      <c r="AC94">
        <v>23.197434999999999</v>
      </c>
      <c r="AD94">
        <v>21.768069000000001</v>
      </c>
      <c r="AE94">
        <v>59.175403000000003</v>
      </c>
      <c r="AF94">
        <v>9.222505</v>
      </c>
      <c r="AG94">
        <v>51.476056</v>
      </c>
      <c r="AH94">
        <v>137.618347</v>
      </c>
      <c r="AI94">
        <v>0</v>
      </c>
      <c r="AJ94">
        <v>0</v>
      </c>
      <c r="AK94">
        <v>69.669668000000001</v>
      </c>
      <c r="AL94">
        <v>49.966000000000001</v>
      </c>
      <c r="AM94">
        <v>18.800616999999999</v>
      </c>
      <c r="AN94">
        <v>0.77966899999999995</v>
      </c>
      <c r="AO94">
        <v>0</v>
      </c>
      <c r="AP94">
        <v>0</v>
      </c>
      <c r="AQ94">
        <v>31.075710999999998</v>
      </c>
      <c r="AR94">
        <v>34.776000000000003</v>
      </c>
      <c r="AS94">
        <v>35.154834000000001</v>
      </c>
      <c r="AT94">
        <v>20</v>
      </c>
      <c r="AU94">
        <v>0</v>
      </c>
      <c r="AV94">
        <v>0</v>
      </c>
      <c r="AW94">
        <v>0</v>
      </c>
      <c r="AX94">
        <v>0</v>
      </c>
      <c r="AY94">
        <v>5.5604339999999999</v>
      </c>
      <c r="AZ94">
        <v>9.2748030000000004</v>
      </c>
      <c r="BA94">
        <v>5.3132479999999997</v>
      </c>
      <c r="BB94">
        <v>4.2035410000000004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2928.1384379999995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688.41594699999996</v>
      </c>
      <c r="L95">
        <v>493.47239999999999</v>
      </c>
      <c r="M95">
        <v>97.055942999999999</v>
      </c>
      <c r="N95">
        <v>124.38</v>
      </c>
      <c r="O95">
        <v>130.58009999999999</v>
      </c>
      <c r="P95">
        <v>149.9803</v>
      </c>
      <c r="Q95">
        <v>22.298300000000001</v>
      </c>
      <c r="R95">
        <v>22.45</v>
      </c>
      <c r="S95">
        <v>26.1478</v>
      </c>
      <c r="T95">
        <v>3.09</v>
      </c>
      <c r="U95">
        <v>286.875</v>
      </c>
      <c r="V95">
        <v>14.3</v>
      </c>
      <c r="W95">
        <v>34.799999999999997</v>
      </c>
      <c r="X95">
        <v>148.30000000000001</v>
      </c>
      <c r="Y95">
        <v>0</v>
      </c>
      <c r="Z95">
        <v>19.5624</v>
      </c>
      <c r="AA95">
        <v>42.14808</v>
      </c>
      <c r="AB95">
        <v>48.499828000000001</v>
      </c>
      <c r="AC95">
        <v>23.197434999999999</v>
      </c>
      <c r="AD95">
        <v>21.768069000000001</v>
      </c>
      <c r="AE95">
        <v>59.175403000000003</v>
      </c>
      <c r="AF95">
        <v>9.222505</v>
      </c>
      <c r="AG95">
        <v>51.476056</v>
      </c>
      <c r="AH95">
        <v>100.288674</v>
      </c>
      <c r="AI95">
        <v>0</v>
      </c>
      <c r="AJ95">
        <v>0</v>
      </c>
      <c r="AK95">
        <v>69.669668000000001</v>
      </c>
      <c r="AL95">
        <v>49.966000000000001</v>
      </c>
      <c r="AM95">
        <v>18.800616999999999</v>
      </c>
      <c r="AN95">
        <v>0.77966899999999995</v>
      </c>
      <c r="AO95">
        <v>0</v>
      </c>
      <c r="AP95">
        <v>0</v>
      </c>
      <c r="AQ95">
        <v>30.836666999999998</v>
      </c>
      <c r="AR95">
        <v>34.776000000000003</v>
      </c>
      <c r="AS95">
        <v>35.154834000000001</v>
      </c>
      <c r="AT95">
        <v>20</v>
      </c>
      <c r="AU95">
        <v>0</v>
      </c>
      <c r="AV95">
        <v>0</v>
      </c>
      <c r="AW95">
        <v>0</v>
      </c>
      <c r="AX95">
        <v>0</v>
      </c>
      <c r="AY95">
        <v>5.5604339999999999</v>
      </c>
      <c r="AZ95">
        <v>6.9561019999999996</v>
      </c>
      <c r="BA95">
        <v>3.86558</v>
      </c>
      <c r="BB95">
        <v>4.2035410000000004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2898.0533519999999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688.41594699999996</v>
      </c>
      <c r="L96">
        <v>493.47239999999999</v>
      </c>
      <c r="M96">
        <v>97.055942999999999</v>
      </c>
      <c r="N96">
        <v>124.38</v>
      </c>
      <c r="O96">
        <v>130.58009999999999</v>
      </c>
      <c r="P96">
        <v>149.9803</v>
      </c>
      <c r="Q96">
        <v>22.298300000000001</v>
      </c>
      <c r="R96">
        <v>22.45</v>
      </c>
      <c r="S96">
        <v>26.1478</v>
      </c>
      <c r="T96">
        <v>3.09</v>
      </c>
      <c r="U96">
        <v>303.75</v>
      </c>
      <c r="V96">
        <v>14.3</v>
      </c>
      <c r="W96">
        <v>34.799999999999997</v>
      </c>
      <c r="X96">
        <v>148.30000000000001</v>
      </c>
      <c r="Y96">
        <v>0</v>
      </c>
      <c r="Z96">
        <v>19.5624</v>
      </c>
      <c r="AA96">
        <v>42.14808</v>
      </c>
      <c r="AB96">
        <v>48.499828000000001</v>
      </c>
      <c r="AC96">
        <v>23.197434999999999</v>
      </c>
      <c r="AD96">
        <v>21.768069000000001</v>
      </c>
      <c r="AE96">
        <v>59.175403000000003</v>
      </c>
      <c r="AF96">
        <v>9.222505</v>
      </c>
      <c r="AG96">
        <v>51.476056</v>
      </c>
      <c r="AH96">
        <v>66.859116</v>
      </c>
      <c r="AI96">
        <v>0</v>
      </c>
      <c r="AJ96">
        <v>0</v>
      </c>
      <c r="AK96">
        <v>69.669668000000001</v>
      </c>
      <c r="AL96">
        <v>49.966000000000001</v>
      </c>
      <c r="AM96">
        <v>18.800616999999999</v>
      </c>
      <c r="AN96">
        <v>0.77966899999999995</v>
      </c>
      <c r="AO96">
        <v>0</v>
      </c>
      <c r="AP96">
        <v>0</v>
      </c>
      <c r="AQ96">
        <v>30.836666999999998</v>
      </c>
      <c r="AR96">
        <v>34.776000000000003</v>
      </c>
      <c r="AS96">
        <v>35.154834000000001</v>
      </c>
      <c r="AT96">
        <v>20</v>
      </c>
      <c r="AU96">
        <v>0</v>
      </c>
      <c r="AV96">
        <v>0</v>
      </c>
      <c r="AW96">
        <v>0</v>
      </c>
      <c r="AX96">
        <v>0</v>
      </c>
      <c r="AY96">
        <v>5.5604339999999999</v>
      </c>
      <c r="AZ96">
        <v>6.9561019999999996</v>
      </c>
      <c r="BA96">
        <v>2.5873210000000002</v>
      </c>
      <c r="BB96">
        <v>4.2035410000000004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2880.2205350000004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688.41594699999996</v>
      </c>
      <c r="L97">
        <v>493.47239999999999</v>
      </c>
      <c r="M97">
        <v>97.055942999999999</v>
      </c>
      <c r="N97">
        <v>124.38</v>
      </c>
      <c r="O97">
        <v>130.58009999999999</v>
      </c>
      <c r="P97">
        <v>149.9803</v>
      </c>
      <c r="Q97">
        <v>22.298300000000001</v>
      </c>
      <c r="R97">
        <v>22.45</v>
      </c>
      <c r="S97">
        <v>26.1478</v>
      </c>
      <c r="T97">
        <v>3.09</v>
      </c>
      <c r="U97">
        <v>314.77499999999998</v>
      </c>
      <c r="V97">
        <v>14.3</v>
      </c>
      <c r="W97">
        <v>34.799999999999997</v>
      </c>
      <c r="X97">
        <v>148.30000000000001</v>
      </c>
      <c r="Y97">
        <v>0</v>
      </c>
      <c r="Z97">
        <v>19.5624</v>
      </c>
      <c r="AA97">
        <v>42.14808</v>
      </c>
      <c r="AB97">
        <v>48.499828000000001</v>
      </c>
      <c r="AC97">
        <v>23.197434999999999</v>
      </c>
      <c r="AD97">
        <v>10.858853999999999</v>
      </c>
      <c r="AE97">
        <v>59.175403000000003</v>
      </c>
      <c r="AF97">
        <v>9.222505</v>
      </c>
      <c r="AG97">
        <v>51.476056</v>
      </c>
      <c r="AH97">
        <v>44.572744</v>
      </c>
      <c r="AI97">
        <v>0</v>
      </c>
      <c r="AJ97">
        <v>0</v>
      </c>
      <c r="AK97">
        <v>69.669668000000001</v>
      </c>
      <c r="AL97">
        <v>49.966000000000001</v>
      </c>
      <c r="AM97">
        <v>18.800616999999999</v>
      </c>
      <c r="AN97">
        <v>0.77966899999999995</v>
      </c>
      <c r="AO97">
        <v>0</v>
      </c>
      <c r="AP97">
        <v>2.1777000000000002</v>
      </c>
      <c r="AQ97">
        <v>20.717141000000002</v>
      </c>
      <c r="AR97">
        <v>34.776000000000003</v>
      </c>
      <c r="AS97">
        <v>35.154834000000001</v>
      </c>
      <c r="AT97">
        <v>20</v>
      </c>
      <c r="AU97">
        <v>0</v>
      </c>
      <c r="AV97">
        <v>0</v>
      </c>
      <c r="AW97">
        <v>0</v>
      </c>
      <c r="AX97">
        <v>0</v>
      </c>
      <c r="AY97">
        <v>5.5604339999999999</v>
      </c>
      <c r="AZ97">
        <v>4.6374019999999998</v>
      </c>
      <c r="BA97">
        <v>1.7248810000000001</v>
      </c>
      <c r="BB97">
        <v>4.2035410000000004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2846.926982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688.41594699999996</v>
      </c>
      <c r="L98">
        <v>493.47239999999999</v>
      </c>
      <c r="M98">
        <v>97.055942999999999</v>
      </c>
      <c r="N98">
        <v>124.38</v>
      </c>
      <c r="O98">
        <v>130.58009999999999</v>
      </c>
      <c r="P98">
        <v>149.9803</v>
      </c>
      <c r="Q98">
        <v>22.298300000000001</v>
      </c>
      <c r="R98">
        <v>22.45</v>
      </c>
      <c r="S98">
        <v>26.1478</v>
      </c>
      <c r="T98">
        <v>3.09</v>
      </c>
      <c r="U98">
        <v>321.52499999999998</v>
      </c>
      <c r="V98">
        <v>14.3</v>
      </c>
      <c r="W98">
        <v>34.799999999999997</v>
      </c>
      <c r="X98">
        <v>148.30000000000001</v>
      </c>
      <c r="Y98">
        <v>0</v>
      </c>
      <c r="Z98">
        <v>19.5624</v>
      </c>
      <c r="AA98">
        <v>42.14808</v>
      </c>
      <c r="AB98">
        <v>48.499828000000001</v>
      </c>
      <c r="AC98">
        <v>23.197434999999999</v>
      </c>
      <c r="AD98">
        <v>10.858853999999999</v>
      </c>
      <c r="AE98">
        <v>59.175403000000003</v>
      </c>
      <c r="AF98">
        <v>9.222505</v>
      </c>
      <c r="AG98">
        <v>51.476056</v>
      </c>
      <c r="AH98">
        <v>22.286372</v>
      </c>
      <c r="AI98">
        <v>0</v>
      </c>
      <c r="AJ98">
        <v>0</v>
      </c>
      <c r="AK98">
        <v>69.669668000000001</v>
      </c>
      <c r="AL98">
        <v>49.966000000000001</v>
      </c>
      <c r="AM98">
        <v>18.800616999999999</v>
      </c>
      <c r="AN98">
        <v>0.77966899999999995</v>
      </c>
      <c r="AO98">
        <v>0</v>
      </c>
      <c r="AP98">
        <v>2.1777000000000002</v>
      </c>
      <c r="AQ98">
        <v>20.717141000000002</v>
      </c>
      <c r="AR98">
        <v>34.776000000000003</v>
      </c>
      <c r="AS98">
        <v>35.154834000000001</v>
      </c>
      <c r="AT98">
        <v>20</v>
      </c>
      <c r="AU98">
        <v>0</v>
      </c>
      <c r="AV98">
        <v>0</v>
      </c>
      <c r="AW98">
        <v>0</v>
      </c>
      <c r="AX98">
        <v>0</v>
      </c>
      <c r="AY98">
        <v>5.5604339999999999</v>
      </c>
      <c r="AZ98">
        <v>2.10791</v>
      </c>
      <c r="BA98">
        <v>0.86243999999999998</v>
      </c>
      <c r="BB98">
        <v>4.2035410000000004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2827.998677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1.1160307249999999E-2</v>
      </c>
      <c r="E99">
        <f t="shared" si="2"/>
        <v>0</v>
      </c>
      <c r="F99">
        <f t="shared" si="2"/>
        <v>0</v>
      </c>
      <c r="G99">
        <f t="shared" si="2"/>
        <v>1.8298178249999998E-2</v>
      </c>
      <c r="H99">
        <f t="shared" si="2"/>
        <v>0</v>
      </c>
      <c r="I99">
        <f t="shared" si="2"/>
        <v>0</v>
      </c>
      <c r="J99">
        <f t="shared" si="2"/>
        <v>3.1066935499999997E-2</v>
      </c>
      <c r="K99">
        <f t="shared" si="2"/>
        <v>12.622373324500007</v>
      </c>
      <c r="L99">
        <f t="shared" si="2"/>
        <v>10.824195129250015</v>
      </c>
      <c r="M99">
        <f t="shared" si="2"/>
        <v>2.2293034690000018</v>
      </c>
      <c r="N99">
        <f t="shared" si="2"/>
        <v>2.9734331999999961</v>
      </c>
      <c r="O99">
        <f t="shared" si="2"/>
        <v>3.1202523652499932</v>
      </c>
      <c r="P99">
        <f t="shared" si="2"/>
        <v>3.5556271999999938</v>
      </c>
      <c r="Q99">
        <f t="shared" si="2"/>
        <v>0.45439147499999977</v>
      </c>
      <c r="R99">
        <f t="shared" si="2"/>
        <v>0.49024265000000039</v>
      </c>
      <c r="S99">
        <f t="shared" si="2"/>
        <v>0.54245265225000006</v>
      </c>
      <c r="T99">
        <f t="shared" si="2"/>
        <v>7.0576750000000021E-2</v>
      </c>
      <c r="U99">
        <f t="shared" si="2"/>
        <v>6.6728718750000011</v>
      </c>
      <c r="V99">
        <f t="shared" si="2"/>
        <v>0.31493178099999974</v>
      </c>
      <c r="W99">
        <f t="shared" si="2"/>
        <v>0.7868833630000015</v>
      </c>
      <c r="X99">
        <f t="shared" si="2"/>
        <v>3.3468602999999946</v>
      </c>
      <c r="Y99">
        <f t="shared" si="2"/>
        <v>0</v>
      </c>
      <c r="Z99">
        <f t="shared" si="2"/>
        <v>0.37361280000000019</v>
      </c>
      <c r="AA99">
        <f t="shared" si="2"/>
        <v>0.55301026999999958</v>
      </c>
      <c r="AB99">
        <f t="shared" si="2"/>
        <v>0.7355807275000007</v>
      </c>
      <c r="AC99">
        <f t="shared" si="2"/>
        <v>0.44669979825000028</v>
      </c>
      <c r="AD99">
        <f t="shared" si="2"/>
        <v>0.36083658224999998</v>
      </c>
      <c r="AE99">
        <f t="shared" si="2"/>
        <v>1.1070877605000007</v>
      </c>
      <c r="AF99">
        <f t="shared" si="2"/>
        <v>0.14525445375000004</v>
      </c>
      <c r="AG99">
        <f t="shared" si="2"/>
        <v>1.2354253440000014</v>
      </c>
      <c r="AH99">
        <f t="shared" si="2"/>
        <v>1.225750458</v>
      </c>
      <c r="AI99">
        <f t="shared" si="2"/>
        <v>0.12145403925000002</v>
      </c>
      <c r="AJ99">
        <f t="shared" si="2"/>
        <v>0</v>
      </c>
      <c r="AK99">
        <f t="shared" si="2"/>
        <v>1.6720720320000042</v>
      </c>
      <c r="AL99">
        <f t="shared" si="2"/>
        <v>1.231092520000002</v>
      </c>
      <c r="AM99">
        <f t="shared" si="2"/>
        <v>0.45121480800000091</v>
      </c>
      <c r="AN99">
        <f t="shared" si="2"/>
        <v>1.8712055999999973E-2</v>
      </c>
      <c r="AO99">
        <f t="shared" si="2"/>
        <v>0</v>
      </c>
      <c r="AP99">
        <f t="shared" si="2"/>
        <v>5.1592275000000028E-2</v>
      </c>
      <c r="AQ99">
        <f t="shared" si="2"/>
        <v>0.22127499625000008</v>
      </c>
      <c r="AR99">
        <f t="shared" si="2"/>
        <v>0.85283999999999871</v>
      </c>
      <c r="AS99">
        <f t="shared" si="2"/>
        <v>0.85192307099999953</v>
      </c>
      <c r="AT99">
        <f t="shared" si="2"/>
        <v>0.48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0.13375371299999986</v>
      </c>
      <c r="AZ99">
        <f t="shared" si="3"/>
        <v>4.6842440249999999E-2</v>
      </c>
      <c r="BA99">
        <f t="shared" si="3"/>
        <v>4.7330262999999984E-2</v>
      </c>
      <c r="BB99">
        <f t="shared" si="3"/>
        <v>9.9525775249999879E-2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60.527807138500016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45417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A3" activePane="bottomRight" state="frozen"/>
      <selection sqref="A1:D35"/>
      <selection pane="topRight" sqref="A1:D35"/>
      <selection pane="bottomLeft" sqref="A1:D35"/>
      <selection pane="bottomRight" activeCell="AL3" sqref="AL3:AL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64"/>
      <c r="AV2" s="205" t="s">
        <v>347</v>
      </c>
      <c r="AW2" s="205" t="s">
        <v>348</v>
      </c>
      <c r="AX2" s="205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665.76706200000001</v>
      </c>
      <c r="L3">
        <v>534.26839800000005</v>
      </c>
      <c r="M3">
        <v>93.862802000000002</v>
      </c>
      <c r="N3">
        <v>120.287898</v>
      </c>
      <c r="O3">
        <v>126.284015</v>
      </c>
      <c r="P3">
        <v>145.04594800000001</v>
      </c>
      <c r="Q3">
        <v>21.882377999999999</v>
      </c>
      <c r="R3">
        <v>21.711395</v>
      </c>
      <c r="S3">
        <v>26.729659000000002</v>
      </c>
      <c r="T3">
        <v>2.9883389999999999</v>
      </c>
      <c r="U3">
        <v>330.7482</v>
      </c>
      <c r="V3">
        <v>13.82953</v>
      </c>
      <c r="W3">
        <v>33.654412999999998</v>
      </c>
      <c r="X3">
        <v>142.93892700000001</v>
      </c>
      <c r="Y3">
        <v>0</v>
      </c>
      <c r="Z3">
        <v>18.918797000000001</v>
      </c>
      <c r="AA3">
        <v>25.976306000000001</v>
      </c>
      <c r="AB3">
        <v>46.904184000000001</v>
      </c>
      <c r="AC3">
        <v>22.434239000000002</v>
      </c>
      <c r="AD3">
        <v>0</v>
      </c>
      <c r="AE3">
        <v>38.152355</v>
      </c>
      <c r="AF3">
        <v>8.9190850000000008</v>
      </c>
      <c r="AG3">
        <v>49.782494</v>
      </c>
      <c r="AH3">
        <v>21.553149999999999</v>
      </c>
      <c r="AI3">
        <v>0</v>
      </c>
      <c r="AJ3">
        <v>0</v>
      </c>
      <c r="AK3">
        <v>67.377536000000006</v>
      </c>
      <c r="AL3">
        <v>50.569659000000001</v>
      </c>
      <c r="AM3">
        <v>18.182077</v>
      </c>
      <c r="AN3">
        <v>0.75401799999999997</v>
      </c>
      <c r="AO3">
        <v>0</v>
      </c>
      <c r="AP3">
        <v>0</v>
      </c>
      <c r="AQ3">
        <v>10.017773</v>
      </c>
      <c r="AR3">
        <v>33.631869999999999</v>
      </c>
      <c r="AS3">
        <v>33.998240000000003</v>
      </c>
      <c r="AT3">
        <v>19.341999999999999</v>
      </c>
      <c r="AU3">
        <v>0</v>
      </c>
      <c r="AV3">
        <v>0</v>
      </c>
      <c r="AW3">
        <v>0</v>
      </c>
      <c r="AX3">
        <v>0</v>
      </c>
      <c r="AY3">
        <v>5.3774959999999998</v>
      </c>
      <c r="AZ3">
        <v>1.8120529999999999</v>
      </c>
      <c r="BA3">
        <v>0.83406599999999997</v>
      </c>
      <c r="BB3">
        <v>5.1818080000000002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2759.7181700000006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665.76706200000001</v>
      </c>
      <c r="L4">
        <v>534.26839800000005</v>
      </c>
      <c r="M4">
        <v>93.862802000000002</v>
      </c>
      <c r="N4">
        <v>120.287898</v>
      </c>
      <c r="O4">
        <v>126.284015</v>
      </c>
      <c r="P4">
        <v>145.04594800000001</v>
      </c>
      <c r="Q4">
        <v>21.882377999999999</v>
      </c>
      <c r="R4">
        <v>21.711395</v>
      </c>
      <c r="S4">
        <v>26.729659000000002</v>
      </c>
      <c r="T4">
        <v>2.9883389999999999</v>
      </c>
      <c r="U4">
        <v>330.7482</v>
      </c>
      <c r="V4">
        <v>13.82953</v>
      </c>
      <c r="W4">
        <v>33.654412999999998</v>
      </c>
      <c r="X4">
        <v>142.93892700000001</v>
      </c>
      <c r="Y4">
        <v>0</v>
      </c>
      <c r="Z4">
        <v>18.918797000000001</v>
      </c>
      <c r="AA4">
        <v>25.976306000000001</v>
      </c>
      <c r="AB4">
        <v>46.904184000000001</v>
      </c>
      <c r="AC4">
        <v>22.434239000000002</v>
      </c>
      <c r="AD4">
        <v>0</v>
      </c>
      <c r="AE4">
        <v>38.152355</v>
      </c>
      <c r="AF4">
        <v>8.9190850000000008</v>
      </c>
      <c r="AG4">
        <v>49.782494</v>
      </c>
      <c r="AH4">
        <v>21.553149999999999</v>
      </c>
      <c r="AI4">
        <v>0</v>
      </c>
      <c r="AJ4">
        <v>0</v>
      </c>
      <c r="AK4">
        <v>67.377536000000006</v>
      </c>
      <c r="AL4">
        <v>50.569659000000001</v>
      </c>
      <c r="AM4">
        <v>18.182077</v>
      </c>
      <c r="AN4">
        <v>0.75401799999999997</v>
      </c>
      <c r="AO4">
        <v>0</v>
      </c>
      <c r="AP4">
        <v>0</v>
      </c>
      <c r="AQ4">
        <v>10.017773</v>
      </c>
      <c r="AR4">
        <v>33.631869999999999</v>
      </c>
      <c r="AS4">
        <v>33.998240000000003</v>
      </c>
      <c r="AT4">
        <v>19.341999999999999</v>
      </c>
      <c r="AU4">
        <v>0</v>
      </c>
      <c r="AV4">
        <v>0</v>
      </c>
      <c r="AW4">
        <v>0</v>
      </c>
      <c r="AX4">
        <v>0</v>
      </c>
      <c r="AY4">
        <v>5.3774959999999998</v>
      </c>
      <c r="AZ4">
        <v>1.8120529999999999</v>
      </c>
      <c r="BA4">
        <v>0.83406599999999997</v>
      </c>
      <c r="BB4">
        <v>5.1818080000000002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2759.7181700000006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665.76706200000001</v>
      </c>
      <c r="L5">
        <v>534.26839800000005</v>
      </c>
      <c r="M5">
        <v>93.862802000000002</v>
      </c>
      <c r="N5">
        <v>120.287898</v>
      </c>
      <c r="O5">
        <v>126.284015</v>
      </c>
      <c r="P5">
        <v>145.04594800000001</v>
      </c>
      <c r="Q5">
        <v>21.882377999999999</v>
      </c>
      <c r="R5">
        <v>21.711395</v>
      </c>
      <c r="S5">
        <v>26.729659000000002</v>
      </c>
      <c r="T5">
        <v>2.9883389999999999</v>
      </c>
      <c r="U5">
        <v>330.7482</v>
      </c>
      <c r="V5">
        <v>13.82953</v>
      </c>
      <c r="W5">
        <v>33.654412999999998</v>
      </c>
      <c r="X5">
        <v>142.93892700000001</v>
      </c>
      <c r="Y5">
        <v>0</v>
      </c>
      <c r="Z5">
        <v>18.918797000000001</v>
      </c>
      <c r="AA5">
        <v>25.976306000000001</v>
      </c>
      <c r="AB5">
        <v>46.904184000000001</v>
      </c>
      <c r="AC5">
        <v>22.434239000000002</v>
      </c>
      <c r="AD5">
        <v>0</v>
      </c>
      <c r="AE5">
        <v>38.152355</v>
      </c>
      <c r="AF5">
        <v>8.9190850000000008</v>
      </c>
      <c r="AG5">
        <v>49.782494</v>
      </c>
      <c r="AH5">
        <v>21.553149999999999</v>
      </c>
      <c r="AI5">
        <v>0</v>
      </c>
      <c r="AJ5">
        <v>0</v>
      </c>
      <c r="AK5">
        <v>67.377536000000006</v>
      </c>
      <c r="AL5">
        <v>50.569659000000001</v>
      </c>
      <c r="AM5">
        <v>18.182077</v>
      </c>
      <c r="AN5">
        <v>0.75401799999999997</v>
      </c>
      <c r="AO5">
        <v>0</v>
      </c>
      <c r="AP5">
        <v>0</v>
      </c>
      <c r="AQ5">
        <v>0</v>
      </c>
      <c r="AR5">
        <v>33.631869999999999</v>
      </c>
      <c r="AS5">
        <v>33.998240000000003</v>
      </c>
      <c r="AT5">
        <v>19.341999999999999</v>
      </c>
      <c r="AU5">
        <v>0</v>
      </c>
      <c r="AV5">
        <v>0</v>
      </c>
      <c r="AW5">
        <v>0</v>
      </c>
      <c r="AX5">
        <v>0</v>
      </c>
      <c r="AY5">
        <v>5.3774959999999998</v>
      </c>
      <c r="AZ5">
        <v>0</v>
      </c>
      <c r="BA5">
        <v>0.83406599999999997</v>
      </c>
      <c r="BB5">
        <v>5.1818080000000002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2747.8883440000004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665.76706200000001</v>
      </c>
      <c r="L6">
        <v>534.26839800000005</v>
      </c>
      <c r="M6">
        <v>93.862802000000002</v>
      </c>
      <c r="N6">
        <v>120.287898</v>
      </c>
      <c r="O6">
        <v>126.284015</v>
      </c>
      <c r="P6">
        <v>145.04594800000001</v>
      </c>
      <c r="Q6">
        <v>21.882377999999999</v>
      </c>
      <c r="R6">
        <v>21.711395</v>
      </c>
      <c r="S6">
        <v>26.729659000000002</v>
      </c>
      <c r="T6">
        <v>2.9883389999999999</v>
      </c>
      <c r="U6">
        <v>330.7482</v>
      </c>
      <c r="V6">
        <v>13.82953</v>
      </c>
      <c r="W6">
        <v>33.654412999999998</v>
      </c>
      <c r="X6">
        <v>142.93892700000001</v>
      </c>
      <c r="Y6">
        <v>0</v>
      </c>
      <c r="Z6">
        <v>18.918797000000001</v>
      </c>
      <c r="AA6">
        <v>25.976306000000001</v>
      </c>
      <c r="AB6">
        <v>46.904184000000001</v>
      </c>
      <c r="AC6">
        <v>22.434239000000002</v>
      </c>
      <c r="AD6">
        <v>0</v>
      </c>
      <c r="AE6">
        <v>38.152355</v>
      </c>
      <c r="AF6">
        <v>8.9190850000000008</v>
      </c>
      <c r="AG6">
        <v>49.782494</v>
      </c>
      <c r="AH6">
        <v>21.553149999999999</v>
      </c>
      <c r="AI6">
        <v>0</v>
      </c>
      <c r="AJ6">
        <v>0</v>
      </c>
      <c r="AK6">
        <v>67.377536000000006</v>
      </c>
      <c r="AL6">
        <v>50.569659000000001</v>
      </c>
      <c r="AM6">
        <v>18.182077</v>
      </c>
      <c r="AN6">
        <v>0.75401799999999997</v>
      </c>
      <c r="AO6">
        <v>0</v>
      </c>
      <c r="AP6">
        <v>0</v>
      </c>
      <c r="AQ6">
        <v>0</v>
      </c>
      <c r="AR6">
        <v>33.631869999999999</v>
      </c>
      <c r="AS6">
        <v>33.998240000000003</v>
      </c>
      <c r="AT6">
        <v>19.341999999999999</v>
      </c>
      <c r="AU6">
        <v>0</v>
      </c>
      <c r="AV6">
        <v>0</v>
      </c>
      <c r="AW6">
        <v>0</v>
      </c>
      <c r="AX6">
        <v>0</v>
      </c>
      <c r="AY6">
        <v>5.3774959999999998</v>
      </c>
      <c r="AZ6">
        <v>0</v>
      </c>
      <c r="BA6">
        <v>0.83406599999999997</v>
      </c>
      <c r="BB6">
        <v>5.1818080000000002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2747.8883440000004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665.76706200000001</v>
      </c>
      <c r="L7">
        <v>534.26839800000005</v>
      </c>
      <c r="M7">
        <v>93.862802000000002</v>
      </c>
      <c r="N7">
        <v>120.287898</v>
      </c>
      <c r="O7">
        <v>126.284015</v>
      </c>
      <c r="P7">
        <v>145.04594800000001</v>
      </c>
      <c r="Q7">
        <v>21.882377999999999</v>
      </c>
      <c r="R7">
        <v>21.711395</v>
      </c>
      <c r="S7">
        <v>26.729659000000002</v>
      </c>
      <c r="T7">
        <v>2.9883389999999999</v>
      </c>
      <c r="U7">
        <v>261.11700000000002</v>
      </c>
      <c r="V7">
        <v>13.82953</v>
      </c>
      <c r="W7">
        <v>33.654412999999998</v>
      </c>
      <c r="X7">
        <v>142.93892700000001</v>
      </c>
      <c r="Y7">
        <v>0</v>
      </c>
      <c r="Z7">
        <v>18.918797000000001</v>
      </c>
      <c r="AA7">
        <v>25.976306000000001</v>
      </c>
      <c r="AB7">
        <v>46.904184000000001</v>
      </c>
      <c r="AC7">
        <v>22.434239000000002</v>
      </c>
      <c r="AD7">
        <v>0</v>
      </c>
      <c r="AE7">
        <v>38.152355</v>
      </c>
      <c r="AF7">
        <v>8.9190850000000008</v>
      </c>
      <c r="AG7">
        <v>49.782494</v>
      </c>
      <c r="AH7">
        <v>21.553149999999999</v>
      </c>
      <c r="AI7">
        <v>0</v>
      </c>
      <c r="AJ7">
        <v>0</v>
      </c>
      <c r="AK7">
        <v>67.377536000000006</v>
      </c>
      <c r="AL7">
        <v>50.569659000000001</v>
      </c>
      <c r="AM7">
        <v>18.182077</v>
      </c>
      <c r="AN7">
        <v>0.75401799999999997</v>
      </c>
      <c r="AO7">
        <v>0</v>
      </c>
      <c r="AP7">
        <v>0</v>
      </c>
      <c r="AQ7">
        <v>0</v>
      </c>
      <c r="AR7">
        <v>33.631869999999999</v>
      </c>
      <c r="AS7">
        <v>33.998240000000003</v>
      </c>
      <c r="AT7">
        <v>19.341999999999999</v>
      </c>
      <c r="AU7">
        <v>0</v>
      </c>
      <c r="AV7">
        <v>0</v>
      </c>
      <c r="AW7">
        <v>0</v>
      </c>
      <c r="AX7">
        <v>0</v>
      </c>
      <c r="AY7">
        <v>5.3774959999999998</v>
      </c>
      <c r="AZ7">
        <v>0</v>
      </c>
      <c r="BA7">
        <v>0.83406599999999997</v>
      </c>
      <c r="BB7">
        <v>5.1818080000000002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2678.2571440000006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665.76706200000001</v>
      </c>
      <c r="L8">
        <v>534.26839800000005</v>
      </c>
      <c r="M8">
        <v>93.862802000000002</v>
      </c>
      <c r="N8">
        <v>120.287898</v>
      </c>
      <c r="O8">
        <v>126.284015</v>
      </c>
      <c r="P8">
        <v>145.04594800000001</v>
      </c>
      <c r="Q8">
        <v>21.882377999999999</v>
      </c>
      <c r="R8">
        <v>21.711395</v>
      </c>
      <c r="S8">
        <v>26.729659000000002</v>
      </c>
      <c r="T8">
        <v>2.9883389999999999</v>
      </c>
      <c r="U8">
        <v>261.11700000000002</v>
      </c>
      <c r="V8">
        <v>13.82953</v>
      </c>
      <c r="W8">
        <v>33.654412999999998</v>
      </c>
      <c r="X8">
        <v>142.93892700000001</v>
      </c>
      <c r="Y8">
        <v>0</v>
      </c>
      <c r="Z8">
        <v>18.918797000000001</v>
      </c>
      <c r="AA8">
        <v>25.976306000000001</v>
      </c>
      <c r="AB8">
        <v>46.904184000000001</v>
      </c>
      <c r="AC8">
        <v>22.434239000000002</v>
      </c>
      <c r="AD8">
        <v>0</v>
      </c>
      <c r="AE8">
        <v>38.152355</v>
      </c>
      <c r="AF8">
        <v>8.9190850000000008</v>
      </c>
      <c r="AG8">
        <v>49.782494</v>
      </c>
      <c r="AH8">
        <v>21.553149999999999</v>
      </c>
      <c r="AI8">
        <v>0</v>
      </c>
      <c r="AJ8">
        <v>0</v>
      </c>
      <c r="AK8">
        <v>67.377536000000006</v>
      </c>
      <c r="AL8">
        <v>50.569659000000001</v>
      </c>
      <c r="AM8">
        <v>18.182077</v>
      </c>
      <c r="AN8">
        <v>0.75401799999999997</v>
      </c>
      <c r="AO8">
        <v>0</v>
      </c>
      <c r="AP8">
        <v>0</v>
      </c>
      <c r="AQ8">
        <v>0</v>
      </c>
      <c r="AR8">
        <v>33.631869999999999</v>
      </c>
      <c r="AS8">
        <v>33.998240000000003</v>
      </c>
      <c r="AT8">
        <v>19.341999999999999</v>
      </c>
      <c r="AU8">
        <v>0</v>
      </c>
      <c r="AV8">
        <v>0</v>
      </c>
      <c r="AW8">
        <v>0</v>
      </c>
      <c r="AX8">
        <v>0</v>
      </c>
      <c r="AY8">
        <v>5.3774959999999998</v>
      </c>
      <c r="AZ8">
        <v>0</v>
      </c>
      <c r="BA8">
        <v>0.83406599999999997</v>
      </c>
      <c r="BB8">
        <v>5.1818080000000002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2678.2571440000006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665.76706200000001</v>
      </c>
      <c r="L9">
        <v>534.26839800000005</v>
      </c>
      <c r="M9">
        <v>93.862802000000002</v>
      </c>
      <c r="N9">
        <v>120.287898</v>
      </c>
      <c r="O9">
        <v>126.284015</v>
      </c>
      <c r="P9">
        <v>145.04594800000001</v>
      </c>
      <c r="Q9">
        <v>21.882377999999999</v>
      </c>
      <c r="R9">
        <v>21.711395</v>
      </c>
      <c r="S9">
        <v>26.729659000000002</v>
      </c>
      <c r="T9">
        <v>2.9883389999999999</v>
      </c>
      <c r="U9">
        <v>261.11700000000002</v>
      </c>
      <c r="V9">
        <v>13.82953</v>
      </c>
      <c r="W9">
        <v>33.654412999999998</v>
      </c>
      <c r="X9">
        <v>142.93892700000001</v>
      </c>
      <c r="Y9">
        <v>0</v>
      </c>
      <c r="Z9">
        <v>18.918797000000001</v>
      </c>
      <c r="AA9">
        <v>25.976306000000001</v>
      </c>
      <c r="AB9">
        <v>46.904184000000001</v>
      </c>
      <c r="AC9">
        <v>22.434239000000002</v>
      </c>
      <c r="AD9">
        <v>0</v>
      </c>
      <c r="AE9">
        <v>38.152355</v>
      </c>
      <c r="AF9">
        <v>8.9190850000000008</v>
      </c>
      <c r="AG9">
        <v>49.782494</v>
      </c>
      <c r="AH9">
        <v>21.553149999999999</v>
      </c>
      <c r="AI9">
        <v>0</v>
      </c>
      <c r="AJ9">
        <v>0</v>
      </c>
      <c r="AK9">
        <v>67.377536000000006</v>
      </c>
      <c r="AL9">
        <v>50.569659000000001</v>
      </c>
      <c r="AM9">
        <v>18.182077</v>
      </c>
      <c r="AN9">
        <v>0.75401799999999997</v>
      </c>
      <c r="AO9">
        <v>0</v>
      </c>
      <c r="AP9">
        <v>0.49554199999999998</v>
      </c>
      <c r="AQ9">
        <v>0</v>
      </c>
      <c r="AR9">
        <v>33.631869999999999</v>
      </c>
      <c r="AS9">
        <v>33.998240000000003</v>
      </c>
      <c r="AT9">
        <v>19.341999999999999</v>
      </c>
      <c r="AU9">
        <v>0</v>
      </c>
      <c r="AV9">
        <v>0</v>
      </c>
      <c r="AW9">
        <v>0</v>
      </c>
      <c r="AX9">
        <v>0</v>
      </c>
      <c r="AY9">
        <v>5.3774959999999998</v>
      </c>
      <c r="AZ9">
        <v>0</v>
      </c>
      <c r="BA9">
        <v>0.83406599999999997</v>
      </c>
      <c r="BB9">
        <v>5.1818080000000002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2678.7526860000007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665.76706200000001</v>
      </c>
      <c r="L10">
        <v>534.26839800000005</v>
      </c>
      <c r="M10">
        <v>93.862802000000002</v>
      </c>
      <c r="N10">
        <v>120.287898</v>
      </c>
      <c r="O10">
        <v>126.284015</v>
      </c>
      <c r="P10">
        <v>145.04594800000001</v>
      </c>
      <c r="Q10">
        <v>21.882377999999999</v>
      </c>
      <c r="R10">
        <v>21.711395</v>
      </c>
      <c r="S10">
        <v>26.729659000000002</v>
      </c>
      <c r="T10">
        <v>2.9883389999999999</v>
      </c>
      <c r="U10">
        <v>261.11700000000002</v>
      </c>
      <c r="V10">
        <v>13.82953</v>
      </c>
      <c r="W10">
        <v>33.654412999999998</v>
      </c>
      <c r="X10">
        <v>142.93892700000001</v>
      </c>
      <c r="Y10">
        <v>0</v>
      </c>
      <c r="Z10">
        <v>18.918797000000001</v>
      </c>
      <c r="AA10">
        <v>25.976306000000001</v>
      </c>
      <c r="AB10">
        <v>46.904184000000001</v>
      </c>
      <c r="AC10">
        <v>22.434239000000002</v>
      </c>
      <c r="AD10">
        <v>0</v>
      </c>
      <c r="AE10">
        <v>38.152355</v>
      </c>
      <c r="AF10">
        <v>8.9190850000000008</v>
      </c>
      <c r="AG10">
        <v>49.782494</v>
      </c>
      <c r="AH10">
        <v>21.553149999999999</v>
      </c>
      <c r="AI10">
        <v>0</v>
      </c>
      <c r="AJ10">
        <v>0</v>
      </c>
      <c r="AK10">
        <v>67.377536000000006</v>
      </c>
      <c r="AL10">
        <v>50.569659000000001</v>
      </c>
      <c r="AM10">
        <v>18.182077</v>
      </c>
      <c r="AN10">
        <v>0.75401799999999997</v>
      </c>
      <c r="AO10">
        <v>0</v>
      </c>
      <c r="AP10">
        <v>0.49554199999999998</v>
      </c>
      <c r="AQ10">
        <v>0</v>
      </c>
      <c r="AR10">
        <v>33.631869999999999</v>
      </c>
      <c r="AS10">
        <v>33.998240000000003</v>
      </c>
      <c r="AT10">
        <v>19.341999999999999</v>
      </c>
      <c r="AU10">
        <v>0</v>
      </c>
      <c r="AV10">
        <v>0</v>
      </c>
      <c r="AW10">
        <v>0</v>
      </c>
      <c r="AX10">
        <v>0</v>
      </c>
      <c r="AY10">
        <v>5.3774959999999998</v>
      </c>
      <c r="AZ10">
        <v>0</v>
      </c>
      <c r="BA10">
        <v>0.83406599999999997</v>
      </c>
      <c r="BB10">
        <v>5.1818080000000002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2678.7526860000007</v>
      </c>
    </row>
    <row r="11" spans="1:117">
      <c r="A11" t="s">
        <v>53</v>
      </c>
      <c r="B11">
        <v>0</v>
      </c>
      <c r="C11">
        <v>0</v>
      </c>
      <c r="D11">
        <v>10.184558000000001</v>
      </c>
      <c r="E11">
        <v>0</v>
      </c>
      <c r="F11">
        <v>0</v>
      </c>
      <c r="G11">
        <v>18.458276999999999</v>
      </c>
      <c r="H11">
        <v>0</v>
      </c>
      <c r="I11">
        <v>0</v>
      </c>
      <c r="J11">
        <v>10.209175999999999</v>
      </c>
      <c r="K11">
        <v>665.76706200000001</v>
      </c>
      <c r="L11">
        <v>534.26839800000005</v>
      </c>
      <c r="M11">
        <v>93.862802000000002</v>
      </c>
      <c r="N11">
        <v>120.287898</v>
      </c>
      <c r="O11">
        <v>126.284015</v>
      </c>
      <c r="P11">
        <v>145.04594800000001</v>
      </c>
      <c r="Q11">
        <v>21.882377999999999</v>
      </c>
      <c r="R11">
        <v>21.711395</v>
      </c>
      <c r="S11">
        <v>26.729659000000002</v>
      </c>
      <c r="T11">
        <v>2.9883389999999999</v>
      </c>
      <c r="U11">
        <v>261.11700000000002</v>
      </c>
      <c r="V11">
        <v>13.82953</v>
      </c>
      <c r="W11">
        <v>33.654412999999998</v>
      </c>
      <c r="X11">
        <v>142.93892700000001</v>
      </c>
      <c r="Y11">
        <v>0</v>
      </c>
      <c r="Z11">
        <v>18.918797000000001</v>
      </c>
      <c r="AA11">
        <v>25.976306000000001</v>
      </c>
      <c r="AB11">
        <v>31.269456000000002</v>
      </c>
      <c r="AC11">
        <v>22.434239000000002</v>
      </c>
      <c r="AD11">
        <v>0</v>
      </c>
      <c r="AE11">
        <v>38.152355</v>
      </c>
      <c r="AF11">
        <v>8.9190850000000008</v>
      </c>
      <c r="AG11">
        <v>49.782494</v>
      </c>
      <c r="AH11">
        <v>21.553149999999999</v>
      </c>
      <c r="AI11">
        <v>0</v>
      </c>
      <c r="AJ11">
        <v>0</v>
      </c>
      <c r="AK11">
        <v>67.377536000000006</v>
      </c>
      <c r="AL11">
        <v>50.569659000000001</v>
      </c>
      <c r="AM11">
        <v>18.182077</v>
      </c>
      <c r="AN11">
        <v>0.75401799999999997</v>
      </c>
      <c r="AO11">
        <v>0</v>
      </c>
      <c r="AP11">
        <v>0.49554199999999998</v>
      </c>
      <c r="AQ11">
        <v>0</v>
      </c>
      <c r="AR11">
        <v>33.631869999999999</v>
      </c>
      <c r="AS11">
        <v>33.998240000000003</v>
      </c>
      <c r="AT11">
        <v>19.341999999999999</v>
      </c>
      <c r="AU11">
        <v>0</v>
      </c>
      <c r="AV11">
        <v>0</v>
      </c>
      <c r="AW11">
        <v>0</v>
      </c>
      <c r="AX11">
        <v>0</v>
      </c>
      <c r="AY11">
        <v>5.3774959999999998</v>
      </c>
      <c r="AZ11">
        <v>0</v>
      </c>
      <c r="BA11">
        <v>0.83406599999999997</v>
      </c>
      <c r="BB11">
        <v>5.1818080000000002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2701.9699690000007</v>
      </c>
    </row>
    <row r="12" spans="1:117">
      <c r="A12" t="s">
        <v>54</v>
      </c>
      <c r="B12">
        <v>0</v>
      </c>
      <c r="C12">
        <v>0</v>
      </c>
      <c r="D12">
        <v>21.382774000000001</v>
      </c>
      <c r="E12">
        <v>0</v>
      </c>
      <c r="F12">
        <v>0</v>
      </c>
      <c r="G12">
        <v>34.918596000000001</v>
      </c>
      <c r="H12">
        <v>0</v>
      </c>
      <c r="I12">
        <v>0</v>
      </c>
      <c r="J12">
        <v>34.878076999999998</v>
      </c>
      <c r="K12">
        <v>665.76706200000001</v>
      </c>
      <c r="L12">
        <v>534.26839800000005</v>
      </c>
      <c r="M12">
        <v>93.862802000000002</v>
      </c>
      <c r="N12">
        <v>120.287898</v>
      </c>
      <c r="O12">
        <v>126.284015</v>
      </c>
      <c r="P12">
        <v>145.04594800000001</v>
      </c>
      <c r="Q12">
        <v>21.882377999999999</v>
      </c>
      <c r="R12">
        <v>21.711395</v>
      </c>
      <c r="S12">
        <v>26.729659000000002</v>
      </c>
      <c r="T12">
        <v>2.9883389999999999</v>
      </c>
      <c r="U12">
        <v>261.11700000000002</v>
      </c>
      <c r="V12">
        <v>13.82953</v>
      </c>
      <c r="W12">
        <v>33.654412999999998</v>
      </c>
      <c r="X12">
        <v>142.93892700000001</v>
      </c>
      <c r="Y12">
        <v>0</v>
      </c>
      <c r="Z12">
        <v>18.918797000000001</v>
      </c>
      <c r="AA12">
        <v>25.976306000000001</v>
      </c>
      <c r="AB12">
        <v>31.269456000000002</v>
      </c>
      <c r="AC12">
        <v>22.434239000000002</v>
      </c>
      <c r="AD12">
        <v>0</v>
      </c>
      <c r="AE12">
        <v>38.152355</v>
      </c>
      <c r="AF12">
        <v>8.9190850000000008</v>
      </c>
      <c r="AG12">
        <v>49.782494</v>
      </c>
      <c r="AH12">
        <v>21.553149999999999</v>
      </c>
      <c r="AI12">
        <v>0</v>
      </c>
      <c r="AJ12">
        <v>0</v>
      </c>
      <c r="AK12">
        <v>67.377536000000006</v>
      </c>
      <c r="AL12">
        <v>50.569659000000001</v>
      </c>
      <c r="AM12">
        <v>18.182077</v>
      </c>
      <c r="AN12">
        <v>0.75401799999999997</v>
      </c>
      <c r="AO12">
        <v>0</v>
      </c>
      <c r="AP12">
        <v>0.49554199999999998</v>
      </c>
      <c r="AQ12">
        <v>0</v>
      </c>
      <c r="AR12">
        <v>33.631869999999999</v>
      </c>
      <c r="AS12">
        <v>33.998240000000003</v>
      </c>
      <c r="AT12">
        <v>19.341999999999999</v>
      </c>
      <c r="AU12">
        <v>0</v>
      </c>
      <c r="AV12">
        <v>0</v>
      </c>
      <c r="AW12">
        <v>0</v>
      </c>
      <c r="AX12">
        <v>0</v>
      </c>
      <c r="AY12">
        <v>5.3774959999999998</v>
      </c>
      <c r="AZ12">
        <v>0</v>
      </c>
      <c r="BA12">
        <v>0.83406599999999997</v>
      </c>
      <c r="BB12">
        <v>5.1818080000000002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2754.2974050000012</v>
      </c>
    </row>
    <row r="13" spans="1:117">
      <c r="A13" t="s">
        <v>55</v>
      </c>
      <c r="B13">
        <v>0</v>
      </c>
      <c r="C13">
        <v>0</v>
      </c>
      <c r="D13">
        <v>10.6381</v>
      </c>
      <c r="E13">
        <v>0</v>
      </c>
      <c r="F13">
        <v>0</v>
      </c>
      <c r="G13">
        <v>16.4407</v>
      </c>
      <c r="H13">
        <v>0</v>
      </c>
      <c r="I13">
        <v>0</v>
      </c>
      <c r="J13">
        <v>41.585299999999997</v>
      </c>
      <c r="K13">
        <v>666.05719199999999</v>
      </c>
      <c r="L13">
        <v>534.26839800000005</v>
      </c>
      <c r="M13">
        <v>93.862802000000002</v>
      </c>
      <c r="N13">
        <v>120.287898</v>
      </c>
      <c r="O13">
        <v>126.284015</v>
      </c>
      <c r="P13">
        <v>145.04594800000001</v>
      </c>
      <c r="Q13">
        <v>21.882377999999999</v>
      </c>
      <c r="R13">
        <v>21.711395</v>
      </c>
      <c r="S13">
        <v>26.729659000000002</v>
      </c>
      <c r="T13">
        <v>2.9883389999999999</v>
      </c>
      <c r="U13">
        <v>261.11700000000002</v>
      </c>
      <c r="V13">
        <v>13.82953</v>
      </c>
      <c r="W13">
        <v>33.654412999999998</v>
      </c>
      <c r="X13">
        <v>142.93892700000001</v>
      </c>
      <c r="Y13">
        <v>0</v>
      </c>
      <c r="Z13">
        <v>18.918797000000001</v>
      </c>
      <c r="AA13">
        <v>25.976306000000001</v>
      </c>
      <c r="AB13">
        <v>31.269456000000002</v>
      </c>
      <c r="AC13">
        <v>22.434239000000002</v>
      </c>
      <c r="AD13">
        <v>0</v>
      </c>
      <c r="AE13">
        <v>38.152355</v>
      </c>
      <c r="AF13">
        <v>8.9190850000000008</v>
      </c>
      <c r="AG13">
        <v>49.782494</v>
      </c>
      <c r="AH13">
        <v>21.553149999999999</v>
      </c>
      <c r="AI13">
        <v>0</v>
      </c>
      <c r="AJ13">
        <v>0</v>
      </c>
      <c r="AK13">
        <v>67.377536000000006</v>
      </c>
      <c r="AL13">
        <v>50.569659000000001</v>
      </c>
      <c r="AM13">
        <v>18.182077</v>
      </c>
      <c r="AN13">
        <v>0.75401799999999997</v>
      </c>
      <c r="AO13">
        <v>0</v>
      </c>
      <c r="AP13">
        <v>1.486626</v>
      </c>
      <c r="AQ13">
        <v>0</v>
      </c>
      <c r="AR13">
        <v>33.631869999999999</v>
      </c>
      <c r="AS13">
        <v>33.998240000000003</v>
      </c>
      <c r="AT13">
        <v>19.341999999999999</v>
      </c>
      <c r="AU13">
        <v>0</v>
      </c>
      <c r="AV13">
        <v>0</v>
      </c>
      <c r="AW13">
        <v>0</v>
      </c>
      <c r="AX13">
        <v>0</v>
      </c>
      <c r="AY13">
        <v>5.3774959999999998</v>
      </c>
      <c r="AZ13">
        <v>0</v>
      </c>
      <c r="BA13">
        <v>0.83406599999999997</v>
      </c>
      <c r="BB13">
        <v>5.1818080000000002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2733.0632720000008</v>
      </c>
    </row>
    <row r="14" spans="1:117">
      <c r="A14" t="s">
        <v>56</v>
      </c>
      <c r="B14">
        <v>0</v>
      </c>
      <c r="C14">
        <v>0</v>
      </c>
      <c r="D14">
        <v>0.96709999999999996</v>
      </c>
      <c r="E14">
        <v>0</v>
      </c>
      <c r="F14">
        <v>0</v>
      </c>
      <c r="G14">
        <v>0.96709999999999996</v>
      </c>
      <c r="H14">
        <v>0</v>
      </c>
      <c r="I14">
        <v>0</v>
      </c>
      <c r="J14">
        <v>27.983422999999998</v>
      </c>
      <c r="K14">
        <v>666.05719199999999</v>
      </c>
      <c r="L14">
        <v>534.26839800000005</v>
      </c>
      <c r="M14">
        <v>93.862802000000002</v>
      </c>
      <c r="N14">
        <v>120.287898</v>
      </c>
      <c r="O14">
        <v>126.284015</v>
      </c>
      <c r="P14">
        <v>145.04594800000001</v>
      </c>
      <c r="Q14">
        <v>21.882377999999999</v>
      </c>
      <c r="R14">
        <v>21.711395</v>
      </c>
      <c r="S14">
        <v>26.729659000000002</v>
      </c>
      <c r="T14">
        <v>2.9883389999999999</v>
      </c>
      <c r="U14">
        <v>261.11700000000002</v>
      </c>
      <c r="V14">
        <v>13.82953</v>
      </c>
      <c r="W14">
        <v>33.654412999999998</v>
      </c>
      <c r="X14">
        <v>142.93892700000001</v>
      </c>
      <c r="Y14">
        <v>0</v>
      </c>
      <c r="Z14">
        <v>18.918797000000001</v>
      </c>
      <c r="AA14">
        <v>25.976306000000001</v>
      </c>
      <c r="AB14">
        <v>31.269456000000002</v>
      </c>
      <c r="AC14">
        <v>22.434239000000002</v>
      </c>
      <c r="AD14">
        <v>0</v>
      </c>
      <c r="AE14">
        <v>38.152355</v>
      </c>
      <c r="AF14">
        <v>8.9190850000000008</v>
      </c>
      <c r="AG14">
        <v>49.782494</v>
      </c>
      <c r="AH14">
        <v>21.553149999999999</v>
      </c>
      <c r="AI14">
        <v>0</v>
      </c>
      <c r="AJ14">
        <v>0</v>
      </c>
      <c r="AK14">
        <v>67.377536000000006</v>
      </c>
      <c r="AL14">
        <v>50.569659000000001</v>
      </c>
      <c r="AM14">
        <v>18.182077</v>
      </c>
      <c r="AN14">
        <v>0.75401799999999997</v>
      </c>
      <c r="AO14">
        <v>0</v>
      </c>
      <c r="AP14">
        <v>1.486626</v>
      </c>
      <c r="AQ14">
        <v>0</v>
      </c>
      <c r="AR14">
        <v>33.631869999999999</v>
      </c>
      <c r="AS14">
        <v>33.998240000000003</v>
      </c>
      <c r="AT14">
        <v>19.341999999999999</v>
      </c>
      <c r="AU14">
        <v>0</v>
      </c>
      <c r="AV14">
        <v>0</v>
      </c>
      <c r="AW14">
        <v>0</v>
      </c>
      <c r="AX14">
        <v>0</v>
      </c>
      <c r="AY14">
        <v>5.3774959999999998</v>
      </c>
      <c r="AZ14">
        <v>0</v>
      </c>
      <c r="BA14">
        <v>0.83406599999999997</v>
      </c>
      <c r="BB14">
        <v>5.1818080000000002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2694.3167950000011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5.523358</v>
      </c>
      <c r="K15">
        <v>666.05719199999999</v>
      </c>
      <c r="L15">
        <v>534.26839800000005</v>
      </c>
      <c r="M15">
        <v>93.862802000000002</v>
      </c>
      <c r="N15">
        <v>120.287898</v>
      </c>
      <c r="O15">
        <v>126.284015</v>
      </c>
      <c r="P15">
        <v>145.04594800000001</v>
      </c>
      <c r="Q15">
        <v>21.882377999999999</v>
      </c>
      <c r="R15">
        <v>21.711395</v>
      </c>
      <c r="S15">
        <v>26.729659000000002</v>
      </c>
      <c r="T15">
        <v>2.9883389999999999</v>
      </c>
      <c r="U15">
        <v>261.11700000000002</v>
      </c>
      <c r="V15">
        <v>13.82953</v>
      </c>
      <c r="W15">
        <v>33.654412999999998</v>
      </c>
      <c r="X15">
        <v>142.93892700000001</v>
      </c>
      <c r="Y15">
        <v>0</v>
      </c>
      <c r="Z15">
        <v>18.918797000000001</v>
      </c>
      <c r="AA15">
        <v>25.976306000000001</v>
      </c>
      <c r="AB15">
        <v>31.269456000000002</v>
      </c>
      <c r="AC15">
        <v>22.434239000000002</v>
      </c>
      <c r="AD15">
        <v>0</v>
      </c>
      <c r="AE15">
        <v>38.152355</v>
      </c>
      <c r="AF15">
        <v>8.9190850000000008</v>
      </c>
      <c r="AG15">
        <v>49.782494</v>
      </c>
      <c r="AH15">
        <v>26.61814</v>
      </c>
      <c r="AI15">
        <v>0</v>
      </c>
      <c r="AJ15">
        <v>0</v>
      </c>
      <c r="AK15">
        <v>67.377536000000006</v>
      </c>
      <c r="AL15">
        <v>50.569659000000001</v>
      </c>
      <c r="AM15">
        <v>18.182077</v>
      </c>
      <c r="AN15">
        <v>0.75401799999999997</v>
      </c>
      <c r="AO15">
        <v>0</v>
      </c>
      <c r="AP15">
        <v>1.486626</v>
      </c>
      <c r="AQ15">
        <v>0</v>
      </c>
      <c r="AR15">
        <v>33.631869999999999</v>
      </c>
      <c r="AS15">
        <v>33.998240000000003</v>
      </c>
      <c r="AT15">
        <v>19.341999999999999</v>
      </c>
      <c r="AU15">
        <v>0</v>
      </c>
      <c r="AV15">
        <v>0</v>
      </c>
      <c r="AW15">
        <v>0</v>
      </c>
      <c r="AX15">
        <v>0</v>
      </c>
      <c r="AY15">
        <v>5.3774959999999998</v>
      </c>
      <c r="AZ15">
        <v>0</v>
      </c>
      <c r="BA15">
        <v>1.0276890000000001</v>
      </c>
      <c r="BB15">
        <v>5.1818080000000002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2675.1811430000002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666.05719199999999</v>
      </c>
      <c r="L16">
        <v>534.26839800000005</v>
      </c>
      <c r="M16">
        <v>93.862802000000002</v>
      </c>
      <c r="N16">
        <v>120.287898</v>
      </c>
      <c r="O16">
        <v>126.284015</v>
      </c>
      <c r="P16">
        <v>145.04594800000001</v>
      </c>
      <c r="Q16">
        <v>21.882377999999999</v>
      </c>
      <c r="R16">
        <v>21.711395</v>
      </c>
      <c r="S16">
        <v>26.729659000000002</v>
      </c>
      <c r="T16">
        <v>2.9883389999999999</v>
      </c>
      <c r="U16">
        <v>261.11700000000002</v>
      </c>
      <c r="V16">
        <v>13.82953</v>
      </c>
      <c r="W16">
        <v>33.654412999999998</v>
      </c>
      <c r="X16">
        <v>142.93892700000001</v>
      </c>
      <c r="Y16">
        <v>0</v>
      </c>
      <c r="Z16">
        <v>18.918797000000001</v>
      </c>
      <c r="AA16">
        <v>25.976306000000001</v>
      </c>
      <c r="AB16">
        <v>31.269456000000002</v>
      </c>
      <c r="AC16">
        <v>22.434239000000002</v>
      </c>
      <c r="AD16">
        <v>0</v>
      </c>
      <c r="AE16">
        <v>38.152355</v>
      </c>
      <c r="AF16">
        <v>8.9190850000000008</v>
      </c>
      <c r="AG16">
        <v>49.782494</v>
      </c>
      <c r="AH16">
        <v>26.61814</v>
      </c>
      <c r="AI16">
        <v>0</v>
      </c>
      <c r="AJ16">
        <v>0</v>
      </c>
      <c r="AK16">
        <v>67.377536000000006</v>
      </c>
      <c r="AL16">
        <v>50.569659000000001</v>
      </c>
      <c r="AM16">
        <v>18.182077</v>
      </c>
      <c r="AN16">
        <v>0.75401799999999997</v>
      </c>
      <c r="AO16">
        <v>0</v>
      </c>
      <c r="AP16">
        <v>1.486626</v>
      </c>
      <c r="AQ16">
        <v>0</v>
      </c>
      <c r="AR16">
        <v>33.631869999999999</v>
      </c>
      <c r="AS16">
        <v>33.998240000000003</v>
      </c>
      <c r="AT16">
        <v>19.341999999999999</v>
      </c>
      <c r="AU16">
        <v>0</v>
      </c>
      <c r="AV16">
        <v>0</v>
      </c>
      <c r="AW16">
        <v>0</v>
      </c>
      <c r="AX16">
        <v>0</v>
      </c>
      <c r="AY16">
        <v>5.3774959999999998</v>
      </c>
      <c r="AZ16">
        <v>0</v>
      </c>
      <c r="BA16">
        <v>1.0276890000000001</v>
      </c>
      <c r="BB16">
        <v>5.1818080000000002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2669.6577850000008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666.05719199999999</v>
      </c>
      <c r="L17">
        <v>534.26839800000005</v>
      </c>
      <c r="M17">
        <v>93.862802000000002</v>
      </c>
      <c r="N17">
        <v>120.287898</v>
      </c>
      <c r="O17">
        <v>126.284015</v>
      </c>
      <c r="P17">
        <v>145.04594800000001</v>
      </c>
      <c r="Q17">
        <v>21.882377999999999</v>
      </c>
      <c r="R17">
        <v>21.711395</v>
      </c>
      <c r="S17">
        <v>26.729659000000002</v>
      </c>
      <c r="T17">
        <v>2.9883389999999999</v>
      </c>
      <c r="U17">
        <v>261.11700000000002</v>
      </c>
      <c r="V17">
        <v>13.82953</v>
      </c>
      <c r="W17">
        <v>33.654412999999998</v>
      </c>
      <c r="X17">
        <v>142.93892700000001</v>
      </c>
      <c r="Y17">
        <v>0</v>
      </c>
      <c r="Z17">
        <v>18.918797000000001</v>
      </c>
      <c r="AA17">
        <v>25.976306000000001</v>
      </c>
      <c r="AB17">
        <v>31.269456000000002</v>
      </c>
      <c r="AC17">
        <v>22.434239000000002</v>
      </c>
      <c r="AD17">
        <v>0</v>
      </c>
      <c r="AE17">
        <v>38.152355</v>
      </c>
      <c r="AF17">
        <v>8.9190850000000008</v>
      </c>
      <c r="AG17">
        <v>49.782494</v>
      </c>
      <c r="AH17">
        <v>26.61814</v>
      </c>
      <c r="AI17">
        <v>0</v>
      </c>
      <c r="AJ17">
        <v>0</v>
      </c>
      <c r="AK17">
        <v>67.377536000000006</v>
      </c>
      <c r="AL17">
        <v>50.569659000000001</v>
      </c>
      <c r="AM17">
        <v>18.182077</v>
      </c>
      <c r="AN17">
        <v>0.75401799999999997</v>
      </c>
      <c r="AO17">
        <v>0</v>
      </c>
      <c r="AP17">
        <v>1.486626</v>
      </c>
      <c r="AQ17">
        <v>0</v>
      </c>
      <c r="AR17">
        <v>33.631869999999999</v>
      </c>
      <c r="AS17">
        <v>33.998240000000003</v>
      </c>
      <c r="AT17">
        <v>19.341999999999999</v>
      </c>
      <c r="AU17">
        <v>0</v>
      </c>
      <c r="AV17">
        <v>0</v>
      </c>
      <c r="AW17">
        <v>0</v>
      </c>
      <c r="AX17">
        <v>0</v>
      </c>
      <c r="AY17">
        <v>5.3774959999999998</v>
      </c>
      <c r="AZ17">
        <v>0</v>
      </c>
      <c r="BA17">
        <v>1.0276890000000001</v>
      </c>
      <c r="BB17">
        <v>5.1818080000000002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2669.6577850000008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662.12820599999998</v>
      </c>
      <c r="L18">
        <v>534.26839800000005</v>
      </c>
      <c r="M18">
        <v>93.862802000000002</v>
      </c>
      <c r="N18">
        <v>120.287898</v>
      </c>
      <c r="O18">
        <v>126.284015</v>
      </c>
      <c r="P18">
        <v>145.04594800000001</v>
      </c>
      <c r="Q18">
        <v>21.882377999999999</v>
      </c>
      <c r="R18">
        <v>21.711395</v>
      </c>
      <c r="S18">
        <v>26.729659000000002</v>
      </c>
      <c r="T18">
        <v>2.9883389999999999</v>
      </c>
      <c r="U18">
        <v>261.11700000000002</v>
      </c>
      <c r="V18">
        <v>13.82953</v>
      </c>
      <c r="W18">
        <v>33.654412999999998</v>
      </c>
      <c r="X18">
        <v>142.93892700000001</v>
      </c>
      <c r="Y18">
        <v>0</v>
      </c>
      <c r="Z18">
        <v>18.918797000000001</v>
      </c>
      <c r="AA18">
        <v>25.976306000000001</v>
      </c>
      <c r="AB18">
        <v>31.269456000000002</v>
      </c>
      <c r="AC18">
        <v>22.434239000000002</v>
      </c>
      <c r="AD18">
        <v>0</v>
      </c>
      <c r="AE18">
        <v>38.152355</v>
      </c>
      <c r="AF18">
        <v>8.9190850000000008</v>
      </c>
      <c r="AG18">
        <v>49.782494</v>
      </c>
      <c r="AH18">
        <v>26.61814</v>
      </c>
      <c r="AI18">
        <v>0</v>
      </c>
      <c r="AJ18">
        <v>0</v>
      </c>
      <c r="AK18">
        <v>67.377536000000006</v>
      </c>
      <c r="AL18">
        <v>50.569659000000001</v>
      </c>
      <c r="AM18">
        <v>18.182077</v>
      </c>
      <c r="AN18">
        <v>0.75401799999999997</v>
      </c>
      <c r="AO18">
        <v>0</v>
      </c>
      <c r="AP18">
        <v>1.486626</v>
      </c>
      <c r="AQ18">
        <v>0</v>
      </c>
      <c r="AR18">
        <v>33.631869999999999</v>
      </c>
      <c r="AS18">
        <v>33.998240000000003</v>
      </c>
      <c r="AT18">
        <v>19.341999999999999</v>
      </c>
      <c r="AU18">
        <v>0</v>
      </c>
      <c r="AV18">
        <v>0</v>
      </c>
      <c r="AW18">
        <v>0</v>
      </c>
      <c r="AX18">
        <v>0</v>
      </c>
      <c r="AY18">
        <v>5.3774959999999998</v>
      </c>
      <c r="AZ18">
        <v>0</v>
      </c>
      <c r="BA18">
        <v>1.0276890000000001</v>
      </c>
      <c r="BB18">
        <v>5.1818080000000002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2665.7287990000009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666.05719199999999</v>
      </c>
      <c r="L19">
        <v>534.26839800000005</v>
      </c>
      <c r="M19">
        <v>93.862802000000002</v>
      </c>
      <c r="N19">
        <v>120.287898</v>
      </c>
      <c r="O19">
        <v>126.284015</v>
      </c>
      <c r="P19">
        <v>145.04594800000001</v>
      </c>
      <c r="Q19">
        <v>21.882377999999999</v>
      </c>
      <c r="R19">
        <v>21.711395</v>
      </c>
      <c r="S19">
        <v>26.729659000000002</v>
      </c>
      <c r="T19">
        <v>2.9883389999999999</v>
      </c>
      <c r="U19">
        <v>261.11700000000002</v>
      </c>
      <c r="V19">
        <v>13.82953</v>
      </c>
      <c r="W19">
        <v>33.654412999999998</v>
      </c>
      <c r="X19">
        <v>142.93892700000001</v>
      </c>
      <c r="Y19">
        <v>0</v>
      </c>
      <c r="Z19">
        <v>12.612531000000001</v>
      </c>
      <c r="AA19">
        <v>25.976306000000001</v>
      </c>
      <c r="AB19">
        <v>31.269456000000002</v>
      </c>
      <c r="AC19">
        <v>22.434239000000002</v>
      </c>
      <c r="AD19">
        <v>0</v>
      </c>
      <c r="AE19">
        <v>38.152355</v>
      </c>
      <c r="AF19">
        <v>8.9190850000000008</v>
      </c>
      <c r="AG19">
        <v>49.782494</v>
      </c>
      <c r="AH19">
        <v>26.61814</v>
      </c>
      <c r="AI19">
        <v>0</v>
      </c>
      <c r="AJ19">
        <v>0</v>
      </c>
      <c r="AK19">
        <v>67.377536000000006</v>
      </c>
      <c r="AL19">
        <v>38.770071999999999</v>
      </c>
      <c r="AM19">
        <v>18.182077</v>
      </c>
      <c r="AN19">
        <v>0.75401799999999997</v>
      </c>
      <c r="AO19">
        <v>0</v>
      </c>
      <c r="AP19">
        <v>2.1060539999999999</v>
      </c>
      <c r="AQ19">
        <v>0</v>
      </c>
      <c r="AR19">
        <v>33.631869999999999</v>
      </c>
      <c r="AS19">
        <v>33.998240000000003</v>
      </c>
      <c r="AT19">
        <v>19.341999999999999</v>
      </c>
      <c r="AU19">
        <v>0</v>
      </c>
      <c r="AV19">
        <v>0</v>
      </c>
      <c r="AW19">
        <v>0</v>
      </c>
      <c r="AX19">
        <v>0</v>
      </c>
      <c r="AY19">
        <v>5.3774959999999998</v>
      </c>
      <c r="AZ19">
        <v>0</v>
      </c>
      <c r="BA19">
        <v>1.0276890000000001</v>
      </c>
      <c r="BB19">
        <v>5.1818080000000002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2652.1713600000007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666.05719199999999</v>
      </c>
      <c r="L20">
        <v>534.26839800000005</v>
      </c>
      <c r="M20">
        <v>93.862802000000002</v>
      </c>
      <c r="N20">
        <v>120.287898</v>
      </c>
      <c r="O20">
        <v>126.284015</v>
      </c>
      <c r="P20">
        <v>145.04594800000001</v>
      </c>
      <c r="Q20">
        <v>21.882377999999999</v>
      </c>
      <c r="R20">
        <v>21.711395</v>
      </c>
      <c r="S20">
        <v>26.729659000000002</v>
      </c>
      <c r="T20">
        <v>2.9883389999999999</v>
      </c>
      <c r="U20">
        <v>261.11700000000002</v>
      </c>
      <c r="V20">
        <v>13.82953</v>
      </c>
      <c r="W20">
        <v>33.654412999999998</v>
      </c>
      <c r="X20">
        <v>142.93892700000001</v>
      </c>
      <c r="Y20">
        <v>0</v>
      </c>
      <c r="Z20">
        <v>12.612531000000001</v>
      </c>
      <c r="AA20">
        <v>25.976306000000001</v>
      </c>
      <c r="AB20">
        <v>31.269456000000002</v>
      </c>
      <c r="AC20">
        <v>22.434239000000002</v>
      </c>
      <c r="AD20">
        <v>0</v>
      </c>
      <c r="AE20">
        <v>38.152355</v>
      </c>
      <c r="AF20">
        <v>8.9190850000000008</v>
      </c>
      <c r="AG20">
        <v>49.782494</v>
      </c>
      <c r="AH20">
        <v>26.61814</v>
      </c>
      <c r="AI20">
        <v>0</v>
      </c>
      <c r="AJ20">
        <v>0</v>
      </c>
      <c r="AK20">
        <v>67.377536000000006</v>
      </c>
      <c r="AL20">
        <v>38.770071999999999</v>
      </c>
      <c r="AM20">
        <v>18.182077</v>
      </c>
      <c r="AN20">
        <v>0.75401799999999997</v>
      </c>
      <c r="AO20">
        <v>0</v>
      </c>
      <c r="AP20">
        <v>2.1060539999999999</v>
      </c>
      <c r="AQ20">
        <v>0</v>
      </c>
      <c r="AR20">
        <v>33.631869999999999</v>
      </c>
      <c r="AS20">
        <v>33.998240000000003</v>
      </c>
      <c r="AT20">
        <v>19.341999999999999</v>
      </c>
      <c r="AU20">
        <v>0</v>
      </c>
      <c r="AV20">
        <v>0</v>
      </c>
      <c r="AW20">
        <v>0</v>
      </c>
      <c r="AX20">
        <v>0</v>
      </c>
      <c r="AY20">
        <v>5.3774959999999998</v>
      </c>
      <c r="AZ20">
        <v>0</v>
      </c>
      <c r="BA20">
        <v>1.0276890000000001</v>
      </c>
      <c r="BB20">
        <v>5.1818080000000002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2652.1713600000007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666.05719199999999</v>
      </c>
      <c r="L21">
        <v>534.26839800000005</v>
      </c>
      <c r="M21">
        <v>93.862802000000002</v>
      </c>
      <c r="N21">
        <v>120.287898</v>
      </c>
      <c r="O21">
        <v>126.284015</v>
      </c>
      <c r="P21">
        <v>145.04594800000001</v>
      </c>
      <c r="Q21">
        <v>21.882377999999999</v>
      </c>
      <c r="R21">
        <v>21.711395</v>
      </c>
      <c r="S21">
        <v>26.729659000000002</v>
      </c>
      <c r="T21">
        <v>2.9883389999999999</v>
      </c>
      <c r="U21">
        <v>261.11700000000002</v>
      </c>
      <c r="V21">
        <v>13.82953</v>
      </c>
      <c r="W21">
        <v>33.654412999999998</v>
      </c>
      <c r="X21">
        <v>142.80991599999999</v>
      </c>
      <c r="Y21">
        <v>0</v>
      </c>
      <c r="Z21">
        <v>12.612531000000001</v>
      </c>
      <c r="AA21">
        <v>25.976306000000001</v>
      </c>
      <c r="AB21">
        <v>31.269456000000002</v>
      </c>
      <c r="AC21">
        <v>22.434239000000002</v>
      </c>
      <c r="AD21">
        <v>0</v>
      </c>
      <c r="AE21">
        <v>38.152355</v>
      </c>
      <c r="AF21">
        <v>8.9190850000000008</v>
      </c>
      <c r="AG21">
        <v>49.782494</v>
      </c>
      <c r="AH21">
        <v>26.61814</v>
      </c>
      <c r="AI21">
        <v>0</v>
      </c>
      <c r="AJ21">
        <v>0</v>
      </c>
      <c r="AK21">
        <v>67.377536000000006</v>
      </c>
      <c r="AL21">
        <v>38.770071999999999</v>
      </c>
      <c r="AM21">
        <v>18.182077</v>
      </c>
      <c r="AN21">
        <v>0.75401799999999997</v>
      </c>
      <c r="AO21">
        <v>0</v>
      </c>
      <c r="AP21">
        <v>2.1060539999999999</v>
      </c>
      <c r="AQ21">
        <v>0</v>
      </c>
      <c r="AR21">
        <v>33.631869999999999</v>
      </c>
      <c r="AS21">
        <v>33.998240000000003</v>
      </c>
      <c r="AT21">
        <v>19.341999999999999</v>
      </c>
      <c r="AU21">
        <v>0</v>
      </c>
      <c r="AV21">
        <v>0</v>
      </c>
      <c r="AW21">
        <v>0</v>
      </c>
      <c r="AX21">
        <v>0</v>
      </c>
      <c r="AY21">
        <v>5.3774959999999998</v>
      </c>
      <c r="AZ21">
        <v>0</v>
      </c>
      <c r="BA21">
        <v>1.0276890000000001</v>
      </c>
      <c r="BB21">
        <v>5.1818080000000002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2652.0423490000007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666.05719199999999</v>
      </c>
      <c r="L22">
        <v>534.26839800000005</v>
      </c>
      <c r="M22">
        <v>93.862802000000002</v>
      </c>
      <c r="N22">
        <v>120.287898</v>
      </c>
      <c r="O22">
        <v>126.284015</v>
      </c>
      <c r="P22">
        <v>145.04594800000001</v>
      </c>
      <c r="Q22">
        <v>21.882377999999999</v>
      </c>
      <c r="R22">
        <v>21.711395</v>
      </c>
      <c r="S22">
        <v>26.729659000000002</v>
      </c>
      <c r="T22">
        <v>2.9883389999999999</v>
      </c>
      <c r="U22">
        <v>261.11700000000002</v>
      </c>
      <c r="V22">
        <v>13.82953</v>
      </c>
      <c r="W22">
        <v>33.654412999999998</v>
      </c>
      <c r="X22">
        <v>142.80991599999999</v>
      </c>
      <c r="Y22">
        <v>0</v>
      </c>
      <c r="Z22">
        <v>12.612531000000001</v>
      </c>
      <c r="AA22">
        <v>25.976306000000001</v>
      </c>
      <c r="AB22">
        <v>31.269456000000002</v>
      </c>
      <c r="AC22">
        <v>22.434239000000002</v>
      </c>
      <c r="AD22">
        <v>0</v>
      </c>
      <c r="AE22">
        <v>38.152355</v>
      </c>
      <c r="AF22">
        <v>8.9190850000000008</v>
      </c>
      <c r="AG22">
        <v>49.782494</v>
      </c>
      <c r="AH22">
        <v>26.61814</v>
      </c>
      <c r="AI22">
        <v>0</v>
      </c>
      <c r="AJ22">
        <v>0</v>
      </c>
      <c r="AK22">
        <v>67.377536000000006</v>
      </c>
      <c r="AL22">
        <v>38.770071999999999</v>
      </c>
      <c r="AM22">
        <v>18.182077</v>
      </c>
      <c r="AN22">
        <v>0.75401799999999997</v>
      </c>
      <c r="AO22">
        <v>0</v>
      </c>
      <c r="AP22">
        <v>2.1060539999999999</v>
      </c>
      <c r="AQ22">
        <v>0</v>
      </c>
      <c r="AR22">
        <v>33.631869999999999</v>
      </c>
      <c r="AS22">
        <v>33.998240000000003</v>
      </c>
      <c r="AT22">
        <v>19.341999999999999</v>
      </c>
      <c r="AU22">
        <v>0</v>
      </c>
      <c r="AV22">
        <v>0</v>
      </c>
      <c r="AW22">
        <v>0</v>
      </c>
      <c r="AX22">
        <v>0</v>
      </c>
      <c r="AY22">
        <v>5.3774959999999998</v>
      </c>
      <c r="AZ22">
        <v>0</v>
      </c>
      <c r="BA22">
        <v>1.0276890000000001</v>
      </c>
      <c r="BB22">
        <v>5.1818080000000002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2652.0423490000007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662.12820599999998</v>
      </c>
      <c r="L23">
        <v>452.45444700000002</v>
      </c>
      <c r="M23">
        <v>93.862802000000002</v>
      </c>
      <c r="N23">
        <v>120.287898</v>
      </c>
      <c r="O23">
        <v>126.284015</v>
      </c>
      <c r="P23">
        <v>145.04594800000001</v>
      </c>
      <c r="Q23">
        <v>18.965411</v>
      </c>
      <c r="R23">
        <v>18.982721999999999</v>
      </c>
      <c r="S23">
        <v>23.253243000000001</v>
      </c>
      <c r="T23">
        <v>2.9883389999999999</v>
      </c>
      <c r="U23">
        <v>261.11700000000002</v>
      </c>
      <c r="V23">
        <v>12.004419</v>
      </c>
      <c r="W23">
        <v>33.654412999999998</v>
      </c>
      <c r="X23">
        <v>142.80991599999999</v>
      </c>
      <c r="Y23">
        <v>0</v>
      </c>
      <c r="Z23">
        <v>12.612531000000001</v>
      </c>
      <c r="AA23">
        <v>25.976306000000001</v>
      </c>
      <c r="AB23">
        <v>31.269456000000002</v>
      </c>
      <c r="AC23">
        <v>22.434239000000002</v>
      </c>
      <c r="AD23">
        <v>10.349401</v>
      </c>
      <c r="AE23">
        <v>38.152355</v>
      </c>
      <c r="AF23">
        <v>8.9190850000000008</v>
      </c>
      <c r="AG23">
        <v>49.782494</v>
      </c>
      <c r="AH23">
        <v>26.61814</v>
      </c>
      <c r="AI23">
        <v>0</v>
      </c>
      <c r="AJ23">
        <v>0</v>
      </c>
      <c r="AK23">
        <v>67.377536000000006</v>
      </c>
      <c r="AL23">
        <v>38.770071999999999</v>
      </c>
      <c r="AM23">
        <v>18.182077</v>
      </c>
      <c r="AN23">
        <v>0.75401799999999997</v>
      </c>
      <c r="AO23">
        <v>0</v>
      </c>
      <c r="AP23">
        <v>2.1060539999999999</v>
      </c>
      <c r="AQ23">
        <v>0</v>
      </c>
      <c r="AR23">
        <v>33.631869999999999</v>
      </c>
      <c r="AS23">
        <v>33.998240000000003</v>
      </c>
      <c r="AT23">
        <v>19.341999999999999</v>
      </c>
      <c r="AU23">
        <v>0</v>
      </c>
      <c r="AV23">
        <v>0</v>
      </c>
      <c r="AW23">
        <v>0</v>
      </c>
      <c r="AX23">
        <v>0</v>
      </c>
      <c r="AY23">
        <v>5.3774959999999998</v>
      </c>
      <c r="AZ23">
        <v>0</v>
      </c>
      <c r="BA23">
        <v>1.0276890000000001</v>
      </c>
      <c r="BB23">
        <v>5.1818080000000002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2565.7016460000004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662.12820599999998</v>
      </c>
      <c r="L24">
        <v>452.45444700000002</v>
      </c>
      <c r="M24">
        <v>93.862802000000002</v>
      </c>
      <c r="N24">
        <v>120.287898</v>
      </c>
      <c r="O24">
        <v>126.284015</v>
      </c>
      <c r="P24">
        <v>145.04594800000001</v>
      </c>
      <c r="Q24">
        <v>18.965411</v>
      </c>
      <c r="R24">
        <v>18.982721999999999</v>
      </c>
      <c r="S24">
        <v>23.253243000000001</v>
      </c>
      <c r="T24">
        <v>2.9883389999999999</v>
      </c>
      <c r="U24">
        <v>261.11700000000002</v>
      </c>
      <c r="V24">
        <v>13.805859</v>
      </c>
      <c r="W24">
        <v>33.654412999999998</v>
      </c>
      <c r="X24">
        <v>142.80991599999999</v>
      </c>
      <c r="Y24">
        <v>0</v>
      </c>
      <c r="Z24">
        <v>12.612531000000001</v>
      </c>
      <c r="AA24">
        <v>25.976306000000001</v>
      </c>
      <c r="AB24">
        <v>31.269456000000002</v>
      </c>
      <c r="AC24">
        <v>22.434239000000002</v>
      </c>
      <c r="AD24">
        <v>10.349401</v>
      </c>
      <c r="AE24">
        <v>38.152355</v>
      </c>
      <c r="AF24">
        <v>8.9190850000000008</v>
      </c>
      <c r="AG24">
        <v>49.782494</v>
      </c>
      <c r="AH24">
        <v>26.61814</v>
      </c>
      <c r="AI24">
        <v>0</v>
      </c>
      <c r="AJ24">
        <v>0</v>
      </c>
      <c r="AK24">
        <v>67.377536000000006</v>
      </c>
      <c r="AL24">
        <v>38.770071999999999</v>
      </c>
      <c r="AM24">
        <v>18.182077</v>
      </c>
      <c r="AN24">
        <v>0.75401799999999997</v>
      </c>
      <c r="AO24">
        <v>0</v>
      </c>
      <c r="AP24">
        <v>2.1060539999999999</v>
      </c>
      <c r="AQ24">
        <v>0</v>
      </c>
      <c r="AR24">
        <v>33.631869999999999</v>
      </c>
      <c r="AS24">
        <v>33.998240000000003</v>
      </c>
      <c r="AT24">
        <v>19.341999999999999</v>
      </c>
      <c r="AU24">
        <v>0</v>
      </c>
      <c r="AV24">
        <v>0</v>
      </c>
      <c r="AW24">
        <v>0</v>
      </c>
      <c r="AX24">
        <v>0</v>
      </c>
      <c r="AY24">
        <v>5.3774959999999998</v>
      </c>
      <c r="AZ24">
        <v>0</v>
      </c>
      <c r="BA24">
        <v>1.0276890000000001</v>
      </c>
      <c r="BB24">
        <v>5.1818080000000002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2567.5030860000002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634.85279500000001</v>
      </c>
      <c r="L25">
        <v>534.26839800000005</v>
      </c>
      <c r="M25">
        <v>93.862802000000002</v>
      </c>
      <c r="N25">
        <v>120.287898</v>
      </c>
      <c r="O25">
        <v>126.284015</v>
      </c>
      <c r="P25">
        <v>145.04594800000001</v>
      </c>
      <c r="Q25">
        <v>21.882377999999999</v>
      </c>
      <c r="R25">
        <v>21.711395</v>
      </c>
      <c r="S25">
        <v>26.729659000000002</v>
      </c>
      <c r="T25">
        <v>2.9883389999999999</v>
      </c>
      <c r="U25">
        <v>261.11700000000002</v>
      </c>
      <c r="V25">
        <v>13.82953</v>
      </c>
      <c r="W25">
        <v>33.654412999999998</v>
      </c>
      <c r="X25">
        <v>142.80991599999999</v>
      </c>
      <c r="Y25">
        <v>0</v>
      </c>
      <c r="Z25">
        <v>12.612531000000001</v>
      </c>
      <c r="AA25">
        <v>25.976306000000001</v>
      </c>
      <c r="AB25">
        <v>31.269456000000002</v>
      </c>
      <c r="AC25">
        <v>22.434239000000002</v>
      </c>
      <c r="AD25">
        <v>10.349401</v>
      </c>
      <c r="AE25">
        <v>38.152355</v>
      </c>
      <c r="AF25">
        <v>8.9190850000000008</v>
      </c>
      <c r="AG25">
        <v>49.782494</v>
      </c>
      <c r="AH25">
        <v>43.106301000000002</v>
      </c>
      <c r="AI25">
        <v>0</v>
      </c>
      <c r="AJ25">
        <v>0</v>
      </c>
      <c r="AK25">
        <v>67.377536000000006</v>
      </c>
      <c r="AL25">
        <v>38.770071999999999</v>
      </c>
      <c r="AM25">
        <v>18.182077</v>
      </c>
      <c r="AN25">
        <v>0.75401799999999997</v>
      </c>
      <c r="AO25">
        <v>0</v>
      </c>
      <c r="AP25">
        <v>0.49554199999999998</v>
      </c>
      <c r="AQ25">
        <v>0</v>
      </c>
      <c r="AR25">
        <v>33.631869999999999</v>
      </c>
      <c r="AS25">
        <v>33.998240000000003</v>
      </c>
      <c r="AT25">
        <v>19.341999999999999</v>
      </c>
      <c r="AU25">
        <v>0</v>
      </c>
      <c r="AV25">
        <v>0</v>
      </c>
      <c r="AW25">
        <v>0</v>
      </c>
      <c r="AX25">
        <v>0</v>
      </c>
      <c r="AY25">
        <v>5.3774959999999998</v>
      </c>
      <c r="AZ25">
        <v>0</v>
      </c>
      <c r="BA25">
        <v>1.6681319999999999</v>
      </c>
      <c r="BB25">
        <v>5.1818080000000002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2646.7054450000001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588.43199500000003</v>
      </c>
      <c r="L26">
        <v>534.26839800000005</v>
      </c>
      <c r="M26">
        <v>93.862802000000002</v>
      </c>
      <c r="N26">
        <v>120.287898</v>
      </c>
      <c r="O26">
        <v>126.284015</v>
      </c>
      <c r="P26">
        <v>145.04594800000001</v>
      </c>
      <c r="Q26">
        <v>21.882377999999999</v>
      </c>
      <c r="R26">
        <v>21.711395</v>
      </c>
      <c r="S26">
        <v>26.729659000000002</v>
      </c>
      <c r="T26">
        <v>2.9883389999999999</v>
      </c>
      <c r="U26">
        <v>261.11700000000002</v>
      </c>
      <c r="V26">
        <v>13.82953</v>
      </c>
      <c r="W26">
        <v>33.654412999999998</v>
      </c>
      <c r="X26">
        <v>142.80991599999999</v>
      </c>
      <c r="Y26">
        <v>0</v>
      </c>
      <c r="Z26">
        <v>12.612531000000001</v>
      </c>
      <c r="AA26">
        <v>25.976306000000001</v>
      </c>
      <c r="AB26">
        <v>31.269456000000002</v>
      </c>
      <c r="AC26">
        <v>22.434239000000002</v>
      </c>
      <c r="AD26">
        <v>10.349401</v>
      </c>
      <c r="AE26">
        <v>38.152355</v>
      </c>
      <c r="AF26">
        <v>8.9190850000000008</v>
      </c>
      <c r="AG26">
        <v>49.782494</v>
      </c>
      <c r="AH26">
        <v>43.106301000000002</v>
      </c>
      <c r="AI26">
        <v>0</v>
      </c>
      <c r="AJ26">
        <v>0</v>
      </c>
      <c r="AK26">
        <v>67.377536000000006</v>
      </c>
      <c r="AL26">
        <v>38.770071999999999</v>
      </c>
      <c r="AM26">
        <v>18.182077</v>
      </c>
      <c r="AN26">
        <v>0.75401799999999997</v>
      </c>
      <c r="AO26">
        <v>0</v>
      </c>
      <c r="AP26">
        <v>0.49554199999999998</v>
      </c>
      <c r="AQ26">
        <v>0</v>
      </c>
      <c r="AR26">
        <v>33.631869999999999</v>
      </c>
      <c r="AS26">
        <v>33.998240000000003</v>
      </c>
      <c r="AT26">
        <v>19.341999999999999</v>
      </c>
      <c r="AU26">
        <v>0</v>
      </c>
      <c r="AV26">
        <v>0</v>
      </c>
      <c r="AW26">
        <v>0</v>
      </c>
      <c r="AX26">
        <v>0</v>
      </c>
      <c r="AY26">
        <v>5.3774959999999998</v>
      </c>
      <c r="AZ26">
        <v>0</v>
      </c>
      <c r="BA26">
        <v>1.6681319999999999</v>
      </c>
      <c r="BB26">
        <v>5.1818080000000002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2600.2846450000002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540.07699500000001</v>
      </c>
      <c r="L27">
        <v>534.26839800000005</v>
      </c>
      <c r="M27">
        <v>93.862802000000002</v>
      </c>
      <c r="N27">
        <v>120.287898</v>
      </c>
      <c r="O27">
        <v>126.284015</v>
      </c>
      <c r="P27">
        <v>145.04594800000001</v>
      </c>
      <c r="Q27">
        <v>21.882377999999999</v>
      </c>
      <c r="R27">
        <v>21.711395</v>
      </c>
      <c r="S27">
        <v>26.729659000000002</v>
      </c>
      <c r="T27">
        <v>2.9883389999999999</v>
      </c>
      <c r="U27">
        <v>261.11700000000002</v>
      </c>
      <c r="V27">
        <v>13.82953</v>
      </c>
      <c r="W27">
        <v>33.654412999999998</v>
      </c>
      <c r="X27">
        <v>142.80991599999999</v>
      </c>
      <c r="Y27">
        <v>0</v>
      </c>
      <c r="Z27">
        <v>12.612531000000001</v>
      </c>
      <c r="AA27">
        <v>25.976306000000001</v>
      </c>
      <c r="AB27">
        <v>31.269456000000002</v>
      </c>
      <c r="AC27">
        <v>22.434239000000002</v>
      </c>
      <c r="AD27">
        <v>21.003195999999999</v>
      </c>
      <c r="AE27">
        <v>38.152355</v>
      </c>
      <c r="AF27">
        <v>8.9190850000000008</v>
      </c>
      <c r="AG27">
        <v>49.782494</v>
      </c>
      <c r="AH27">
        <v>43.106301000000002</v>
      </c>
      <c r="AI27">
        <v>3.6888749999999999</v>
      </c>
      <c r="AJ27">
        <v>0</v>
      </c>
      <c r="AK27">
        <v>67.377536000000006</v>
      </c>
      <c r="AL27">
        <v>38.770071999999999</v>
      </c>
      <c r="AM27">
        <v>18.182077</v>
      </c>
      <c r="AN27">
        <v>0.75401799999999997</v>
      </c>
      <c r="AO27">
        <v>0</v>
      </c>
      <c r="AP27">
        <v>2.7254809999999998</v>
      </c>
      <c r="AQ27">
        <v>0</v>
      </c>
      <c r="AR27">
        <v>33.631869999999999</v>
      </c>
      <c r="AS27">
        <v>33.998240000000003</v>
      </c>
      <c r="AT27">
        <v>19.341999999999999</v>
      </c>
      <c r="AU27">
        <v>0</v>
      </c>
      <c r="AV27">
        <v>0</v>
      </c>
      <c r="AW27">
        <v>0</v>
      </c>
      <c r="AX27">
        <v>0</v>
      </c>
      <c r="AY27">
        <v>5.3774959999999998</v>
      </c>
      <c r="AZ27">
        <v>0</v>
      </c>
      <c r="BA27">
        <v>1.6681319999999999</v>
      </c>
      <c r="BB27">
        <v>5.1818080000000002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2568.502254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513.96529499999997</v>
      </c>
      <c r="L28">
        <v>527.88824699999998</v>
      </c>
      <c r="M28">
        <v>93.862802000000002</v>
      </c>
      <c r="N28">
        <v>120.287898</v>
      </c>
      <c r="O28">
        <v>126.284015</v>
      </c>
      <c r="P28">
        <v>145.04594800000001</v>
      </c>
      <c r="Q28">
        <v>21.882377999999999</v>
      </c>
      <c r="R28">
        <v>21.711395</v>
      </c>
      <c r="S28">
        <v>26.729659000000002</v>
      </c>
      <c r="T28">
        <v>2.9883389999999999</v>
      </c>
      <c r="U28">
        <v>261.11700000000002</v>
      </c>
      <c r="V28">
        <v>13.82953</v>
      </c>
      <c r="W28">
        <v>33.654412999999998</v>
      </c>
      <c r="X28">
        <v>142.80991599999999</v>
      </c>
      <c r="Y28">
        <v>0</v>
      </c>
      <c r="Z28">
        <v>12.612531000000001</v>
      </c>
      <c r="AA28">
        <v>25.976306000000001</v>
      </c>
      <c r="AB28">
        <v>31.269456000000002</v>
      </c>
      <c r="AC28">
        <v>22.434239000000002</v>
      </c>
      <c r="AD28">
        <v>21.003195999999999</v>
      </c>
      <c r="AE28">
        <v>38.152355</v>
      </c>
      <c r="AF28">
        <v>8.9190850000000008</v>
      </c>
      <c r="AG28">
        <v>49.782494</v>
      </c>
      <c r="AH28">
        <v>43.106301000000002</v>
      </c>
      <c r="AI28">
        <v>7.3777499999999998</v>
      </c>
      <c r="AJ28">
        <v>0</v>
      </c>
      <c r="AK28">
        <v>67.377536000000006</v>
      </c>
      <c r="AL28">
        <v>51.693429000000002</v>
      </c>
      <c r="AM28">
        <v>18.182077</v>
      </c>
      <c r="AN28">
        <v>0.75401799999999997</v>
      </c>
      <c r="AO28">
        <v>0</v>
      </c>
      <c r="AP28">
        <v>6.6898179999999998</v>
      </c>
      <c r="AQ28">
        <v>0</v>
      </c>
      <c r="AR28">
        <v>33.631869999999999</v>
      </c>
      <c r="AS28">
        <v>33.998240000000003</v>
      </c>
      <c r="AT28">
        <v>19.341999999999999</v>
      </c>
      <c r="AU28">
        <v>0</v>
      </c>
      <c r="AV28">
        <v>0</v>
      </c>
      <c r="AW28">
        <v>0</v>
      </c>
      <c r="AX28">
        <v>0</v>
      </c>
      <c r="AY28">
        <v>5.3774959999999998</v>
      </c>
      <c r="AZ28">
        <v>0</v>
      </c>
      <c r="BA28">
        <v>1.6681319999999999</v>
      </c>
      <c r="BB28">
        <v>5.1818080000000002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2556.5869720000001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471.34848599999998</v>
      </c>
      <c r="L29">
        <v>452.45444700000002</v>
      </c>
      <c r="M29">
        <v>93.862802000000002</v>
      </c>
      <c r="N29">
        <v>120.287898</v>
      </c>
      <c r="O29">
        <v>126.284015</v>
      </c>
      <c r="P29">
        <v>145.04594800000001</v>
      </c>
      <c r="Q29">
        <v>18.965411</v>
      </c>
      <c r="R29">
        <v>18.982721999999999</v>
      </c>
      <c r="S29">
        <v>23.253243000000001</v>
      </c>
      <c r="T29">
        <v>2.9883389999999999</v>
      </c>
      <c r="U29">
        <v>261.11700000000002</v>
      </c>
      <c r="V29">
        <v>12.004419</v>
      </c>
      <c r="W29">
        <v>33.654412999999998</v>
      </c>
      <c r="X29">
        <v>142.80991599999999</v>
      </c>
      <c r="Y29">
        <v>0</v>
      </c>
      <c r="Z29">
        <v>12.612531000000001</v>
      </c>
      <c r="AA29">
        <v>25.976306000000001</v>
      </c>
      <c r="AB29">
        <v>31.269456000000002</v>
      </c>
      <c r="AC29">
        <v>22.434239000000002</v>
      </c>
      <c r="AD29">
        <v>21.003195999999999</v>
      </c>
      <c r="AE29">
        <v>38.152355</v>
      </c>
      <c r="AF29">
        <v>8.9190850000000008</v>
      </c>
      <c r="AG29">
        <v>49.782494</v>
      </c>
      <c r="AH29">
        <v>43.106301000000002</v>
      </c>
      <c r="AI29">
        <v>37.903927000000003</v>
      </c>
      <c r="AJ29">
        <v>0</v>
      </c>
      <c r="AK29">
        <v>67.377536000000006</v>
      </c>
      <c r="AL29">
        <v>76.764741999999998</v>
      </c>
      <c r="AM29">
        <v>18.182077</v>
      </c>
      <c r="AN29">
        <v>0.75401799999999997</v>
      </c>
      <c r="AO29">
        <v>0</v>
      </c>
      <c r="AP29">
        <v>6.8137030000000003</v>
      </c>
      <c r="AQ29">
        <v>0</v>
      </c>
      <c r="AR29">
        <v>33.631869999999999</v>
      </c>
      <c r="AS29">
        <v>33.998240000000003</v>
      </c>
      <c r="AT29">
        <v>19.341999999999999</v>
      </c>
      <c r="AU29">
        <v>0</v>
      </c>
      <c r="AV29">
        <v>0</v>
      </c>
      <c r="AW29">
        <v>0</v>
      </c>
      <c r="AX29">
        <v>0</v>
      </c>
      <c r="AY29">
        <v>5.3774959999999998</v>
      </c>
      <c r="AZ29">
        <v>0</v>
      </c>
      <c r="BA29">
        <v>1.6681319999999999</v>
      </c>
      <c r="BB29">
        <v>5.1779950000000001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2483.3067579999988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439.43418600000001</v>
      </c>
      <c r="L30">
        <v>409.90204699999998</v>
      </c>
      <c r="M30">
        <v>93.862802000000002</v>
      </c>
      <c r="N30">
        <v>120.287898</v>
      </c>
      <c r="O30">
        <v>126.284015</v>
      </c>
      <c r="P30">
        <v>145.04594800000001</v>
      </c>
      <c r="Q30">
        <v>18.965411</v>
      </c>
      <c r="R30">
        <v>18.982721999999999</v>
      </c>
      <c r="S30">
        <v>23.253243000000001</v>
      </c>
      <c r="T30">
        <v>2.9883389999999999</v>
      </c>
      <c r="U30">
        <v>261.11700000000002</v>
      </c>
      <c r="V30">
        <v>12.004419</v>
      </c>
      <c r="W30">
        <v>33.654412999999998</v>
      </c>
      <c r="X30">
        <v>142.80991599999999</v>
      </c>
      <c r="Y30">
        <v>0</v>
      </c>
      <c r="Z30">
        <v>12.612531000000001</v>
      </c>
      <c r="AA30">
        <v>25.976306000000001</v>
      </c>
      <c r="AB30">
        <v>31.269456000000002</v>
      </c>
      <c r="AC30">
        <v>22.434239000000002</v>
      </c>
      <c r="AD30">
        <v>21.003195999999999</v>
      </c>
      <c r="AE30">
        <v>38.152355</v>
      </c>
      <c r="AF30">
        <v>8.9190850000000008</v>
      </c>
      <c r="AG30">
        <v>49.782494</v>
      </c>
      <c r="AH30">
        <v>26.61814</v>
      </c>
      <c r="AI30">
        <v>37.903927000000003</v>
      </c>
      <c r="AJ30">
        <v>0</v>
      </c>
      <c r="AK30">
        <v>67.377536000000006</v>
      </c>
      <c r="AL30">
        <v>76.764741999999998</v>
      </c>
      <c r="AM30">
        <v>18.182077</v>
      </c>
      <c r="AN30">
        <v>0.75401799999999997</v>
      </c>
      <c r="AO30">
        <v>0</v>
      </c>
      <c r="AP30">
        <v>6.8137030000000003</v>
      </c>
      <c r="AQ30">
        <v>0</v>
      </c>
      <c r="AR30">
        <v>33.631869999999999</v>
      </c>
      <c r="AS30">
        <v>33.998240000000003</v>
      </c>
      <c r="AT30">
        <v>19.341999999999999</v>
      </c>
      <c r="AU30">
        <v>0</v>
      </c>
      <c r="AV30">
        <v>0</v>
      </c>
      <c r="AW30">
        <v>0</v>
      </c>
      <c r="AX30">
        <v>0</v>
      </c>
      <c r="AY30">
        <v>5.3774959999999998</v>
      </c>
      <c r="AZ30">
        <v>0</v>
      </c>
      <c r="BA30">
        <v>1.0276890000000001</v>
      </c>
      <c r="BB30">
        <v>5.1779950000000001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2391.7114539999993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437.60385300000002</v>
      </c>
      <c r="L31">
        <v>390.70839999999998</v>
      </c>
      <c r="M31">
        <v>92.271203999999997</v>
      </c>
      <c r="N31">
        <v>118.40418099999999</v>
      </c>
      <c r="O31">
        <v>124.08134800000001</v>
      </c>
      <c r="P31">
        <v>140.80037899999999</v>
      </c>
      <c r="Q31">
        <v>14.643924999999999</v>
      </c>
      <c r="R31">
        <v>18.982721999999999</v>
      </c>
      <c r="S31">
        <v>19.312714</v>
      </c>
      <c r="T31">
        <v>2.9883389999999999</v>
      </c>
      <c r="U31">
        <v>261.11700000000002</v>
      </c>
      <c r="V31">
        <v>12.004419</v>
      </c>
      <c r="W31">
        <v>33.654412999999998</v>
      </c>
      <c r="X31">
        <v>142.80991599999999</v>
      </c>
      <c r="Y31">
        <v>0</v>
      </c>
      <c r="Z31">
        <v>12.612531000000001</v>
      </c>
      <c r="AA31">
        <v>13.587135999999999</v>
      </c>
      <c r="AB31">
        <v>31.269456000000002</v>
      </c>
      <c r="AC31">
        <v>22.434239000000002</v>
      </c>
      <c r="AD31">
        <v>21.003195999999999</v>
      </c>
      <c r="AE31">
        <v>38.152355</v>
      </c>
      <c r="AF31">
        <v>8.9190850000000008</v>
      </c>
      <c r="AG31">
        <v>49.782494</v>
      </c>
      <c r="AH31">
        <v>26.61814</v>
      </c>
      <c r="AI31">
        <v>37.903927000000003</v>
      </c>
      <c r="AJ31">
        <v>0</v>
      </c>
      <c r="AK31">
        <v>67.377536000000006</v>
      </c>
      <c r="AL31">
        <v>76.764741999999998</v>
      </c>
      <c r="AM31">
        <v>18.182077</v>
      </c>
      <c r="AN31">
        <v>0.75401799999999997</v>
      </c>
      <c r="AO31">
        <v>0</v>
      </c>
      <c r="AP31">
        <v>5.946504</v>
      </c>
      <c r="AQ31">
        <v>0</v>
      </c>
      <c r="AR31">
        <v>33.631869999999999</v>
      </c>
      <c r="AS31">
        <v>33.998240000000003</v>
      </c>
      <c r="AT31">
        <v>19.341999999999999</v>
      </c>
      <c r="AU31">
        <v>0</v>
      </c>
      <c r="AV31">
        <v>0</v>
      </c>
      <c r="AW31">
        <v>0</v>
      </c>
      <c r="AX31">
        <v>0</v>
      </c>
      <c r="AY31">
        <v>5.3774959999999998</v>
      </c>
      <c r="AZ31">
        <v>0</v>
      </c>
      <c r="BA31">
        <v>1.0276890000000001</v>
      </c>
      <c r="BB31">
        <v>3.40212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2337.4696640000002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437.60385300000002</v>
      </c>
      <c r="L32">
        <v>390.70839999999998</v>
      </c>
      <c r="M32">
        <v>92.271203999999997</v>
      </c>
      <c r="N32">
        <v>118.40418099999999</v>
      </c>
      <c r="O32">
        <v>124.08134800000001</v>
      </c>
      <c r="P32">
        <v>140.80037899999999</v>
      </c>
      <c r="Q32">
        <v>14.643924999999999</v>
      </c>
      <c r="R32">
        <v>18.982721999999999</v>
      </c>
      <c r="S32">
        <v>17.956918999999999</v>
      </c>
      <c r="T32">
        <v>2.9883389999999999</v>
      </c>
      <c r="U32">
        <v>261.11700000000002</v>
      </c>
      <c r="V32">
        <v>12.004419</v>
      </c>
      <c r="W32">
        <v>33.654412999999998</v>
      </c>
      <c r="X32">
        <v>142.80991599999999</v>
      </c>
      <c r="Y32">
        <v>0</v>
      </c>
      <c r="Z32">
        <v>12.612531000000001</v>
      </c>
      <c r="AA32">
        <v>13.587135999999999</v>
      </c>
      <c r="AB32">
        <v>31.269456000000002</v>
      </c>
      <c r="AC32">
        <v>22.434239000000002</v>
      </c>
      <c r="AD32">
        <v>21.003195999999999</v>
      </c>
      <c r="AE32">
        <v>38.152355</v>
      </c>
      <c r="AF32">
        <v>8.9190850000000008</v>
      </c>
      <c r="AG32">
        <v>49.782494</v>
      </c>
      <c r="AH32">
        <v>26.61814</v>
      </c>
      <c r="AI32">
        <v>37.903927000000003</v>
      </c>
      <c r="AJ32">
        <v>0</v>
      </c>
      <c r="AK32">
        <v>67.377536000000006</v>
      </c>
      <c r="AL32">
        <v>76.764741999999998</v>
      </c>
      <c r="AM32">
        <v>18.182077</v>
      </c>
      <c r="AN32">
        <v>0.75401799999999997</v>
      </c>
      <c r="AO32">
        <v>0</v>
      </c>
      <c r="AP32">
        <v>0.61942799999999998</v>
      </c>
      <c r="AQ32">
        <v>0</v>
      </c>
      <c r="AR32">
        <v>39.504100999999999</v>
      </c>
      <c r="AS32">
        <v>33.998240000000003</v>
      </c>
      <c r="AT32">
        <v>19.341999999999999</v>
      </c>
      <c r="AU32">
        <v>0</v>
      </c>
      <c r="AV32">
        <v>0</v>
      </c>
      <c r="AW32">
        <v>0</v>
      </c>
      <c r="AX32">
        <v>0</v>
      </c>
      <c r="AY32">
        <v>5.3774959999999998</v>
      </c>
      <c r="AZ32">
        <v>0</v>
      </c>
      <c r="BA32">
        <v>1.0276890000000001</v>
      </c>
      <c r="BB32">
        <v>3.40212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2336.659024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437.60385300000002</v>
      </c>
      <c r="L33">
        <v>381.38671699999998</v>
      </c>
      <c r="M33">
        <v>92.271203999999997</v>
      </c>
      <c r="N33">
        <v>118.40418099999999</v>
      </c>
      <c r="O33">
        <v>124.08134800000001</v>
      </c>
      <c r="P33">
        <v>140.80037899999999</v>
      </c>
      <c r="Q33">
        <v>14.643924999999999</v>
      </c>
      <c r="R33">
        <v>18.982721999999999</v>
      </c>
      <c r="S33">
        <v>17.956918999999999</v>
      </c>
      <c r="T33">
        <v>2.9883389999999999</v>
      </c>
      <c r="U33">
        <v>261.11700000000002</v>
      </c>
      <c r="V33">
        <v>12.004419</v>
      </c>
      <c r="W33">
        <v>33.654412999999998</v>
      </c>
      <c r="X33">
        <v>142.80991599999999</v>
      </c>
      <c r="Y33">
        <v>0</v>
      </c>
      <c r="Z33">
        <v>12.612531000000001</v>
      </c>
      <c r="AA33">
        <v>13.587135999999999</v>
      </c>
      <c r="AB33">
        <v>31.269456000000002</v>
      </c>
      <c r="AC33">
        <v>22.434239000000002</v>
      </c>
      <c r="AD33">
        <v>21.003195999999999</v>
      </c>
      <c r="AE33">
        <v>38.152355</v>
      </c>
      <c r="AF33">
        <v>8.9190850000000008</v>
      </c>
      <c r="AG33">
        <v>49.782494</v>
      </c>
      <c r="AH33">
        <v>26.61814</v>
      </c>
      <c r="AI33">
        <v>37.903927000000003</v>
      </c>
      <c r="AJ33">
        <v>0</v>
      </c>
      <c r="AK33">
        <v>67.377536000000006</v>
      </c>
      <c r="AL33">
        <v>49.445889000000001</v>
      </c>
      <c r="AM33">
        <v>18.182077</v>
      </c>
      <c r="AN33">
        <v>0.75401799999999997</v>
      </c>
      <c r="AO33">
        <v>0</v>
      </c>
      <c r="AP33">
        <v>0.61942799999999998</v>
      </c>
      <c r="AQ33">
        <v>0</v>
      </c>
      <c r="AR33">
        <v>39.504100999999999</v>
      </c>
      <c r="AS33">
        <v>33.998240000000003</v>
      </c>
      <c r="AT33">
        <v>19.341999999999999</v>
      </c>
      <c r="AU33">
        <v>0</v>
      </c>
      <c r="AV33">
        <v>0</v>
      </c>
      <c r="AW33">
        <v>0</v>
      </c>
      <c r="AX33">
        <v>0</v>
      </c>
      <c r="AY33">
        <v>5.3774959999999998</v>
      </c>
      <c r="AZ33">
        <v>0</v>
      </c>
      <c r="BA33">
        <v>1.0276890000000001</v>
      </c>
      <c r="BB33">
        <v>3.40212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2300.0184880000002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437.60385300000002</v>
      </c>
      <c r="L34">
        <v>381.38671699999998</v>
      </c>
      <c r="M34">
        <v>92.271203999999997</v>
      </c>
      <c r="N34">
        <v>118.40418099999999</v>
      </c>
      <c r="O34">
        <v>124.08134800000001</v>
      </c>
      <c r="P34">
        <v>140.80037899999999</v>
      </c>
      <c r="Q34">
        <v>14.643924999999999</v>
      </c>
      <c r="R34">
        <v>18.982721999999999</v>
      </c>
      <c r="S34">
        <v>17.956918999999999</v>
      </c>
      <c r="T34">
        <v>2.9883389999999999</v>
      </c>
      <c r="U34">
        <v>261.11700000000002</v>
      </c>
      <c r="V34">
        <v>12.004419</v>
      </c>
      <c r="W34">
        <v>33.654412999999998</v>
      </c>
      <c r="X34">
        <v>142.80991599999999</v>
      </c>
      <c r="Y34">
        <v>0</v>
      </c>
      <c r="Z34">
        <v>12.612531000000001</v>
      </c>
      <c r="AA34">
        <v>13.587135999999999</v>
      </c>
      <c r="AB34">
        <v>31.269456000000002</v>
      </c>
      <c r="AC34">
        <v>22.434239000000002</v>
      </c>
      <c r="AD34">
        <v>21.003195999999999</v>
      </c>
      <c r="AE34">
        <v>38.152355</v>
      </c>
      <c r="AF34">
        <v>8.9190850000000008</v>
      </c>
      <c r="AG34">
        <v>49.782494</v>
      </c>
      <c r="AH34">
        <v>26.61814</v>
      </c>
      <c r="AI34">
        <v>37.903927000000003</v>
      </c>
      <c r="AJ34">
        <v>0</v>
      </c>
      <c r="AK34">
        <v>67.377536000000006</v>
      </c>
      <c r="AL34">
        <v>49.445889000000001</v>
      </c>
      <c r="AM34">
        <v>18.182077</v>
      </c>
      <c r="AN34">
        <v>0.75401799999999997</v>
      </c>
      <c r="AO34">
        <v>0</v>
      </c>
      <c r="AP34">
        <v>0.61942799999999998</v>
      </c>
      <c r="AQ34">
        <v>0</v>
      </c>
      <c r="AR34">
        <v>39.504100999999999</v>
      </c>
      <c r="AS34">
        <v>33.998240000000003</v>
      </c>
      <c r="AT34">
        <v>19.341999999999999</v>
      </c>
      <c r="AU34">
        <v>0</v>
      </c>
      <c r="AV34">
        <v>0</v>
      </c>
      <c r="AW34">
        <v>0</v>
      </c>
      <c r="AX34">
        <v>0</v>
      </c>
      <c r="AY34">
        <v>5.3774959999999998</v>
      </c>
      <c r="AZ34">
        <v>0</v>
      </c>
      <c r="BA34">
        <v>1.0276890000000001</v>
      </c>
      <c r="BB34">
        <v>3.40212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2300.0184880000002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380.18803100000002</v>
      </c>
      <c r="L35">
        <v>381.38671699999998</v>
      </c>
      <c r="M35">
        <v>92.271203999999997</v>
      </c>
      <c r="N35">
        <v>118.40418099999999</v>
      </c>
      <c r="O35">
        <v>124.08134800000001</v>
      </c>
      <c r="P35">
        <v>140.80037899999999</v>
      </c>
      <c r="Q35">
        <v>14.643924999999999</v>
      </c>
      <c r="R35">
        <v>14.672164</v>
      </c>
      <c r="S35">
        <v>17.956918999999999</v>
      </c>
      <c r="T35">
        <v>2.3582730000000001</v>
      </c>
      <c r="U35">
        <v>265.65028100000001</v>
      </c>
      <c r="V35">
        <v>12.004419</v>
      </c>
      <c r="W35">
        <v>29.035630000000001</v>
      </c>
      <c r="X35">
        <v>123.467916</v>
      </c>
      <c r="Y35">
        <v>0</v>
      </c>
      <c r="Z35">
        <v>12.612531000000001</v>
      </c>
      <c r="AA35">
        <v>13.587135999999999</v>
      </c>
      <c r="AB35">
        <v>31.269456000000002</v>
      </c>
      <c r="AC35">
        <v>22.434239000000002</v>
      </c>
      <c r="AD35">
        <v>21.003195999999999</v>
      </c>
      <c r="AE35">
        <v>56.438395</v>
      </c>
      <c r="AF35">
        <v>8.9190850000000008</v>
      </c>
      <c r="AG35">
        <v>49.782494</v>
      </c>
      <c r="AH35">
        <v>21.553149999999999</v>
      </c>
      <c r="AI35">
        <v>5.9021999999999997</v>
      </c>
      <c r="AJ35">
        <v>0</v>
      </c>
      <c r="AK35">
        <v>67.377536000000006</v>
      </c>
      <c r="AL35">
        <v>49.445889000000001</v>
      </c>
      <c r="AM35">
        <v>18.182077</v>
      </c>
      <c r="AN35">
        <v>0.75401799999999997</v>
      </c>
      <c r="AO35">
        <v>0</v>
      </c>
      <c r="AP35">
        <v>0.61942799999999998</v>
      </c>
      <c r="AQ35">
        <v>0</v>
      </c>
      <c r="AR35">
        <v>33.631869999999999</v>
      </c>
      <c r="AS35">
        <v>33.998240000000003</v>
      </c>
      <c r="AT35">
        <v>19.341999999999999</v>
      </c>
      <c r="AU35">
        <v>0</v>
      </c>
      <c r="AV35">
        <v>0</v>
      </c>
      <c r="AW35">
        <v>0</v>
      </c>
      <c r="AX35">
        <v>0</v>
      </c>
      <c r="AY35">
        <v>5.3774959999999998</v>
      </c>
      <c r="AZ35">
        <v>0</v>
      </c>
      <c r="BA35">
        <v>0.83406599999999997</v>
      </c>
      <c r="BB35">
        <v>3.0016029999999998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2192.9874920000002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366.43419</v>
      </c>
      <c r="L36">
        <v>381.38671699999998</v>
      </c>
      <c r="M36">
        <v>92.271203999999997</v>
      </c>
      <c r="N36">
        <v>118.40418099999999</v>
      </c>
      <c r="O36">
        <v>124.08134800000001</v>
      </c>
      <c r="P36">
        <v>140.80037899999999</v>
      </c>
      <c r="Q36">
        <v>14.643924999999999</v>
      </c>
      <c r="R36">
        <v>14.672164</v>
      </c>
      <c r="S36">
        <v>17.956918999999999</v>
      </c>
      <c r="T36">
        <v>2.3582730000000001</v>
      </c>
      <c r="U36">
        <v>266.556938</v>
      </c>
      <c r="V36">
        <v>12.004419</v>
      </c>
      <c r="W36">
        <v>29.035630000000001</v>
      </c>
      <c r="X36">
        <v>123.467916</v>
      </c>
      <c r="Y36">
        <v>0</v>
      </c>
      <c r="Z36">
        <v>12.612531000000001</v>
      </c>
      <c r="AA36">
        <v>13.587135999999999</v>
      </c>
      <c r="AB36">
        <v>31.269456000000002</v>
      </c>
      <c r="AC36">
        <v>22.434239000000002</v>
      </c>
      <c r="AD36">
        <v>21.003195999999999</v>
      </c>
      <c r="AE36">
        <v>56.438395</v>
      </c>
      <c r="AF36">
        <v>8.9190850000000008</v>
      </c>
      <c r="AG36">
        <v>49.782494</v>
      </c>
      <c r="AH36">
        <v>21.553149999999999</v>
      </c>
      <c r="AI36">
        <v>3.6888749999999999</v>
      </c>
      <c r="AJ36">
        <v>0</v>
      </c>
      <c r="AK36">
        <v>67.377536000000006</v>
      </c>
      <c r="AL36">
        <v>49.445889000000001</v>
      </c>
      <c r="AM36">
        <v>18.182077</v>
      </c>
      <c r="AN36">
        <v>0.75401799999999997</v>
      </c>
      <c r="AO36">
        <v>0</v>
      </c>
      <c r="AP36">
        <v>0.61942799999999998</v>
      </c>
      <c r="AQ36">
        <v>0</v>
      </c>
      <c r="AR36">
        <v>33.631869999999999</v>
      </c>
      <c r="AS36">
        <v>33.998240000000003</v>
      </c>
      <c r="AT36">
        <v>19.341999999999999</v>
      </c>
      <c r="AU36">
        <v>0</v>
      </c>
      <c r="AV36">
        <v>0</v>
      </c>
      <c r="AW36">
        <v>0</v>
      </c>
      <c r="AX36">
        <v>0</v>
      </c>
      <c r="AY36">
        <v>5.3774959999999998</v>
      </c>
      <c r="AZ36">
        <v>0</v>
      </c>
      <c r="BA36">
        <v>0.83406599999999997</v>
      </c>
      <c r="BB36">
        <v>2.850238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2177.7756180000001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366.43419</v>
      </c>
      <c r="L37">
        <v>357.73029000000002</v>
      </c>
      <c r="M37">
        <v>92.271203999999997</v>
      </c>
      <c r="N37">
        <v>118.40418099999999</v>
      </c>
      <c r="O37">
        <v>124.08134800000001</v>
      </c>
      <c r="P37">
        <v>140.80037899999999</v>
      </c>
      <c r="Q37">
        <v>14.643924999999999</v>
      </c>
      <c r="R37">
        <v>14.672164</v>
      </c>
      <c r="S37">
        <v>17.956918999999999</v>
      </c>
      <c r="T37">
        <v>2.3582730000000001</v>
      </c>
      <c r="U37">
        <v>266.556938</v>
      </c>
      <c r="V37">
        <v>9.2766169999999999</v>
      </c>
      <c r="W37">
        <v>22.387591</v>
      </c>
      <c r="X37">
        <v>99.290415999999993</v>
      </c>
      <c r="Y37">
        <v>0</v>
      </c>
      <c r="Z37">
        <v>12.612531000000001</v>
      </c>
      <c r="AA37">
        <v>13.587135999999999</v>
      </c>
      <c r="AB37">
        <v>31.269456000000002</v>
      </c>
      <c r="AC37">
        <v>22.434239000000002</v>
      </c>
      <c r="AD37">
        <v>21.003195999999999</v>
      </c>
      <c r="AE37">
        <v>56.438395</v>
      </c>
      <c r="AF37">
        <v>8.9190850000000008</v>
      </c>
      <c r="AG37">
        <v>49.782494</v>
      </c>
      <c r="AH37">
        <v>26.61814</v>
      </c>
      <c r="AI37">
        <v>0</v>
      </c>
      <c r="AJ37">
        <v>0</v>
      </c>
      <c r="AK37">
        <v>67.377536000000006</v>
      </c>
      <c r="AL37">
        <v>49.445889000000001</v>
      </c>
      <c r="AM37">
        <v>18.182077</v>
      </c>
      <c r="AN37">
        <v>0.75401799999999997</v>
      </c>
      <c r="AO37">
        <v>0</v>
      </c>
      <c r="AP37">
        <v>9.2914130000000004</v>
      </c>
      <c r="AQ37">
        <v>0</v>
      </c>
      <c r="AR37">
        <v>33.631869999999999</v>
      </c>
      <c r="AS37">
        <v>33.998240000000003</v>
      </c>
      <c r="AT37">
        <v>19.341999999999999</v>
      </c>
      <c r="AU37">
        <v>0</v>
      </c>
      <c r="AV37">
        <v>0</v>
      </c>
      <c r="AW37">
        <v>0</v>
      </c>
      <c r="AX37">
        <v>0</v>
      </c>
      <c r="AY37">
        <v>5.3774959999999998</v>
      </c>
      <c r="AZ37">
        <v>0</v>
      </c>
      <c r="BA37">
        <v>1.0276890000000001</v>
      </c>
      <c r="BB37">
        <v>2.850238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2130.807573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366.43419</v>
      </c>
      <c r="L38">
        <v>357.73029000000002</v>
      </c>
      <c r="M38">
        <v>92.271203999999997</v>
      </c>
      <c r="N38">
        <v>118.40418099999999</v>
      </c>
      <c r="O38">
        <v>124.08134800000001</v>
      </c>
      <c r="P38">
        <v>140.80037899999999</v>
      </c>
      <c r="Q38">
        <v>14.643924999999999</v>
      </c>
      <c r="R38">
        <v>14.672164</v>
      </c>
      <c r="S38">
        <v>17.956918999999999</v>
      </c>
      <c r="T38">
        <v>2.3582730000000001</v>
      </c>
      <c r="U38">
        <v>266.556938</v>
      </c>
      <c r="V38">
        <v>9.2766169999999999</v>
      </c>
      <c r="W38">
        <v>22.387591</v>
      </c>
      <c r="X38">
        <v>99.290415999999993</v>
      </c>
      <c r="Y38">
        <v>0</v>
      </c>
      <c r="Z38">
        <v>12.612531000000001</v>
      </c>
      <c r="AA38">
        <v>13.587135999999999</v>
      </c>
      <c r="AB38">
        <v>31.269456000000002</v>
      </c>
      <c r="AC38">
        <v>11.217119</v>
      </c>
      <c r="AD38">
        <v>21.003195999999999</v>
      </c>
      <c r="AE38">
        <v>56.438395</v>
      </c>
      <c r="AF38">
        <v>8.9190850000000008</v>
      </c>
      <c r="AG38">
        <v>49.782494</v>
      </c>
      <c r="AH38">
        <v>26.61814</v>
      </c>
      <c r="AI38">
        <v>0</v>
      </c>
      <c r="AJ38">
        <v>0</v>
      </c>
      <c r="AK38">
        <v>67.377536000000006</v>
      </c>
      <c r="AL38">
        <v>49.445889000000001</v>
      </c>
      <c r="AM38">
        <v>18.182077</v>
      </c>
      <c r="AN38">
        <v>0.75401799999999997</v>
      </c>
      <c r="AO38">
        <v>0</v>
      </c>
      <c r="AP38">
        <v>9.2914130000000004</v>
      </c>
      <c r="AQ38">
        <v>0</v>
      </c>
      <c r="AR38">
        <v>33.631869999999999</v>
      </c>
      <c r="AS38">
        <v>33.998240000000003</v>
      </c>
      <c r="AT38">
        <v>19.341999999999999</v>
      </c>
      <c r="AU38">
        <v>0</v>
      </c>
      <c r="AV38">
        <v>0</v>
      </c>
      <c r="AW38">
        <v>0</v>
      </c>
      <c r="AX38">
        <v>0</v>
      </c>
      <c r="AY38">
        <v>5.3774959999999998</v>
      </c>
      <c r="AZ38">
        <v>0</v>
      </c>
      <c r="BA38">
        <v>1.0276890000000001</v>
      </c>
      <c r="BB38">
        <v>2.850238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2119.5904530000003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366.43419</v>
      </c>
      <c r="L39">
        <v>357.73029000000002</v>
      </c>
      <c r="M39">
        <v>63.475608000000001</v>
      </c>
      <c r="N39">
        <v>118.40418099999999</v>
      </c>
      <c r="O39">
        <v>124.08134800000001</v>
      </c>
      <c r="P39">
        <v>140.80037899999999</v>
      </c>
      <c r="Q39">
        <v>14.643924999999999</v>
      </c>
      <c r="R39">
        <v>14.672164</v>
      </c>
      <c r="S39">
        <v>17.956918999999999</v>
      </c>
      <c r="T39">
        <v>2.3582730000000001</v>
      </c>
      <c r="U39">
        <v>266.556938</v>
      </c>
      <c r="V39">
        <v>9.2766169999999999</v>
      </c>
      <c r="W39">
        <v>22.387591</v>
      </c>
      <c r="X39">
        <v>95.257609000000002</v>
      </c>
      <c r="Y39">
        <v>0</v>
      </c>
      <c r="Z39">
        <v>12.612531000000001</v>
      </c>
      <c r="AA39">
        <v>13.587135999999999</v>
      </c>
      <c r="AB39">
        <v>31.269456000000002</v>
      </c>
      <c r="AC39">
        <v>11.217119</v>
      </c>
      <c r="AD39">
        <v>21.003195999999999</v>
      </c>
      <c r="AE39">
        <v>56.438395</v>
      </c>
      <c r="AF39">
        <v>8.9190850000000008</v>
      </c>
      <c r="AG39">
        <v>49.782494</v>
      </c>
      <c r="AH39">
        <v>26.61814</v>
      </c>
      <c r="AI39">
        <v>0</v>
      </c>
      <c r="AJ39">
        <v>0</v>
      </c>
      <c r="AK39">
        <v>67.377536000000006</v>
      </c>
      <c r="AL39">
        <v>49.445889000000001</v>
      </c>
      <c r="AM39">
        <v>18.182077</v>
      </c>
      <c r="AN39">
        <v>0.75401799999999997</v>
      </c>
      <c r="AO39">
        <v>0</v>
      </c>
      <c r="AP39">
        <v>0</v>
      </c>
      <c r="AQ39">
        <v>0</v>
      </c>
      <c r="AR39">
        <v>33.631869999999999</v>
      </c>
      <c r="AS39">
        <v>33.998240000000003</v>
      </c>
      <c r="AT39">
        <v>19.341999999999999</v>
      </c>
      <c r="AU39">
        <v>0</v>
      </c>
      <c r="AV39">
        <v>0</v>
      </c>
      <c r="AW39">
        <v>0</v>
      </c>
      <c r="AX39">
        <v>0</v>
      </c>
      <c r="AY39">
        <v>5.3774959999999998</v>
      </c>
      <c r="AZ39">
        <v>0</v>
      </c>
      <c r="BA39">
        <v>1.0276890000000001</v>
      </c>
      <c r="BB39">
        <v>2.850238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2077.4706369999999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366.43419</v>
      </c>
      <c r="L40">
        <v>357.73029000000002</v>
      </c>
      <c r="M40">
        <v>63.475608000000001</v>
      </c>
      <c r="N40">
        <v>118.40418099999999</v>
      </c>
      <c r="O40">
        <v>124.08134800000001</v>
      </c>
      <c r="P40">
        <v>140.80037899999999</v>
      </c>
      <c r="Q40">
        <v>14.643924999999999</v>
      </c>
      <c r="R40">
        <v>14.672164</v>
      </c>
      <c r="S40">
        <v>17.956918999999999</v>
      </c>
      <c r="T40">
        <v>2.3582730000000001</v>
      </c>
      <c r="U40">
        <v>266.556938</v>
      </c>
      <c r="V40">
        <v>9.2766169999999999</v>
      </c>
      <c r="W40">
        <v>22.387591</v>
      </c>
      <c r="X40">
        <v>95.257609000000002</v>
      </c>
      <c r="Y40">
        <v>0</v>
      </c>
      <c r="Z40">
        <v>12.612531000000001</v>
      </c>
      <c r="AA40">
        <v>13.587135999999999</v>
      </c>
      <c r="AB40">
        <v>31.269456000000002</v>
      </c>
      <c r="AC40">
        <v>11.217119</v>
      </c>
      <c r="AD40">
        <v>21.003195999999999</v>
      </c>
      <c r="AE40">
        <v>56.438395</v>
      </c>
      <c r="AF40">
        <v>8.9190850000000008</v>
      </c>
      <c r="AG40">
        <v>49.782494</v>
      </c>
      <c r="AH40">
        <v>26.61814</v>
      </c>
      <c r="AI40">
        <v>0</v>
      </c>
      <c r="AJ40">
        <v>0</v>
      </c>
      <c r="AK40">
        <v>67.377536000000006</v>
      </c>
      <c r="AL40">
        <v>49.445889000000001</v>
      </c>
      <c r="AM40">
        <v>18.182077</v>
      </c>
      <c r="AN40">
        <v>0.75401799999999997</v>
      </c>
      <c r="AO40">
        <v>0</v>
      </c>
      <c r="AP40">
        <v>0</v>
      </c>
      <c r="AQ40">
        <v>0</v>
      </c>
      <c r="AR40">
        <v>33.631869999999999</v>
      </c>
      <c r="AS40">
        <v>33.998240000000003</v>
      </c>
      <c r="AT40">
        <v>19.341999999999999</v>
      </c>
      <c r="AU40">
        <v>0</v>
      </c>
      <c r="AV40">
        <v>0</v>
      </c>
      <c r="AW40">
        <v>0</v>
      </c>
      <c r="AX40">
        <v>0</v>
      </c>
      <c r="AY40">
        <v>5.3774959999999998</v>
      </c>
      <c r="AZ40">
        <v>0</v>
      </c>
      <c r="BA40">
        <v>1.0276890000000001</v>
      </c>
      <c r="BB40">
        <v>2.850238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2077.4706369999999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366.43419</v>
      </c>
      <c r="L41">
        <v>357.73029000000002</v>
      </c>
      <c r="M41">
        <v>63.475608000000001</v>
      </c>
      <c r="N41">
        <v>118.40418099999999</v>
      </c>
      <c r="O41">
        <v>124.08134800000001</v>
      </c>
      <c r="P41">
        <v>140.80037899999999</v>
      </c>
      <c r="Q41">
        <v>12.069407999999999</v>
      </c>
      <c r="R41">
        <v>14.556112000000001</v>
      </c>
      <c r="S41">
        <v>15.195365000000001</v>
      </c>
      <c r="T41">
        <v>2.3582730000000001</v>
      </c>
      <c r="U41">
        <v>266.556938</v>
      </c>
      <c r="V41">
        <v>9.2766169999999999</v>
      </c>
      <c r="W41">
        <v>22.387591</v>
      </c>
      <c r="X41">
        <v>95.257609000000002</v>
      </c>
      <c r="Y41">
        <v>0</v>
      </c>
      <c r="Z41">
        <v>12.612531000000001</v>
      </c>
      <c r="AA41">
        <v>12.453347000000001</v>
      </c>
      <c r="AB41">
        <v>31.269456000000002</v>
      </c>
      <c r="AC41">
        <v>11.217119</v>
      </c>
      <c r="AD41">
        <v>21.003195999999999</v>
      </c>
      <c r="AE41">
        <v>56.438395</v>
      </c>
      <c r="AF41">
        <v>8.9190850000000008</v>
      </c>
      <c r="AG41">
        <v>49.782494</v>
      </c>
      <c r="AH41">
        <v>26.61814</v>
      </c>
      <c r="AI41">
        <v>0</v>
      </c>
      <c r="AJ41">
        <v>0</v>
      </c>
      <c r="AK41">
        <v>67.377536000000006</v>
      </c>
      <c r="AL41">
        <v>49.445889000000001</v>
      </c>
      <c r="AM41">
        <v>18.182077</v>
      </c>
      <c r="AN41">
        <v>0.75401799999999997</v>
      </c>
      <c r="AO41">
        <v>0</v>
      </c>
      <c r="AP41">
        <v>0</v>
      </c>
      <c r="AQ41">
        <v>0</v>
      </c>
      <c r="AR41">
        <v>33.631869999999999</v>
      </c>
      <c r="AS41">
        <v>33.998240000000003</v>
      </c>
      <c r="AT41">
        <v>19.341999999999999</v>
      </c>
      <c r="AU41">
        <v>0</v>
      </c>
      <c r="AV41">
        <v>0</v>
      </c>
      <c r="AW41">
        <v>0</v>
      </c>
      <c r="AX41">
        <v>0</v>
      </c>
      <c r="AY41">
        <v>5.3774959999999998</v>
      </c>
      <c r="AZ41">
        <v>0</v>
      </c>
      <c r="BA41">
        <v>1.0276890000000001</v>
      </c>
      <c r="BB41">
        <v>2.850238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2070.8847249999994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366.43419</v>
      </c>
      <c r="L42">
        <v>357.73029000000002</v>
      </c>
      <c r="M42">
        <v>63.475608000000001</v>
      </c>
      <c r="N42">
        <v>118.40418099999999</v>
      </c>
      <c r="O42">
        <v>124.08134800000001</v>
      </c>
      <c r="P42">
        <v>140.80037899999999</v>
      </c>
      <c r="Q42">
        <v>12.069407999999999</v>
      </c>
      <c r="R42">
        <v>14.556112000000001</v>
      </c>
      <c r="S42">
        <v>15.195365000000001</v>
      </c>
      <c r="T42">
        <v>2.3582730000000001</v>
      </c>
      <c r="U42">
        <v>266.556938</v>
      </c>
      <c r="V42">
        <v>9.2766169999999999</v>
      </c>
      <c r="W42">
        <v>22.387591</v>
      </c>
      <c r="X42">
        <v>95.257609000000002</v>
      </c>
      <c r="Y42">
        <v>0</v>
      </c>
      <c r="Z42">
        <v>12.612531000000001</v>
      </c>
      <c r="AA42">
        <v>0</v>
      </c>
      <c r="AB42">
        <v>31.269456000000002</v>
      </c>
      <c r="AC42">
        <v>11.217119</v>
      </c>
      <c r="AD42">
        <v>21.003195999999999</v>
      </c>
      <c r="AE42">
        <v>56.438395</v>
      </c>
      <c r="AF42">
        <v>8.9190850000000008</v>
      </c>
      <c r="AG42">
        <v>49.782494</v>
      </c>
      <c r="AH42">
        <v>26.61814</v>
      </c>
      <c r="AI42">
        <v>0</v>
      </c>
      <c r="AJ42">
        <v>0</v>
      </c>
      <c r="AK42">
        <v>67.377536000000006</v>
      </c>
      <c r="AL42">
        <v>49.445889000000001</v>
      </c>
      <c r="AM42">
        <v>18.182077</v>
      </c>
      <c r="AN42">
        <v>0.75401799999999997</v>
      </c>
      <c r="AO42">
        <v>0</v>
      </c>
      <c r="AP42">
        <v>0</v>
      </c>
      <c r="AQ42">
        <v>0</v>
      </c>
      <c r="AR42">
        <v>33.631869999999999</v>
      </c>
      <c r="AS42">
        <v>33.998240000000003</v>
      </c>
      <c r="AT42">
        <v>19.341999999999999</v>
      </c>
      <c r="AU42">
        <v>0</v>
      </c>
      <c r="AV42">
        <v>0</v>
      </c>
      <c r="AW42">
        <v>0</v>
      </c>
      <c r="AX42">
        <v>0</v>
      </c>
      <c r="AY42">
        <v>5.3774959999999998</v>
      </c>
      <c r="AZ42">
        <v>0</v>
      </c>
      <c r="BA42">
        <v>1.0276890000000001</v>
      </c>
      <c r="BB42">
        <v>2.850238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2058.4313779999998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366.33748000000003</v>
      </c>
      <c r="L43">
        <v>357.73029000000002</v>
      </c>
      <c r="M43">
        <v>63.475608000000001</v>
      </c>
      <c r="N43">
        <v>118.40418099999999</v>
      </c>
      <c r="O43">
        <v>124.08134800000001</v>
      </c>
      <c r="P43">
        <v>140.80037899999999</v>
      </c>
      <c r="Q43">
        <v>12.040395</v>
      </c>
      <c r="R43">
        <v>14.672164</v>
      </c>
      <c r="S43">
        <v>15.127668</v>
      </c>
      <c r="T43">
        <v>2.3582730000000001</v>
      </c>
      <c r="U43">
        <v>266.556938</v>
      </c>
      <c r="V43">
        <v>9.2766169999999999</v>
      </c>
      <c r="W43">
        <v>22.387591</v>
      </c>
      <c r="X43">
        <v>95.257609000000002</v>
      </c>
      <c r="Y43">
        <v>0</v>
      </c>
      <c r="Z43">
        <v>12.612531000000001</v>
      </c>
      <c r="AA43">
        <v>0</v>
      </c>
      <c r="AB43">
        <v>31.269456000000002</v>
      </c>
      <c r="AC43">
        <v>11.217119</v>
      </c>
      <c r="AD43">
        <v>21.003195999999999</v>
      </c>
      <c r="AE43">
        <v>56.438395</v>
      </c>
      <c r="AF43">
        <v>0</v>
      </c>
      <c r="AG43">
        <v>49.782494</v>
      </c>
      <c r="AH43">
        <v>0</v>
      </c>
      <c r="AI43">
        <v>0</v>
      </c>
      <c r="AJ43">
        <v>0</v>
      </c>
      <c r="AK43">
        <v>67.377536000000006</v>
      </c>
      <c r="AL43">
        <v>49.445889000000001</v>
      </c>
      <c r="AM43">
        <v>18.182077</v>
      </c>
      <c r="AN43">
        <v>0.75401799999999997</v>
      </c>
      <c r="AO43">
        <v>0</v>
      </c>
      <c r="AP43">
        <v>0</v>
      </c>
      <c r="AQ43">
        <v>0</v>
      </c>
      <c r="AR43">
        <v>33.631869999999999</v>
      </c>
      <c r="AS43">
        <v>33.998240000000003</v>
      </c>
      <c r="AT43">
        <v>19.341999999999999</v>
      </c>
      <c r="AU43">
        <v>0</v>
      </c>
      <c r="AV43">
        <v>0</v>
      </c>
      <c r="AW43">
        <v>0</v>
      </c>
      <c r="AX43">
        <v>0</v>
      </c>
      <c r="AY43">
        <v>5.3774959999999998</v>
      </c>
      <c r="AZ43">
        <v>0</v>
      </c>
      <c r="BA43">
        <v>0</v>
      </c>
      <c r="BB43">
        <v>2.850238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2021.789096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366.33748000000003</v>
      </c>
      <c r="L44">
        <v>357.73029000000002</v>
      </c>
      <c r="M44">
        <v>63.475608000000001</v>
      </c>
      <c r="N44">
        <v>118.40418099999999</v>
      </c>
      <c r="O44">
        <v>124.08134800000001</v>
      </c>
      <c r="P44">
        <v>140.80037899999999</v>
      </c>
      <c r="Q44">
        <v>12.040395</v>
      </c>
      <c r="R44">
        <v>14.672164</v>
      </c>
      <c r="S44">
        <v>15.127668</v>
      </c>
      <c r="T44">
        <v>2.3582730000000001</v>
      </c>
      <c r="U44">
        <v>266.556938</v>
      </c>
      <c r="V44">
        <v>9.2766169999999999</v>
      </c>
      <c r="W44">
        <v>22.387591</v>
      </c>
      <c r="X44">
        <v>95.257609000000002</v>
      </c>
      <c r="Y44">
        <v>0</v>
      </c>
      <c r="Z44">
        <v>12.612531000000001</v>
      </c>
      <c r="AA44">
        <v>0</v>
      </c>
      <c r="AB44">
        <v>31.269456000000002</v>
      </c>
      <c r="AC44">
        <v>11.217119</v>
      </c>
      <c r="AD44">
        <v>21.003195999999999</v>
      </c>
      <c r="AE44">
        <v>56.438395</v>
      </c>
      <c r="AF44">
        <v>0</v>
      </c>
      <c r="AG44">
        <v>49.782494</v>
      </c>
      <c r="AH44">
        <v>0</v>
      </c>
      <c r="AI44">
        <v>0</v>
      </c>
      <c r="AJ44">
        <v>0</v>
      </c>
      <c r="AK44">
        <v>67.377536000000006</v>
      </c>
      <c r="AL44">
        <v>49.445889000000001</v>
      </c>
      <c r="AM44">
        <v>18.182077</v>
      </c>
      <c r="AN44">
        <v>0.75401799999999997</v>
      </c>
      <c r="AO44">
        <v>0</v>
      </c>
      <c r="AP44">
        <v>0</v>
      </c>
      <c r="AQ44">
        <v>0</v>
      </c>
      <c r="AR44">
        <v>39.504100999999999</v>
      </c>
      <c r="AS44">
        <v>33.998240000000003</v>
      </c>
      <c r="AT44">
        <v>19.341999999999999</v>
      </c>
      <c r="AU44">
        <v>0</v>
      </c>
      <c r="AV44">
        <v>0</v>
      </c>
      <c r="AW44">
        <v>0</v>
      </c>
      <c r="AX44">
        <v>0</v>
      </c>
      <c r="AY44">
        <v>5.3774959999999998</v>
      </c>
      <c r="AZ44">
        <v>0</v>
      </c>
      <c r="BA44">
        <v>0</v>
      </c>
      <c r="BB44">
        <v>2.850238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2027.661327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366.33748000000003</v>
      </c>
      <c r="L45">
        <v>357.73029000000002</v>
      </c>
      <c r="M45">
        <v>63.475608000000001</v>
      </c>
      <c r="N45">
        <v>118.40418099999999</v>
      </c>
      <c r="O45">
        <v>124.08134800000001</v>
      </c>
      <c r="P45">
        <v>140.80037899999999</v>
      </c>
      <c r="Q45">
        <v>12.040395</v>
      </c>
      <c r="R45">
        <v>14.672164</v>
      </c>
      <c r="S45">
        <v>15.127668</v>
      </c>
      <c r="T45">
        <v>2.3582730000000001</v>
      </c>
      <c r="U45">
        <v>266.556938</v>
      </c>
      <c r="V45">
        <v>9.2766169999999999</v>
      </c>
      <c r="W45">
        <v>22.387591</v>
      </c>
      <c r="X45">
        <v>95.257609000000002</v>
      </c>
      <c r="Y45">
        <v>0</v>
      </c>
      <c r="Z45">
        <v>12.612531000000001</v>
      </c>
      <c r="AA45">
        <v>0</v>
      </c>
      <c r="AB45">
        <v>31.269456000000002</v>
      </c>
      <c r="AC45">
        <v>11.217119</v>
      </c>
      <c r="AD45">
        <v>21.003195999999999</v>
      </c>
      <c r="AE45">
        <v>56.438395</v>
      </c>
      <c r="AF45">
        <v>0</v>
      </c>
      <c r="AG45">
        <v>49.782494</v>
      </c>
      <c r="AH45">
        <v>0</v>
      </c>
      <c r="AI45">
        <v>0</v>
      </c>
      <c r="AJ45">
        <v>0</v>
      </c>
      <c r="AK45">
        <v>67.377536000000006</v>
      </c>
      <c r="AL45">
        <v>49.445889000000001</v>
      </c>
      <c r="AM45">
        <v>18.182077</v>
      </c>
      <c r="AN45">
        <v>0.75401799999999997</v>
      </c>
      <c r="AO45">
        <v>0</v>
      </c>
      <c r="AP45">
        <v>1.238855</v>
      </c>
      <c r="AQ45">
        <v>0</v>
      </c>
      <c r="AR45">
        <v>39.504100999999999</v>
      </c>
      <c r="AS45">
        <v>33.998240000000003</v>
      </c>
      <c r="AT45">
        <v>19.341999999999999</v>
      </c>
      <c r="AU45">
        <v>0</v>
      </c>
      <c r="AV45">
        <v>0</v>
      </c>
      <c r="AW45">
        <v>0</v>
      </c>
      <c r="AX45">
        <v>0</v>
      </c>
      <c r="AY45">
        <v>5.3774959999999998</v>
      </c>
      <c r="AZ45">
        <v>0</v>
      </c>
      <c r="BA45">
        <v>0</v>
      </c>
      <c r="BB45">
        <v>2.850238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2028.9001820000001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366.33748000000003</v>
      </c>
      <c r="L46">
        <v>357.73029000000002</v>
      </c>
      <c r="M46">
        <v>63.475608000000001</v>
      </c>
      <c r="N46">
        <v>118.40418099999999</v>
      </c>
      <c r="O46">
        <v>124.08134800000001</v>
      </c>
      <c r="P46">
        <v>140.80037899999999</v>
      </c>
      <c r="Q46">
        <v>12.040395</v>
      </c>
      <c r="R46">
        <v>14.672164</v>
      </c>
      <c r="S46">
        <v>15.127668</v>
      </c>
      <c r="T46">
        <v>2.3582730000000001</v>
      </c>
      <c r="U46">
        <v>266.556938</v>
      </c>
      <c r="V46">
        <v>9.2766169999999999</v>
      </c>
      <c r="W46">
        <v>22.387591</v>
      </c>
      <c r="X46">
        <v>95.257609000000002</v>
      </c>
      <c r="Y46">
        <v>0</v>
      </c>
      <c r="Z46">
        <v>12.612531000000001</v>
      </c>
      <c r="AA46">
        <v>0</v>
      </c>
      <c r="AB46">
        <v>31.269456000000002</v>
      </c>
      <c r="AC46">
        <v>11.217119</v>
      </c>
      <c r="AD46">
        <v>10.501598</v>
      </c>
      <c r="AE46">
        <v>56.438395</v>
      </c>
      <c r="AF46">
        <v>0</v>
      </c>
      <c r="AG46">
        <v>49.782494</v>
      </c>
      <c r="AH46">
        <v>0</v>
      </c>
      <c r="AI46">
        <v>0</v>
      </c>
      <c r="AJ46">
        <v>0</v>
      </c>
      <c r="AK46">
        <v>67.377536000000006</v>
      </c>
      <c r="AL46">
        <v>49.445889000000001</v>
      </c>
      <c r="AM46">
        <v>18.182077</v>
      </c>
      <c r="AN46">
        <v>0.75401799999999997</v>
      </c>
      <c r="AO46">
        <v>0</v>
      </c>
      <c r="AP46">
        <v>1.238855</v>
      </c>
      <c r="AQ46">
        <v>0</v>
      </c>
      <c r="AR46">
        <v>39.504100999999999</v>
      </c>
      <c r="AS46">
        <v>33.998240000000003</v>
      </c>
      <c r="AT46">
        <v>19.341999999999999</v>
      </c>
      <c r="AU46">
        <v>0</v>
      </c>
      <c r="AV46">
        <v>0</v>
      </c>
      <c r="AW46">
        <v>0</v>
      </c>
      <c r="AX46">
        <v>0</v>
      </c>
      <c r="AY46">
        <v>5.3774959999999998</v>
      </c>
      <c r="AZ46">
        <v>0</v>
      </c>
      <c r="BA46">
        <v>0</v>
      </c>
      <c r="BB46">
        <v>2.850238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2018.3985840000003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366.33748000000003</v>
      </c>
      <c r="L47">
        <v>357.73029000000002</v>
      </c>
      <c r="M47">
        <v>63.475608000000001</v>
      </c>
      <c r="N47">
        <v>118.40418099999999</v>
      </c>
      <c r="O47">
        <v>124.08134800000001</v>
      </c>
      <c r="P47">
        <v>140.80037899999999</v>
      </c>
      <c r="Q47">
        <v>12.040395</v>
      </c>
      <c r="R47">
        <v>14.672164</v>
      </c>
      <c r="S47">
        <v>15.127668</v>
      </c>
      <c r="T47">
        <v>2.3582730000000001</v>
      </c>
      <c r="U47">
        <v>266.556938</v>
      </c>
      <c r="V47">
        <v>9.2766169999999999</v>
      </c>
      <c r="W47">
        <v>22.387591</v>
      </c>
      <c r="X47">
        <v>95.257609000000002</v>
      </c>
      <c r="Y47">
        <v>0</v>
      </c>
      <c r="Z47">
        <v>12.612531000000001</v>
      </c>
      <c r="AA47">
        <v>0</v>
      </c>
      <c r="AB47">
        <v>31.269456000000002</v>
      </c>
      <c r="AC47">
        <v>11.217119</v>
      </c>
      <c r="AD47">
        <v>10.501598</v>
      </c>
      <c r="AE47">
        <v>38.152355</v>
      </c>
      <c r="AF47">
        <v>0</v>
      </c>
      <c r="AG47">
        <v>49.782494</v>
      </c>
      <c r="AH47">
        <v>0</v>
      </c>
      <c r="AI47">
        <v>0</v>
      </c>
      <c r="AJ47">
        <v>0</v>
      </c>
      <c r="AK47">
        <v>67.377536000000006</v>
      </c>
      <c r="AL47">
        <v>49.445889000000001</v>
      </c>
      <c r="AM47">
        <v>18.182077</v>
      </c>
      <c r="AN47">
        <v>0.75401799999999997</v>
      </c>
      <c r="AO47">
        <v>0</v>
      </c>
      <c r="AP47">
        <v>1.238855</v>
      </c>
      <c r="AQ47">
        <v>0</v>
      </c>
      <c r="AR47">
        <v>33.631869999999999</v>
      </c>
      <c r="AS47">
        <v>33.998240000000003</v>
      </c>
      <c r="AT47">
        <v>19.341999999999999</v>
      </c>
      <c r="AU47">
        <v>0</v>
      </c>
      <c r="AV47">
        <v>0</v>
      </c>
      <c r="AW47">
        <v>0</v>
      </c>
      <c r="AX47">
        <v>0</v>
      </c>
      <c r="AY47">
        <v>5.3774959999999998</v>
      </c>
      <c r="AZ47">
        <v>0</v>
      </c>
      <c r="BA47">
        <v>0</v>
      </c>
      <c r="BB47">
        <v>2.850238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1994.2403130000002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366.33748000000003</v>
      </c>
      <c r="L48">
        <v>357.73029000000002</v>
      </c>
      <c r="M48">
        <v>63.475608000000001</v>
      </c>
      <c r="N48">
        <v>118.40418099999999</v>
      </c>
      <c r="O48">
        <v>124.08134800000001</v>
      </c>
      <c r="P48">
        <v>140.80037899999999</v>
      </c>
      <c r="Q48">
        <v>12.040395</v>
      </c>
      <c r="R48">
        <v>14.672164</v>
      </c>
      <c r="S48">
        <v>15.127668</v>
      </c>
      <c r="T48">
        <v>2.3582730000000001</v>
      </c>
      <c r="U48">
        <v>266.556938</v>
      </c>
      <c r="V48">
        <v>9.2766169999999999</v>
      </c>
      <c r="W48">
        <v>22.387591</v>
      </c>
      <c r="X48">
        <v>95.257609000000002</v>
      </c>
      <c r="Y48">
        <v>0</v>
      </c>
      <c r="Z48">
        <v>12.612531000000001</v>
      </c>
      <c r="AA48">
        <v>0</v>
      </c>
      <c r="AB48">
        <v>31.269456000000002</v>
      </c>
      <c r="AC48">
        <v>11.217119</v>
      </c>
      <c r="AD48">
        <v>10.501598</v>
      </c>
      <c r="AE48">
        <v>38.152355</v>
      </c>
      <c r="AF48">
        <v>0</v>
      </c>
      <c r="AG48">
        <v>49.782494</v>
      </c>
      <c r="AH48">
        <v>0</v>
      </c>
      <c r="AI48">
        <v>0</v>
      </c>
      <c r="AJ48">
        <v>0</v>
      </c>
      <c r="AK48">
        <v>67.377536000000006</v>
      </c>
      <c r="AL48">
        <v>49.445889000000001</v>
      </c>
      <c r="AM48">
        <v>18.182077</v>
      </c>
      <c r="AN48">
        <v>0.75401799999999997</v>
      </c>
      <c r="AO48">
        <v>0</v>
      </c>
      <c r="AP48">
        <v>1.238855</v>
      </c>
      <c r="AQ48">
        <v>0</v>
      </c>
      <c r="AR48">
        <v>33.631869999999999</v>
      </c>
      <c r="AS48">
        <v>33.998240000000003</v>
      </c>
      <c r="AT48">
        <v>19.341999999999999</v>
      </c>
      <c r="AU48">
        <v>0</v>
      </c>
      <c r="AV48">
        <v>0</v>
      </c>
      <c r="AW48">
        <v>0</v>
      </c>
      <c r="AX48">
        <v>0</v>
      </c>
      <c r="AY48">
        <v>5.3774959999999998</v>
      </c>
      <c r="AZ48">
        <v>0</v>
      </c>
      <c r="BA48">
        <v>0</v>
      </c>
      <c r="BB48">
        <v>2.850238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1994.2403130000002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366.33748000000003</v>
      </c>
      <c r="L49">
        <v>357.73029000000002</v>
      </c>
      <c r="M49">
        <v>63.475608000000001</v>
      </c>
      <c r="N49">
        <v>118.40418099999999</v>
      </c>
      <c r="O49">
        <v>124.08134800000001</v>
      </c>
      <c r="P49">
        <v>140.80037899999999</v>
      </c>
      <c r="Q49">
        <v>12.040395</v>
      </c>
      <c r="R49">
        <v>14.672164</v>
      </c>
      <c r="S49">
        <v>15.127668</v>
      </c>
      <c r="T49">
        <v>2.3582730000000001</v>
      </c>
      <c r="U49">
        <v>266.556938</v>
      </c>
      <c r="V49">
        <v>9.2766169999999999</v>
      </c>
      <c r="W49">
        <v>22.387591</v>
      </c>
      <c r="X49">
        <v>95.257609000000002</v>
      </c>
      <c r="Y49">
        <v>0</v>
      </c>
      <c r="Z49">
        <v>18.918797000000001</v>
      </c>
      <c r="AA49">
        <v>0</v>
      </c>
      <c r="AB49">
        <v>15.634728000000001</v>
      </c>
      <c r="AC49">
        <v>11.217119</v>
      </c>
      <c r="AD49">
        <v>10.501598</v>
      </c>
      <c r="AE49">
        <v>38.152355</v>
      </c>
      <c r="AF49">
        <v>0</v>
      </c>
      <c r="AG49">
        <v>49.782494</v>
      </c>
      <c r="AH49">
        <v>0</v>
      </c>
      <c r="AI49">
        <v>0</v>
      </c>
      <c r="AJ49">
        <v>0</v>
      </c>
      <c r="AK49">
        <v>67.377536000000006</v>
      </c>
      <c r="AL49">
        <v>49.445889000000001</v>
      </c>
      <c r="AM49">
        <v>18.182077</v>
      </c>
      <c r="AN49">
        <v>0.75401799999999997</v>
      </c>
      <c r="AO49">
        <v>0</v>
      </c>
      <c r="AP49">
        <v>1.238855</v>
      </c>
      <c r="AQ49">
        <v>0</v>
      </c>
      <c r="AR49">
        <v>33.631869999999999</v>
      </c>
      <c r="AS49">
        <v>33.998240000000003</v>
      </c>
      <c r="AT49">
        <v>19.341999999999999</v>
      </c>
      <c r="AU49">
        <v>0</v>
      </c>
      <c r="AV49">
        <v>0</v>
      </c>
      <c r="AW49">
        <v>0</v>
      </c>
      <c r="AX49">
        <v>0</v>
      </c>
      <c r="AY49">
        <v>5.3774959999999998</v>
      </c>
      <c r="AZ49">
        <v>0</v>
      </c>
      <c r="BA49">
        <v>0</v>
      </c>
      <c r="BB49">
        <v>2.850238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1984.9118510000003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366.33748000000003</v>
      </c>
      <c r="L50">
        <v>357.73029000000002</v>
      </c>
      <c r="M50">
        <v>63.475608000000001</v>
      </c>
      <c r="N50">
        <v>118.40418099999999</v>
      </c>
      <c r="O50">
        <v>124.08134800000001</v>
      </c>
      <c r="P50">
        <v>140.80037899999999</v>
      </c>
      <c r="Q50">
        <v>12.040395</v>
      </c>
      <c r="R50">
        <v>14.672164</v>
      </c>
      <c r="S50">
        <v>15.127668</v>
      </c>
      <c r="T50">
        <v>2.3582730000000001</v>
      </c>
      <c r="U50">
        <v>266.556938</v>
      </c>
      <c r="V50">
        <v>9.2766169999999999</v>
      </c>
      <c r="W50">
        <v>22.387591</v>
      </c>
      <c r="X50">
        <v>95.257609000000002</v>
      </c>
      <c r="Y50">
        <v>0</v>
      </c>
      <c r="Z50">
        <v>18.918797000000001</v>
      </c>
      <c r="AA50">
        <v>0</v>
      </c>
      <c r="AB50">
        <v>15.634728000000001</v>
      </c>
      <c r="AC50">
        <v>11.217119</v>
      </c>
      <c r="AD50">
        <v>10.501598</v>
      </c>
      <c r="AE50">
        <v>38.152355</v>
      </c>
      <c r="AF50">
        <v>0</v>
      </c>
      <c r="AG50">
        <v>49.782494</v>
      </c>
      <c r="AH50">
        <v>0</v>
      </c>
      <c r="AI50">
        <v>0</v>
      </c>
      <c r="AJ50">
        <v>0</v>
      </c>
      <c r="AK50">
        <v>67.377536000000006</v>
      </c>
      <c r="AL50">
        <v>49.445889000000001</v>
      </c>
      <c r="AM50">
        <v>18.182077</v>
      </c>
      <c r="AN50">
        <v>0.75401799999999997</v>
      </c>
      <c r="AO50">
        <v>0</v>
      </c>
      <c r="AP50">
        <v>1.238855</v>
      </c>
      <c r="AQ50">
        <v>0</v>
      </c>
      <c r="AR50">
        <v>33.631869999999999</v>
      </c>
      <c r="AS50">
        <v>33.998240000000003</v>
      </c>
      <c r="AT50">
        <v>19.341999999999999</v>
      </c>
      <c r="AU50">
        <v>0</v>
      </c>
      <c r="AV50">
        <v>0</v>
      </c>
      <c r="AW50">
        <v>0</v>
      </c>
      <c r="AX50">
        <v>0</v>
      </c>
      <c r="AY50">
        <v>5.3774959999999998</v>
      </c>
      <c r="AZ50">
        <v>0</v>
      </c>
      <c r="BA50">
        <v>0</v>
      </c>
      <c r="BB50">
        <v>2.850238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1984.9118510000003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366.33748000000003</v>
      </c>
      <c r="L51">
        <v>357.73029000000002</v>
      </c>
      <c r="M51">
        <v>89.028497999999999</v>
      </c>
      <c r="N51">
        <v>118.40418099999999</v>
      </c>
      <c r="O51">
        <v>124.08134800000001</v>
      </c>
      <c r="P51">
        <v>140.80037899999999</v>
      </c>
      <c r="Q51">
        <v>12.040395</v>
      </c>
      <c r="R51">
        <v>14.672164</v>
      </c>
      <c r="S51">
        <v>15.127668</v>
      </c>
      <c r="T51">
        <v>2.3582730000000001</v>
      </c>
      <c r="U51">
        <v>266.556938</v>
      </c>
      <c r="V51">
        <v>9.2766169999999999</v>
      </c>
      <c r="W51">
        <v>29.035630000000001</v>
      </c>
      <c r="X51">
        <v>123.59692699999999</v>
      </c>
      <c r="Y51">
        <v>0</v>
      </c>
      <c r="Z51">
        <v>18.918797000000001</v>
      </c>
      <c r="AA51">
        <v>0</v>
      </c>
      <c r="AB51">
        <v>15.634728000000001</v>
      </c>
      <c r="AC51">
        <v>0</v>
      </c>
      <c r="AD51">
        <v>10.501598</v>
      </c>
      <c r="AE51">
        <v>38.152355</v>
      </c>
      <c r="AF51">
        <v>0</v>
      </c>
      <c r="AG51">
        <v>49.782494</v>
      </c>
      <c r="AH51">
        <v>0</v>
      </c>
      <c r="AI51">
        <v>0</v>
      </c>
      <c r="AJ51">
        <v>0</v>
      </c>
      <c r="AK51">
        <v>67.377536000000006</v>
      </c>
      <c r="AL51">
        <v>49.445889000000001</v>
      </c>
      <c r="AM51">
        <v>18.182077</v>
      </c>
      <c r="AN51">
        <v>0.75401799999999997</v>
      </c>
      <c r="AO51">
        <v>0</v>
      </c>
      <c r="AP51">
        <v>2.4777100000000001</v>
      </c>
      <c r="AQ51">
        <v>0</v>
      </c>
      <c r="AR51">
        <v>33.631869999999999</v>
      </c>
      <c r="AS51">
        <v>33.998240000000003</v>
      </c>
      <c r="AT51">
        <v>19.341999999999999</v>
      </c>
      <c r="AU51">
        <v>0</v>
      </c>
      <c r="AV51">
        <v>0</v>
      </c>
      <c r="AW51">
        <v>0</v>
      </c>
      <c r="AX51">
        <v>0</v>
      </c>
      <c r="AY51">
        <v>5.3774959999999998</v>
      </c>
      <c r="AZ51">
        <v>0</v>
      </c>
      <c r="BA51">
        <v>0</v>
      </c>
      <c r="BB51">
        <v>2.850238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2035.4738340000004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366.33748000000003</v>
      </c>
      <c r="L52">
        <v>357.73029000000002</v>
      </c>
      <c r="M52">
        <v>92.271203999999997</v>
      </c>
      <c r="N52">
        <v>118.40418099999999</v>
      </c>
      <c r="O52">
        <v>124.08134800000001</v>
      </c>
      <c r="P52">
        <v>140.80037899999999</v>
      </c>
      <c r="Q52">
        <v>12.040395</v>
      </c>
      <c r="R52">
        <v>14.672164</v>
      </c>
      <c r="S52">
        <v>15.127668</v>
      </c>
      <c r="T52">
        <v>2.3582730000000001</v>
      </c>
      <c r="U52">
        <v>266.556938</v>
      </c>
      <c r="V52">
        <v>9.2766169999999999</v>
      </c>
      <c r="W52">
        <v>29.035630000000001</v>
      </c>
      <c r="X52">
        <v>123.59692699999999</v>
      </c>
      <c r="Y52">
        <v>0</v>
      </c>
      <c r="Z52">
        <v>18.918797000000001</v>
      </c>
      <c r="AA52">
        <v>0</v>
      </c>
      <c r="AB52">
        <v>15.634728000000001</v>
      </c>
      <c r="AC52">
        <v>0</v>
      </c>
      <c r="AD52">
        <v>10.501598</v>
      </c>
      <c r="AE52">
        <v>38.152355</v>
      </c>
      <c r="AF52">
        <v>0</v>
      </c>
      <c r="AG52">
        <v>49.782494</v>
      </c>
      <c r="AH52">
        <v>0</v>
      </c>
      <c r="AI52">
        <v>0</v>
      </c>
      <c r="AJ52">
        <v>0</v>
      </c>
      <c r="AK52">
        <v>67.377536000000006</v>
      </c>
      <c r="AL52">
        <v>49.445889000000001</v>
      </c>
      <c r="AM52">
        <v>18.182077</v>
      </c>
      <c r="AN52">
        <v>0.75401799999999997</v>
      </c>
      <c r="AO52">
        <v>0</v>
      </c>
      <c r="AP52">
        <v>2.4777100000000001</v>
      </c>
      <c r="AQ52">
        <v>0</v>
      </c>
      <c r="AR52">
        <v>33.631869999999999</v>
      </c>
      <c r="AS52">
        <v>33.998240000000003</v>
      </c>
      <c r="AT52">
        <v>19.341999999999999</v>
      </c>
      <c r="AU52">
        <v>0</v>
      </c>
      <c r="AV52">
        <v>0</v>
      </c>
      <c r="AW52">
        <v>0</v>
      </c>
      <c r="AX52">
        <v>0</v>
      </c>
      <c r="AY52">
        <v>5.3774959999999998</v>
      </c>
      <c r="AZ52">
        <v>0</v>
      </c>
      <c r="BA52">
        <v>0</v>
      </c>
      <c r="BB52">
        <v>2.850238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2038.7165400000004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366.33748000000003</v>
      </c>
      <c r="L53">
        <v>357.73029000000002</v>
      </c>
      <c r="M53">
        <v>92.271203999999997</v>
      </c>
      <c r="N53">
        <v>118.40418099999999</v>
      </c>
      <c r="O53">
        <v>124.08134800000001</v>
      </c>
      <c r="P53">
        <v>140.80037899999999</v>
      </c>
      <c r="Q53">
        <v>12.040395</v>
      </c>
      <c r="R53">
        <v>14.672164</v>
      </c>
      <c r="S53">
        <v>15.127668</v>
      </c>
      <c r="T53">
        <v>2.3582730000000001</v>
      </c>
      <c r="U53">
        <v>266.556938</v>
      </c>
      <c r="V53">
        <v>9.2766169999999999</v>
      </c>
      <c r="W53">
        <v>33.654412999999998</v>
      </c>
      <c r="X53">
        <v>143.42093</v>
      </c>
      <c r="Y53">
        <v>0</v>
      </c>
      <c r="Z53">
        <v>18.918797000000001</v>
      </c>
      <c r="AA53">
        <v>0</v>
      </c>
      <c r="AB53">
        <v>0</v>
      </c>
      <c r="AC53">
        <v>0</v>
      </c>
      <c r="AD53">
        <v>10.501598</v>
      </c>
      <c r="AE53">
        <v>38.152355</v>
      </c>
      <c r="AF53">
        <v>0</v>
      </c>
      <c r="AG53">
        <v>49.782494</v>
      </c>
      <c r="AH53">
        <v>0</v>
      </c>
      <c r="AI53">
        <v>0</v>
      </c>
      <c r="AJ53">
        <v>0</v>
      </c>
      <c r="AK53">
        <v>67.377536000000006</v>
      </c>
      <c r="AL53">
        <v>49.445889000000001</v>
      </c>
      <c r="AM53">
        <v>18.182077</v>
      </c>
      <c r="AN53">
        <v>0.75401799999999997</v>
      </c>
      <c r="AO53">
        <v>0</v>
      </c>
      <c r="AP53">
        <v>2.4777100000000001</v>
      </c>
      <c r="AQ53">
        <v>0</v>
      </c>
      <c r="AR53">
        <v>33.631869999999999</v>
      </c>
      <c r="AS53">
        <v>33.998240000000003</v>
      </c>
      <c r="AT53">
        <v>19.341999999999999</v>
      </c>
      <c r="AU53">
        <v>0</v>
      </c>
      <c r="AV53">
        <v>0</v>
      </c>
      <c r="AW53">
        <v>0</v>
      </c>
      <c r="AX53">
        <v>0</v>
      </c>
      <c r="AY53">
        <v>5.3774959999999998</v>
      </c>
      <c r="AZ53">
        <v>0</v>
      </c>
      <c r="BA53">
        <v>0</v>
      </c>
      <c r="BB53">
        <v>2.850238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2047.5245980000002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366.33748000000003</v>
      </c>
      <c r="L54">
        <v>357.73029000000002</v>
      </c>
      <c r="M54">
        <v>92.271203999999997</v>
      </c>
      <c r="N54">
        <v>118.40418099999999</v>
      </c>
      <c r="O54">
        <v>124.08134800000001</v>
      </c>
      <c r="P54">
        <v>140.80037899999999</v>
      </c>
      <c r="Q54">
        <v>12.040395</v>
      </c>
      <c r="R54">
        <v>14.672164</v>
      </c>
      <c r="S54">
        <v>15.127668</v>
      </c>
      <c r="T54">
        <v>2.3582730000000001</v>
      </c>
      <c r="U54">
        <v>266.556938</v>
      </c>
      <c r="V54">
        <v>9.2766169999999999</v>
      </c>
      <c r="W54">
        <v>33.654412999999998</v>
      </c>
      <c r="X54">
        <v>143.42093</v>
      </c>
      <c r="Y54">
        <v>0</v>
      </c>
      <c r="Z54">
        <v>18.918797000000001</v>
      </c>
      <c r="AA54">
        <v>0</v>
      </c>
      <c r="AB54">
        <v>0</v>
      </c>
      <c r="AC54">
        <v>0</v>
      </c>
      <c r="AD54">
        <v>10.501598</v>
      </c>
      <c r="AE54">
        <v>38.152355</v>
      </c>
      <c r="AF54">
        <v>0</v>
      </c>
      <c r="AG54">
        <v>49.782494</v>
      </c>
      <c r="AH54">
        <v>0</v>
      </c>
      <c r="AI54">
        <v>0</v>
      </c>
      <c r="AJ54">
        <v>0</v>
      </c>
      <c r="AK54">
        <v>67.377536000000006</v>
      </c>
      <c r="AL54">
        <v>49.445889000000001</v>
      </c>
      <c r="AM54">
        <v>18.182077</v>
      </c>
      <c r="AN54">
        <v>0.75401799999999997</v>
      </c>
      <c r="AO54">
        <v>0</v>
      </c>
      <c r="AP54">
        <v>2.4777100000000001</v>
      </c>
      <c r="AQ54">
        <v>0</v>
      </c>
      <c r="AR54">
        <v>39.504100999999999</v>
      </c>
      <c r="AS54">
        <v>33.998240000000003</v>
      </c>
      <c r="AT54">
        <v>19.341999999999999</v>
      </c>
      <c r="AU54">
        <v>0</v>
      </c>
      <c r="AV54">
        <v>0</v>
      </c>
      <c r="AW54">
        <v>0</v>
      </c>
      <c r="AX54">
        <v>0</v>
      </c>
      <c r="AY54">
        <v>5.3774959999999998</v>
      </c>
      <c r="AZ54">
        <v>0</v>
      </c>
      <c r="BA54">
        <v>0</v>
      </c>
      <c r="BB54">
        <v>2.850238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2053.3968290000003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366.33748000000003</v>
      </c>
      <c r="L55">
        <v>357.73029000000002</v>
      </c>
      <c r="M55">
        <v>93.859515000000002</v>
      </c>
      <c r="N55">
        <v>120.287898</v>
      </c>
      <c r="O55">
        <v>126.266859</v>
      </c>
      <c r="P55">
        <v>140.80037899999999</v>
      </c>
      <c r="Q55">
        <v>12.040395</v>
      </c>
      <c r="R55">
        <v>14.672164</v>
      </c>
      <c r="S55">
        <v>15.127668</v>
      </c>
      <c r="T55">
        <v>2.3582730000000001</v>
      </c>
      <c r="U55">
        <v>266.556938</v>
      </c>
      <c r="V55">
        <v>12.004419</v>
      </c>
      <c r="W55">
        <v>30.099440000000001</v>
      </c>
      <c r="X55">
        <v>123.59692699999999</v>
      </c>
      <c r="Y55">
        <v>0</v>
      </c>
      <c r="Z55">
        <v>18.918797000000001</v>
      </c>
      <c r="AA55">
        <v>0</v>
      </c>
      <c r="AB55">
        <v>0</v>
      </c>
      <c r="AC55">
        <v>0</v>
      </c>
      <c r="AD55">
        <v>10.501598</v>
      </c>
      <c r="AE55">
        <v>38.152355</v>
      </c>
      <c r="AF55">
        <v>0</v>
      </c>
      <c r="AG55">
        <v>49.782494</v>
      </c>
      <c r="AH55">
        <v>0</v>
      </c>
      <c r="AI55">
        <v>0</v>
      </c>
      <c r="AJ55">
        <v>0</v>
      </c>
      <c r="AK55">
        <v>67.377536000000006</v>
      </c>
      <c r="AL55">
        <v>37.646301999999999</v>
      </c>
      <c r="AM55">
        <v>18.182077</v>
      </c>
      <c r="AN55">
        <v>0.75401799999999997</v>
      </c>
      <c r="AO55">
        <v>0</v>
      </c>
      <c r="AP55">
        <v>2.4777100000000001</v>
      </c>
      <c r="AQ55">
        <v>0</v>
      </c>
      <c r="AR55">
        <v>39.504100999999999</v>
      </c>
      <c r="AS55">
        <v>33.998240000000003</v>
      </c>
      <c r="AT55">
        <v>19.341999999999999</v>
      </c>
      <c r="AU55">
        <v>0</v>
      </c>
      <c r="AV55">
        <v>0</v>
      </c>
      <c r="AW55">
        <v>0</v>
      </c>
      <c r="AX55">
        <v>0</v>
      </c>
      <c r="AY55">
        <v>5.3774959999999998</v>
      </c>
      <c r="AZ55">
        <v>0</v>
      </c>
      <c r="BA55">
        <v>0</v>
      </c>
      <c r="BB55">
        <v>2.850238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2026.6036070000005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366.33748000000003</v>
      </c>
      <c r="L56">
        <v>357.73029000000002</v>
      </c>
      <c r="M56">
        <v>93.862802000000002</v>
      </c>
      <c r="N56">
        <v>120.287898</v>
      </c>
      <c r="O56">
        <v>126.284015</v>
      </c>
      <c r="P56">
        <v>140.80037899999999</v>
      </c>
      <c r="Q56">
        <v>12.040395</v>
      </c>
      <c r="R56">
        <v>14.672164</v>
      </c>
      <c r="S56">
        <v>15.127668</v>
      </c>
      <c r="T56">
        <v>2.3582730000000001</v>
      </c>
      <c r="U56">
        <v>266.556938</v>
      </c>
      <c r="V56">
        <v>12.004419</v>
      </c>
      <c r="W56">
        <v>30.099440000000001</v>
      </c>
      <c r="X56">
        <v>123.59692699999999</v>
      </c>
      <c r="Y56">
        <v>0</v>
      </c>
      <c r="Z56">
        <v>18.918797000000001</v>
      </c>
      <c r="AA56">
        <v>0</v>
      </c>
      <c r="AB56">
        <v>0</v>
      </c>
      <c r="AC56">
        <v>0</v>
      </c>
      <c r="AD56">
        <v>10.501598</v>
      </c>
      <c r="AE56">
        <v>38.152355</v>
      </c>
      <c r="AF56">
        <v>0</v>
      </c>
      <c r="AG56">
        <v>49.782494</v>
      </c>
      <c r="AH56">
        <v>0</v>
      </c>
      <c r="AI56">
        <v>0</v>
      </c>
      <c r="AJ56">
        <v>0</v>
      </c>
      <c r="AK56">
        <v>67.377536000000006</v>
      </c>
      <c r="AL56">
        <v>37.646301999999999</v>
      </c>
      <c r="AM56">
        <v>18.182077</v>
      </c>
      <c r="AN56">
        <v>0.75401799999999997</v>
      </c>
      <c r="AO56">
        <v>0</v>
      </c>
      <c r="AP56">
        <v>2.4777100000000001</v>
      </c>
      <c r="AQ56">
        <v>0</v>
      </c>
      <c r="AR56">
        <v>39.504100999999999</v>
      </c>
      <c r="AS56">
        <v>33.998240000000003</v>
      </c>
      <c r="AT56">
        <v>19.341999999999999</v>
      </c>
      <c r="AU56">
        <v>0</v>
      </c>
      <c r="AV56">
        <v>0</v>
      </c>
      <c r="AW56">
        <v>0</v>
      </c>
      <c r="AX56">
        <v>0</v>
      </c>
      <c r="AY56">
        <v>5.3774959999999998</v>
      </c>
      <c r="AZ56">
        <v>0</v>
      </c>
      <c r="BA56">
        <v>0</v>
      </c>
      <c r="BB56">
        <v>2.850238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2026.6240500000006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366.33748000000003</v>
      </c>
      <c r="L57">
        <v>357.73029000000002</v>
      </c>
      <c r="M57">
        <v>93.862802000000002</v>
      </c>
      <c r="N57">
        <v>120.287898</v>
      </c>
      <c r="O57">
        <v>126.284015</v>
      </c>
      <c r="P57">
        <v>140.80037899999999</v>
      </c>
      <c r="Q57">
        <v>12.040395</v>
      </c>
      <c r="R57">
        <v>18.982721999999999</v>
      </c>
      <c r="S57">
        <v>15.127668</v>
      </c>
      <c r="T57">
        <v>2.9883389999999999</v>
      </c>
      <c r="U57">
        <v>266.556938</v>
      </c>
      <c r="V57">
        <v>12.004419</v>
      </c>
      <c r="W57">
        <v>33.403101999999997</v>
      </c>
      <c r="X57">
        <v>143.42093</v>
      </c>
      <c r="Y57">
        <v>0</v>
      </c>
      <c r="Z57">
        <v>12.612531000000001</v>
      </c>
      <c r="AA57">
        <v>0</v>
      </c>
      <c r="AB57">
        <v>0</v>
      </c>
      <c r="AC57">
        <v>0</v>
      </c>
      <c r="AD57">
        <v>10.501598</v>
      </c>
      <c r="AE57">
        <v>38.152355</v>
      </c>
      <c r="AF57">
        <v>0</v>
      </c>
      <c r="AG57">
        <v>49.782494</v>
      </c>
      <c r="AH57">
        <v>0</v>
      </c>
      <c r="AI57">
        <v>0</v>
      </c>
      <c r="AJ57">
        <v>0</v>
      </c>
      <c r="AK57">
        <v>67.377536000000006</v>
      </c>
      <c r="AL57">
        <v>37.646301999999999</v>
      </c>
      <c r="AM57">
        <v>18.182077</v>
      </c>
      <c r="AN57">
        <v>0.75401799999999997</v>
      </c>
      <c r="AO57">
        <v>0</v>
      </c>
      <c r="AP57">
        <v>2.4777100000000001</v>
      </c>
      <c r="AQ57">
        <v>0</v>
      </c>
      <c r="AR57">
        <v>33.631869999999999</v>
      </c>
      <c r="AS57">
        <v>33.998240000000003</v>
      </c>
      <c r="AT57">
        <v>19.341999999999999</v>
      </c>
      <c r="AU57">
        <v>0</v>
      </c>
      <c r="AV57">
        <v>0</v>
      </c>
      <c r="AW57">
        <v>0</v>
      </c>
      <c r="AX57">
        <v>0</v>
      </c>
      <c r="AY57">
        <v>5.3774959999999998</v>
      </c>
      <c r="AZ57">
        <v>0</v>
      </c>
      <c r="BA57">
        <v>0</v>
      </c>
      <c r="BB57">
        <v>2.850238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2042.5138420000003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366.33748000000003</v>
      </c>
      <c r="L58">
        <v>357.73029000000002</v>
      </c>
      <c r="M58">
        <v>93.862802000000002</v>
      </c>
      <c r="N58">
        <v>120.287898</v>
      </c>
      <c r="O58">
        <v>126.284015</v>
      </c>
      <c r="P58">
        <v>140.80037899999999</v>
      </c>
      <c r="Q58">
        <v>12.040395</v>
      </c>
      <c r="R58">
        <v>18.982721999999999</v>
      </c>
      <c r="S58">
        <v>15.127668</v>
      </c>
      <c r="T58">
        <v>2.9883389999999999</v>
      </c>
      <c r="U58">
        <v>266.556938</v>
      </c>
      <c r="V58">
        <v>12.004419</v>
      </c>
      <c r="W58">
        <v>33.654412999999998</v>
      </c>
      <c r="X58">
        <v>143.42093</v>
      </c>
      <c r="Y58">
        <v>0</v>
      </c>
      <c r="Z58">
        <v>12.612531000000001</v>
      </c>
      <c r="AA58">
        <v>0</v>
      </c>
      <c r="AB58">
        <v>0</v>
      </c>
      <c r="AC58">
        <v>0</v>
      </c>
      <c r="AD58">
        <v>10.501598</v>
      </c>
      <c r="AE58">
        <v>38.152355</v>
      </c>
      <c r="AF58">
        <v>0</v>
      </c>
      <c r="AG58">
        <v>49.782494</v>
      </c>
      <c r="AH58">
        <v>21.553149999999999</v>
      </c>
      <c r="AI58">
        <v>0</v>
      </c>
      <c r="AJ58">
        <v>0</v>
      </c>
      <c r="AK58">
        <v>67.377536000000006</v>
      </c>
      <c r="AL58">
        <v>37.646301999999999</v>
      </c>
      <c r="AM58">
        <v>18.182077</v>
      </c>
      <c r="AN58">
        <v>0.75401799999999997</v>
      </c>
      <c r="AO58">
        <v>0</v>
      </c>
      <c r="AP58">
        <v>2.4777100000000001</v>
      </c>
      <c r="AQ58">
        <v>0</v>
      </c>
      <c r="AR58">
        <v>33.631869999999999</v>
      </c>
      <c r="AS58">
        <v>33.998240000000003</v>
      </c>
      <c r="AT58">
        <v>19.341999999999999</v>
      </c>
      <c r="AU58">
        <v>0</v>
      </c>
      <c r="AV58">
        <v>0</v>
      </c>
      <c r="AW58">
        <v>0</v>
      </c>
      <c r="AX58">
        <v>0</v>
      </c>
      <c r="AY58">
        <v>5.3774959999999998</v>
      </c>
      <c r="AZ58">
        <v>0</v>
      </c>
      <c r="BA58">
        <v>0.83406599999999997</v>
      </c>
      <c r="BB58">
        <v>2.850238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2065.1523689999999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366.33748000000003</v>
      </c>
      <c r="L59">
        <v>357.73029000000002</v>
      </c>
      <c r="M59">
        <v>93.862802000000002</v>
      </c>
      <c r="N59">
        <v>120.287898</v>
      </c>
      <c r="O59">
        <v>126.284015</v>
      </c>
      <c r="P59">
        <v>140.80037899999999</v>
      </c>
      <c r="Q59">
        <v>12.040395</v>
      </c>
      <c r="R59">
        <v>18.982721999999999</v>
      </c>
      <c r="S59">
        <v>15.127668</v>
      </c>
      <c r="T59">
        <v>2.9883389999999999</v>
      </c>
      <c r="U59">
        <v>266.556938</v>
      </c>
      <c r="V59">
        <v>12.004419</v>
      </c>
      <c r="W59">
        <v>33.654412999999998</v>
      </c>
      <c r="X59">
        <v>143.42093</v>
      </c>
      <c r="Y59">
        <v>0</v>
      </c>
      <c r="Z59">
        <v>12.612531000000001</v>
      </c>
      <c r="AA59">
        <v>0</v>
      </c>
      <c r="AB59">
        <v>0</v>
      </c>
      <c r="AC59">
        <v>0</v>
      </c>
      <c r="AD59">
        <v>10.501598</v>
      </c>
      <c r="AE59">
        <v>38.152355</v>
      </c>
      <c r="AF59">
        <v>0</v>
      </c>
      <c r="AG59">
        <v>49.782494</v>
      </c>
      <c r="AH59">
        <v>43.106301000000002</v>
      </c>
      <c r="AI59">
        <v>0</v>
      </c>
      <c r="AJ59">
        <v>0</v>
      </c>
      <c r="AK59">
        <v>67.377536000000006</v>
      </c>
      <c r="AL59">
        <v>37.646301999999999</v>
      </c>
      <c r="AM59">
        <v>18.182077</v>
      </c>
      <c r="AN59">
        <v>0.75401799999999997</v>
      </c>
      <c r="AO59">
        <v>0</v>
      </c>
      <c r="AP59">
        <v>1.734397</v>
      </c>
      <c r="AQ59">
        <v>0</v>
      </c>
      <c r="AR59">
        <v>33.631869999999999</v>
      </c>
      <c r="AS59">
        <v>33.998240000000003</v>
      </c>
      <c r="AT59">
        <v>19.341999999999999</v>
      </c>
      <c r="AU59">
        <v>0</v>
      </c>
      <c r="AV59">
        <v>0</v>
      </c>
      <c r="AW59">
        <v>0</v>
      </c>
      <c r="AX59">
        <v>0</v>
      </c>
      <c r="AY59">
        <v>5.3774959999999998</v>
      </c>
      <c r="AZ59">
        <v>0</v>
      </c>
      <c r="BA59">
        <v>1.6681319999999999</v>
      </c>
      <c r="BB59">
        <v>2.850238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2086.7962730000004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366.33748000000003</v>
      </c>
      <c r="L60">
        <v>357.73029000000002</v>
      </c>
      <c r="M60">
        <v>93.862802000000002</v>
      </c>
      <c r="N60">
        <v>120.287898</v>
      </c>
      <c r="O60">
        <v>126.284015</v>
      </c>
      <c r="P60">
        <v>140.80037899999999</v>
      </c>
      <c r="Q60">
        <v>12.040395</v>
      </c>
      <c r="R60">
        <v>18.982721999999999</v>
      </c>
      <c r="S60">
        <v>15.127668</v>
      </c>
      <c r="T60">
        <v>2.9883389999999999</v>
      </c>
      <c r="U60">
        <v>266.556938</v>
      </c>
      <c r="V60">
        <v>12.004419</v>
      </c>
      <c r="W60">
        <v>33.654412999999998</v>
      </c>
      <c r="X60">
        <v>143.42093</v>
      </c>
      <c r="Y60">
        <v>0</v>
      </c>
      <c r="Z60">
        <v>12.612531000000001</v>
      </c>
      <c r="AA60">
        <v>0</v>
      </c>
      <c r="AB60">
        <v>0</v>
      </c>
      <c r="AC60">
        <v>0</v>
      </c>
      <c r="AD60">
        <v>10.501598</v>
      </c>
      <c r="AE60">
        <v>38.152355</v>
      </c>
      <c r="AF60">
        <v>0</v>
      </c>
      <c r="AG60">
        <v>49.782494</v>
      </c>
      <c r="AH60">
        <v>43.106301000000002</v>
      </c>
      <c r="AI60">
        <v>0</v>
      </c>
      <c r="AJ60">
        <v>0</v>
      </c>
      <c r="AK60">
        <v>67.377536000000006</v>
      </c>
      <c r="AL60">
        <v>37.646301999999999</v>
      </c>
      <c r="AM60">
        <v>18.182077</v>
      </c>
      <c r="AN60">
        <v>0.75401799999999997</v>
      </c>
      <c r="AO60">
        <v>0</v>
      </c>
      <c r="AP60">
        <v>1.734397</v>
      </c>
      <c r="AQ60">
        <v>0</v>
      </c>
      <c r="AR60">
        <v>33.631869999999999</v>
      </c>
      <c r="AS60">
        <v>33.998240000000003</v>
      </c>
      <c r="AT60">
        <v>19.341999999999999</v>
      </c>
      <c r="AU60">
        <v>0</v>
      </c>
      <c r="AV60">
        <v>0</v>
      </c>
      <c r="AW60">
        <v>0</v>
      </c>
      <c r="AX60">
        <v>0</v>
      </c>
      <c r="AY60">
        <v>5.3774959999999998</v>
      </c>
      <c r="AZ60">
        <v>0</v>
      </c>
      <c r="BA60">
        <v>1.6681319999999999</v>
      </c>
      <c r="BB60">
        <v>2.850238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2086.7962730000004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366.33748000000003</v>
      </c>
      <c r="L61">
        <v>357.73029000000002</v>
      </c>
      <c r="M61">
        <v>93.862802000000002</v>
      </c>
      <c r="N61">
        <v>120.287898</v>
      </c>
      <c r="O61">
        <v>126.284015</v>
      </c>
      <c r="P61">
        <v>140.80037899999999</v>
      </c>
      <c r="Q61">
        <v>14.928349000000001</v>
      </c>
      <c r="R61">
        <v>21.711395</v>
      </c>
      <c r="S61">
        <v>15.127668</v>
      </c>
      <c r="T61">
        <v>2.9883389999999999</v>
      </c>
      <c r="U61">
        <v>266.556938</v>
      </c>
      <c r="V61">
        <v>13.82953</v>
      </c>
      <c r="W61">
        <v>33.654412999999998</v>
      </c>
      <c r="X61">
        <v>143.42093</v>
      </c>
      <c r="Y61">
        <v>0</v>
      </c>
      <c r="Z61">
        <v>12.612531000000001</v>
      </c>
      <c r="AA61">
        <v>0</v>
      </c>
      <c r="AB61">
        <v>0</v>
      </c>
      <c r="AC61">
        <v>0</v>
      </c>
      <c r="AD61">
        <v>10.501598</v>
      </c>
      <c r="AE61">
        <v>38.152355</v>
      </c>
      <c r="AF61">
        <v>0</v>
      </c>
      <c r="AG61">
        <v>49.782494</v>
      </c>
      <c r="AH61">
        <v>43.106301000000002</v>
      </c>
      <c r="AI61">
        <v>0</v>
      </c>
      <c r="AJ61">
        <v>0</v>
      </c>
      <c r="AK61">
        <v>67.377536000000006</v>
      </c>
      <c r="AL61">
        <v>37.646301999999999</v>
      </c>
      <c r="AM61">
        <v>18.182077</v>
      </c>
      <c r="AN61">
        <v>0.75401799999999997</v>
      </c>
      <c r="AO61">
        <v>0</v>
      </c>
      <c r="AP61">
        <v>1.734397</v>
      </c>
      <c r="AQ61">
        <v>0</v>
      </c>
      <c r="AR61">
        <v>33.631869999999999</v>
      </c>
      <c r="AS61">
        <v>33.998240000000003</v>
      </c>
      <c r="AT61">
        <v>19.341999999999999</v>
      </c>
      <c r="AU61">
        <v>0</v>
      </c>
      <c r="AV61">
        <v>0</v>
      </c>
      <c r="AW61">
        <v>0</v>
      </c>
      <c r="AX61">
        <v>0</v>
      </c>
      <c r="AY61">
        <v>5.3774959999999998</v>
      </c>
      <c r="AZ61">
        <v>0</v>
      </c>
      <c r="BA61">
        <v>1.6681319999999999</v>
      </c>
      <c r="BB61">
        <v>2.850238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2094.2380110000004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366.33748000000003</v>
      </c>
      <c r="L62">
        <v>357.73029000000002</v>
      </c>
      <c r="M62">
        <v>93.862802000000002</v>
      </c>
      <c r="N62">
        <v>120.287898</v>
      </c>
      <c r="O62">
        <v>126.284015</v>
      </c>
      <c r="P62">
        <v>140.80037899999999</v>
      </c>
      <c r="Q62">
        <v>14.928349000000001</v>
      </c>
      <c r="R62">
        <v>21.711395</v>
      </c>
      <c r="S62">
        <v>15.127668</v>
      </c>
      <c r="T62">
        <v>2.9883389999999999</v>
      </c>
      <c r="U62">
        <v>266.556938</v>
      </c>
      <c r="V62">
        <v>13.82953</v>
      </c>
      <c r="W62">
        <v>33.654412999999998</v>
      </c>
      <c r="X62">
        <v>143.42093</v>
      </c>
      <c r="Y62">
        <v>0</v>
      </c>
      <c r="Z62">
        <v>12.612531000000001</v>
      </c>
      <c r="AA62">
        <v>0</v>
      </c>
      <c r="AB62">
        <v>0</v>
      </c>
      <c r="AC62">
        <v>0</v>
      </c>
      <c r="AD62">
        <v>10.501598</v>
      </c>
      <c r="AE62">
        <v>38.152355</v>
      </c>
      <c r="AF62">
        <v>0</v>
      </c>
      <c r="AG62">
        <v>49.782494</v>
      </c>
      <c r="AH62">
        <v>43.106301000000002</v>
      </c>
      <c r="AI62">
        <v>0</v>
      </c>
      <c r="AJ62">
        <v>0</v>
      </c>
      <c r="AK62">
        <v>67.377536000000006</v>
      </c>
      <c r="AL62">
        <v>37.646301999999999</v>
      </c>
      <c r="AM62">
        <v>18.182077</v>
      </c>
      <c r="AN62">
        <v>0.75401799999999997</v>
      </c>
      <c r="AO62">
        <v>0</v>
      </c>
      <c r="AP62">
        <v>1.734397</v>
      </c>
      <c r="AQ62">
        <v>0</v>
      </c>
      <c r="AR62">
        <v>33.631869999999999</v>
      </c>
      <c r="AS62">
        <v>33.998240000000003</v>
      </c>
      <c r="AT62">
        <v>19.341999999999999</v>
      </c>
      <c r="AU62">
        <v>0</v>
      </c>
      <c r="AV62">
        <v>0</v>
      </c>
      <c r="AW62">
        <v>0</v>
      </c>
      <c r="AX62">
        <v>0</v>
      </c>
      <c r="AY62">
        <v>5.3774959999999998</v>
      </c>
      <c r="AZ62">
        <v>0</v>
      </c>
      <c r="BA62">
        <v>1.6681319999999999</v>
      </c>
      <c r="BB62">
        <v>2.850238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2094.2380110000004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366.33748000000003</v>
      </c>
      <c r="L63">
        <v>357.73029000000002</v>
      </c>
      <c r="M63">
        <v>93.862802000000002</v>
      </c>
      <c r="N63">
        <v>120.287898</v>
      </c>
      <c r="O63">
        <v>126.284015</v>
      </c>
      <c r="P63">
        <v>140.80037899999999</v>
      </c>
      <c r="Q63">
        <v>14.928349000000001</v>
      </c>
      <c r="R63">
        <v>21.711395</v>
      </c>
      <c r="S63">
        <v>15.127668</v>
      </c>
      <c r="T63">
        <v>2.9883389999999999</v>
      </c>
      <c r="U63">
        <v>266.556938</v>
      </c>
      <c r="V63">
        <v>13.82953</v>
      </c>
      <c r="W63">
        <v>33.654412999999998</v>
      </c>
      <c r="X63">
        <v>143.42093</v>
      </c>
      <c r="Y63">
        <v>0</v>
      </c>
      <c r="Z63">
        <v>12.612531000000001</v>
      </c>
      <c r="AA63">
        <v>0</v>
      </c>
      <c r="AB63">
        <v>0</v>
      </c>
      <c r="AC63">
        <v>0</v>
      </c>
      <c r="AD63">
        <v>0</v>
      </c>
      <c r="AE63">
        <v>38.152355</v>
      </c>
      <c r="AF63">
        <v>0</v>
      </c>
      <c r="AG63">
        <v>49.782494</v>
      </c>
      <c r="AH63">
        <v>43.106301000000002</v>
      </c>
      <c r="AI63">
        <v>0</v>
      </c>
      <c r="AJ63">
        <v>0</v>
      </c>
      <c r="AK63">
        <v>67.377536000000006</v>
      </c>
      <c r="AL63">
        <v>37.646301999999999</v>
      </c>
      <c r="AM63">
        <v>18.182077</v>
      </c>
      <c r="AN63">
        <v>0.75401799999999997</v>
      </c>
      <c r="AO63">
        <v>0</v>
      </c>
      <c r="AP63">
        <v>4.2121069999999996</v>
      </c>
      <c r="AQ63">
        <v>0</v>
      </c>
      <c r="AR63">
        <v>39.504100999999999</v>
      </c>
      <c r="AS63">
        <v>33.998240000000003</v>
      </c>
      <c r="AT63">
        <v>19.341999999999999</v>
      </c>
      <c r="AU63">
        <v>0</v>
      </c>
      <c r="AV63">
        <v>0</v>
      </c>
      <c r="AW63">
        <v>0</v>
      </c>
      <c r="AX63">
        <v>0</v>
      </c>
      <c r="AY63">
        <v>5.3774959999999998</v>
      </c>
      <c r="AZ63">
        <v>0</v>
      </c>
      <c r="BA63">
        <v>1.6681319999999999</v>
      </c>
      <c r="BB63">
        <v>2.850238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2092.0863540000005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366.33748000000003</v>
      </c>
      <c r="L64">
        <v>357.73029000000002</v>
      </c>
      <c r="M64">
        <v>93.862802000000002</v>
      </c>
      <c r="N64">
        <v>120.287898</v>
      </c>
      <c r="O64">
        <v>126.284015</v>
      </c>
      <c r="P64">
        <v>140.80037899999999</v>
      </c>
      <c r="Q64">
        <v>14.928349000000001</v>
      </c>
      <c r="R64">
        <v>21.711395</v>
      </c>
      <c r="S64">
        <v>15.127668</v>
      </c>
      <c r="T64">
        <v>2.9883389999999999</v>
      </c>
      <c r="U64">
        <v>266.556938</v>
      </c>
      <c r="V64">
        <v>13.82953</v>
      </c>
      <c r="W64">
        <v>33.654412999999998</v>
      </c>
      <c r="X64">
        <v>143.42093</v>
      </c>
      <c r="Y64">
        <v>0</v>
      </c>
      <c r="Z64">
        <v>12.612531000000001</v>
      </c>
      <c r="AA64">
        <v>0</v>
      </c>
      <c r="AB64">
        <v>0</v>
      </c>
      <c r="AC64">
        <v>0</v>
      </c>
      <c r="AD64">
        <v>0</v>
      </c>
      <c r="AE64">
        <v>38.152355</v>
      </c>
      <c r="AF64">
        <v>0</v>
      </c>
      <c r="AG64">
        <v>49.782494</v>
      </c>
      <c r="AH64">
        <v>43.106301000000002</v>
      </c>
      <c r="AI64">
        <v>0</v>
      </c>
      <c r="AJ64">
        <v>0</v>
      </c>
      <c r="AK64">
        <v>67.377536000000006</v>
      </c>
      <c r="AL64">
        <v>37.646301999999999</v>
      </c>
      <c r="AM64">
        <v>18.182077</v>
      </c>
      <c r="AN64">
        <v>0.75401799999999997</v>
      </c>
      <c r="AO64">
        <v>0</v>
      </c>
      <c r="AP64">
        <v>4.2121069999999996</v>
      </c>
      <c r="AQ64">
        <v>0</v>
      </c>
      <c r="AR64">
        <v>39.504100999999999</v>
      </c>
      <c r="AS64">
        <v>33.998240000000003</v>
      </c>
      <c r="AT64">
        <v>19.341999999999999</v>
      </c>
      <c r="AU64">
        <v>0</v>
      </c>
      <c r="AV64">
        <v>0</v>
      </c>
      <c r="AW64">
        <v>0</v>
      </c>
      <c r="AX64">
        <v>0</v>
      </c>
      <c r="AY64">
        <v>5.3774959999999998</v>
      </c>
      <c r="AZ64">
        <v>0</v>
      </c>
      <c r="BA64">
        <v>1.6681319999999999</v>
      </c>
      <c r="BB64">
        <v>2.850238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2092.0863540000005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366.33748000000003</v>
      </c>
      <c r="L65">
        <v>357.73029000000002</v>
      </c>
      <c r="M65">
        <v>93.862802000000002</v>
      </c>
      <c r="N65">
        <v>120.287898</v>
      </c>
      <c r="O65">
        <v>126.284015</v>
      </c>
      <c r="P65">
        <v>140.80037899999999</v>
      </c>
      <c r="Q65">
        <v>17.386814000000001</v>
      </c>
      <c r="R65">
        <v>21.711395</v>
      </c>
      <c r="S65">
        <v>17.580763000000001</v>
      </c>
      <c r="T65">
        <v>2.9883389999999999</v>
      </c>
      <c r="U65">
        <v>266.556938</v>
      </c>
      <c r="V65">
        <v>13.82953</v>
      </c>
      <c r="W65">
        <v>33.654412999999998</v>
      </c>
      <c r="X65">
        <v>143.42093</v>
      </c>
      <c r="Y65">
        <v>0</v>
      </c>
      <c r="Z65">
        <v>12.612531000000001</v>
      </c>
      <c r="AA65">
        <v>0</v>
      </c>
      <c r="AB65">
        <v>0</v>
      </c>
      <c r="AC65">
        <v>0</v>
      </c>
      <c r="AD65">
        <v>0</v>
      </c>
      <c r="AE65">
        <v>38.152355</v>
      </c>
      <c r="AF65">
        <v>0</v>
      </c>
      <c r="AG65">
        <v>49.782494</v>
      </c>
      <c r="AH65">
        <v>43.106301000000002</v>
      </c>
      <c r="AI65">
        <v>0</v>
      </c>
      <c r="AJ65">
        <v>0</v>
      </c>
      <c r="AK65">
        <v>67.377536000000006</v>
      </c>
      <c r="AL65">
        <v>37.646301999999999</v>
      </c>
      <c r="AM65">
        <v>18.182077</v>
      </c>
      <c r="AN65">
        <v>0.75401799999999997</v>
      </c>
      <c r="AO65">
        <v>0</v>
      </c>
      <c r="AP65">
        <v>4.2121069999999996</v>
      </c>
      <c r="AQ65">
        <v>0</v>
      </c>
      <c r="AR65">
        <v>39.504100999999999</v>
      </c>
      <c r="AS65">
        <v>33.998240000000003</v>
      </c>
      <c r="AT65">
        <v>19.341999999999999</v>
      </c>
      <c r="AU65">
        <v>0</v>
      </c>
      <c r="AV65">
        <v>0</v>
      </c>
      <c r="AW65">
        <v>0</v>
      </c>
      <c r="AX65">
        <v>0</v>
      </c>
      <c r="AY65">
        <v>5.3774959999999998</v>
      </c>
      <c r="AZ65">
        <v>0</v>
      </c>
      <c r="BA65">
        <v>1.6681319999999999</v>
      </c>
      <c r="BB65">
        <v>2.850238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2096.997914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366.33748000000003</v>
      </c>
      <c r="L66">
        <v>357.73029000000002</v>
      </c>
      <c r="M66">
        <v>93.862802000000002</v>
      </c>
      <c r="N66">
        <v>120.287898</v>
      </c>
      <c r="O66">
        <v>126.284015</v>
      </c>
      <c r="P66">
        <v>140.80037899999999</v>
      </c>
      <c r="Q66">
        <v>17.386814000000001</v>
      </c>
      <c r="R66">
        <v>21.711395</v>
      </c>
      <c r="S66">
        <v>17.744157000000001</v>
      </c>
      <c r="T66">
        <v>2.9883389999999999</v>
      </c>
      <c r="U66">
        <v>266.556938</v>
      </c>
      <c r="V66">
        <v>13.82953</v>
      </c>
      <c r="W66">
        <v>33.654412999999998</v>
      </c>
      <c r="X66">
        <v>143.42093</v>
      </c>
      <c r="Y66">
        <v>0</v>
      </c>
      <c r="Z66">
        <v>12.612531000000001</v>
      </c>
      <c r="AA66">
        <v>0</v>
      </c>
      <c r="AB66">
        <v>0</v>
      </c>
      <c r="AC66">
        <v>0</v>
      </c>
      <c r="AD66">
        <v>0</v>
      </c>
      <c r="AE66">
        <v>38.152355</v>
      </c>
      <c r="AF66">
        <v>0</v>
      </c>
      <c r="AG66">
        <v>49.782494</v>
      </c>
      <c r="AH66">
        <v>43.106301000000002</v>
      </c>
      <c r="AI66">
        <v>0</v>
      </c>
      <c r="AJ66">
        <v>0</v>
      </c>
      <c r="AK66">
        <v>67.377536000000006</v>
      </c>
      <c r="AL66">
        <v>37.646301999999999</v>
      </c>
      <c r="AM66">
        <v>18.182077</v>
      </c>
      <c r="AN66">
        <v>0.75401799999999997</v>
      </c>
      <c r="AO66">
        <v>0</v>
      </c>
      <c r="AP66">
        <v>4.2121069999999996</v>
      </c>
      <c r="AQ66">
        <v>0</v>
      </c>
      <c r="AR66">
        <v>33.631869999999999</v>
      </c>
      <c r="AS66">
        <v>33.998240000000003</v>
      </c>
      <c r="AT66">
        <v>19.341999999999999</v>
      </c>
      <c r="AU66">
        <v>0</v>
      </c>
      <c r="AV66">
        <v>0</v>
      </c>
      <c r="AW66">
        <v>0</v>
      </c>
      <c r="AX66">
        <v>0</v>
      </c>
      <c r="AY66">
        <v>5.3774959999999998</v>
      </c>
      <c r="AZ66">
        <v>0</v>
      </c>
      <c r="BA66">
        <v>1.6681319999999999</v>
      </c>
      <c r="BB66">
        <v>2.850238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2091.2890770000004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366.33748000000003</v>
      </c>
      <c r="L67">
        <v>357.73029000000002</v>
      </c>
      <c r="M67">
        <v>93.862802000000002</v>
      </c>
      <c r="N67">
        <v>120.287898</v>
      </c>
      <c r="O67">
        <v>126.284015</v>
      </c>
      <c r="P67">
        <v>140.80037899999999</v>
      </c>
      <c r="Q67">
        <v>17.386814000000001</v>
      </c>
      <c r="R67">
        <v>21.711395</v>
      </c>
      <c r="S67">
        <v>17.744157000000001</v>
      </c>
      <c r="T67">
        <v>2.9883389999999999</v>
      </c>
      <c r="U67">
        <v>266.556938</v>
      </c>
      <c r="V67">
        <v>13.82953</v>
      </c>
      <c r="W67">
        <v>33.654412999999998</v>
      </c>
      <c r="X67">
        <v>143.42093</v>
      </c>
      <c r="Y67">
        <v>0</v>
      </c>
      <c r="Z67">
        <v>12.612531000000001</v>
      </c>
      <c r="AA67">
        <v>13.587135999999999</v>
      </c>
      <c r="AB67">
        <v>0</v>
      </c>
      <c r="AC67">
        <v>0</v>
      </c>
      <c r="AD67">
        <v>0</v>
      </c>
      <c r="AE67">
        <v>38.152355</v>
      </c>
      <c r="AF67">
        <v>0</v>
      </c>
      <c r="AG67">
        <v>49.782494</v>
      </c>
      <c r="AH67">
        <v>43.106301000000002</v>
      </c>
      <c r="AI67">
        <v>0</v>
      </c>
      <c r="AJ67">
        <v>0</v>
      </c>
      <c r="AK67">
        <v>67.377536000000006</v>
      </c>
      <c r="AL67">
        <v>49.445889000000001</v>
      </c>
      <c r="AM67">
        <v>18.182077</v>
      </c>
      <c r="AN67">
        <v>0.75401799999999997</v>
      </c>
      <c r="AO67">
        <v>0</v>
      </c>
      <c r="AP67">
        <v>3.0971380000000002</v>
      </c>
      <c r="AQ67">
        <v>0</v>
      </c>
      <c r="AR67">
        <v>33.631869999999999</v>
      </c>
      <c r="AS67">
        <v>33.998240000000003</v>
      </c>
      <c r="AT67">
        <v>19.341999999999999</v>
      </c>
      <c r="AU67">
        <v>0</v>
      </c>
      <c r="AV67">
        <v>0</v>
      </c>
      <c r="AW67">
        <v>0</v>
      </c>
      <c r="AX67">
        <v>0</v>
      </c>
      <c r="AY67">
        <v>5.3774959999999998</v>
      </c>
      <c r="AZ67">
        <v>0</v>
      </c>
      <c r="BA67">
        <v>1.6681319999999999</v>
      </c>
      <c r="BB67">
        <v>2.850238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2115.5608310000002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366.33748000000003</v>
      </c>
      <c r="L68">
        <v>357.73029000000002</v>
      </c>
      <c r="M68">
        <v>93.862802000000002</v>
      </c>
      <c r="N68">
        <v>120.287898</v>
      </c>
      <c r="O68">
        <v>126.284015</v>
      </c>
      <c r="P68">
        <v>140.80037899999999</v>
      </c>
      <c r="Q68">
        <v>17.386814000000001</v>
      </c>
      <c r="R68">
        <v>21.711395</v>
      </c>
      <c r="S68">
        <v>17.744157000000001</v>
      </c>
      <c r="T68">
        <v>2.9883389999999999</v>
      </c>
      <c r="U68">
        <v>266.556938</v>
      </c>
      <c r="V68">
        <v>13.82953</v>
      </c>
      <c r="W68">
        <v>33.654412999999998</v>
      </c>
      <c r="X68">
        <v>143.42093</v>
      </c>
      <c r="Y68">
        <v>0</v>
      </c>
      <c r="Z68">
        <v>12.612531000000001</v>
      </c>
      <c r="AA68">
        <v>27.174271999999998</v>
      </c>
      <c r="AB68">
        <v>15.634728000000001</v>
      </c>
      <c r="AC68">
        <v>11.217119</v>
      </c>
      <c r="AD68">
        <v>0</v>
      </c>
      <c r="AE68">
        <v>38.152355</v>
      </c>
      <c r="AF68">
        <v>0</v>
      </c>
      <c r="AG68">
        <v>49.782494</v>
      </c>
      <c r="AH68">
        <v>43.106301000000002</v>
      </c>
      <c r="AI68">
        <v>0</v>
      </c>
      <c r="AJ68">
        <v>0</v>
      </c>
      <c r="AK68">
        <v>67.377536000000006</v>
      </c>
      <c r="AL68">
        <v>49.445889000000001</v>
      </c>
      <c r="AM68">
        <v>18.182077</v>
      </c>
      <c r="AN68">
        <v>0.75401799999999997</v>
      </c>
      <c r="AO68">
        <v>0</v>
      </c>
      <c r="AP68">
        <v>3.0971380000000002</v>
      </c>
      <c r="AQ68">
        <v>0</v>
      </c>
      <c r="AR68">
        <v>33.631869999999999</v>
      </c>
      <c r="AS68">
        <v>33.998240000000003</v>
      </c>
      <c r="AT68">
        <v>19.341999999999999</v>
      </c>
      <c r="AU68">
        <v>0</v>
      </c>
      <c r="AV68">
        <v>0</v>
      </c>
      <c r="AW68">
        <v>0</v>
      </c>
      <c r="AX68">
        <v>0</v>
      </c>
      <c r="AY68">
        <v>5.3774959999999998</v>
      </c>
      <c r="AZ68">
        <v>0</v>
      </c>
      <c r="BA68">
        <v>1.6681319999999999</v>
      </c>
      <c r="BB68">
        <v>2.850238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2155.9998140000002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366.33748000000003</v>
      </c>
      <c r="L69">
        <v>357.73029000000002</v>
      </c>
      <c r="M69">
        <v>93.862802000000002</v>
      </c>
      <c r="N69">
        <v>120.287898</v>
      </c>
      <c r="O69">
        <v>126.284015</v>
      </c>
      <c r="P69">
        <v>140.80037899999999</v>
      </c>
      <c r="Q69">
        <v>17.386814000000001</v>
      </c>
      <c r="R69">
        <v>21.711395</v>
      </c>
      <c r="S69">
        <v>17.744157000000001</v>
      </c>
      <c r="T69">
        <v>2.9883389999999999</v>
      </c>
      <c r="U69">
        <v>266.556938</v>
      </c>
      <c r="V69">
        <v>13.82953</v>
      </c>
      <c r="W69">
        <v>33.654412999999998</v>
      </c>
      <c r="X69">
        <v>143.42093</v>
      </c>
      <c r="Y69">
        <v>0</v>
      </c>
      <c r="Z69">
        <v>12.612531000000001</v>
      </c>
      <c r="AA69">
        <v>40.761408000000003</v>
      </c>
      <c r="AB69">
        <v>15.634728000000001</v>
      </c>
      <c r="AC69">
        <v>11.217119</v>
      </c>
      <c r="AD69">
        <v>0</v>
      </c>
      <c r="AE69">
        <v>38.152355</v>
      </c>
      <c r="AF69">
        <v>0</v>
      </c>
      <c r="AG69">
        <v>49.782494</v>
      </c>
      <c r="AH69">
        <v>43.106301000000002</v>
      </c>
      <c r="AI69">
        <v>0</v>
      </c>
      <c r="AJ69">
        <v>0</v>
      </c>
      <c r="AK69">
        <v>67.377536000000006</v>
      </c>
      <c r="AL69">
        <v>49.445889000000001</v>
      </c>
      <c r="AM69">
        <v>18.182077</v>
      </c>
      <c r="AN69">
        <v>0.75401799999999997</v>
      </c>
      <c r="AO69">
        <v>0</v>
      </c>
      <c r="AP69">
        <v>0.49554199999999998</v>
      </c>
      <c r="AQ69">
        <v>0</v>
      </c>
      <c r="AR69">
        <v>33.631869999999999</v>
      </c>
      <c r="AS69">
        <v>33.998240000000003</v>
      </c>
      <c r="AT69">
        <v>19.341999999999999</v>
      </c>
      <c r="AU69">
        <v>0</v>
      </c>
      <c r="AV69">
        <v>0</v>
      </c>
      <c r="AW69">
        <v>0</v>
      </c>
      <c r="AX69">
        <v>0</v>
      </c>
      <c r="AY69">
        <v>5.3774959999999998</v>
      </c>
      <c r="AZ69">
        <v>0</v>
      </c>
      <c r="BA69">
        <v>1.6681319999999999</v>
      </c>
      <c r="BB69">
        <v>3.40212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2167.5372360000006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373.19673299999999</v>
      </c>
      <c r="L70">
        <v>359.84688499999999</v>
      </c>
      <c r="M70">
        <v>93.862802000000002</v>
      </c>
      <c r="N70">
        <v>120.287898</v>
      </c>
      <c r="O70">
        <v>126.284015</v>
      </c>
      <c r="P70">
        <v>140.80037899999999</v>
      </c>
      <c r="Q70">
        <v>18.965411</v>
      </c>
      <c r="R70">
        <v>21.711395</v>
      </c>
      <c r="S70">
        <v>23.253243000000001</v>
      </c>
      <c r="T70">
        <v>2.9883389999999999</v>
      </c>
      <c r="U70">
        <v>266.556938</v>
      </c>
      <c r="V70">
        <v>13.82953</v>
      </c>
      <c r="W70">
        <v>33.654412999999998</v>
      </c>
      <c r="X70">
        <v>143.42093</v>
      </c>
      <c r="Y70">
        <v>0</v>
      </c>
      <c r="Z70">
        <v>12.612531000000001</v>
      </c>
      <c r="AA70">
        <v>40.761408000000003</v>
      </c>
      <c r="AB70">
        <v>15.634728000000001</v>
      </c>
      <c r="AC70">
        <v>11.217119</v>
      </c>
      <c r="AD70">
        <v>10.045007</v>
      </c>
      <c r="AE70">
        <v>38.152355</v>
      </c>
      <c r="AF70">
        <v>0</v>
      </c>
      <c r="AG70">
        <v>49.782494</v>
      </c>
      <c r="AH70">
        <v>43.106301000000002</v>
      </c>
      <c r="AI70">
        <v>0</v>
      </c>
      <c r="AJ70">
        <v>0</v>
      </c>
      <c r="AK70">
        <v>67.377536000000006</v>
      </c>
      <c r="AL70">
        <v>49.445889000000001</v>
      </c>
      <c r="AM70">
        <v>18.182077</v>
      </c>
      <c r="AN70">
        <v>0.75401799999999997</v>
      </c>
      <c r="AO70">
        <v>0</v>
      </c>
      <c r="AP70">
        <v>0.49554199999999998</v>
      </c>
      <c r="AQ70">
        <v>0</v>
      </c>
      <c r="AR70">
        <v>33.631869999999999</v>
      </c>
      <c r="AS70">
        <v>33.998240000000003</v>
      </c>
      <c r="AT70">
        <v>19.341999999999999</v>
      </c>
      <c r="AU70">
        <v>0</v>
      </c>
      <c r="AV70">
        <v>0</v>
      </c>
      <c r="AW70">
        <v>0</v>
      </c>
      <c r="AX70">
        <v>0</v>
      </c>
      <c r="AY70">
        <v>5.3774959999999998</v>
      </c>
      <c r="AZ70">
        <v>0</v>
      </c>
      <c r="BA70">
        <v>1.6681319999999999</v>
      </c>
      <c r="BB70">
        <v>3.40212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2193.6457740000001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450.17073699999997</v>
      </c>
      <c r="L71">
        <v>360.31244700000002</v>
      </c>
      <c r="M71">
        <v>93.862802000000002</v>
      </c>
      <c r="N71">
        <v>120.287898</v>
      </c>
      <c r="O71">
        <v>126.284015</v>
      </c>
      <c r="P71">
        <v>145.04594800000001</v>
      </c>
      <c r="Q71">
        <v>21.564685999999998</v>
      </c>
      <c r="R71">
        <v>21.711395</v>
      </c>
      <c r="S71">
        <v>25.200498</v>
      </c>
      <c r="T71">
        <v>2.9883389999999999</v>
      </c>
      <c r="U71">
        <v>266.556938</v>
      </c>
      <c r="V71">
        <v>13.82953</v>
      </c>
      <c r="W71">
        <v>33.654412999999998</v>
      </c>
      <c r="X71">
        <v>143.42093</v>
      </c>
      <c r="Y71">
        <v>0</v>
      </c>
      <c r="Z71">
        <v>12.612531000000001</v>
      </c>
      <c r="AA71">
        <v>40.761408000000003</v>
      </c>
      <c r="AB71">
        <v>15.634728000000001</v>
      </c>
      <c r="AC71">
        <v>11.217119</v>
      </c>
      <c r="AD71">
        <v>10.045007</v>
      </c>
      <c r="AE71">
        <v>38.152355</v>
      </c>
      <c r="AF71">
        <v>0</v>
      </c>
      <c r="AG71">
        <v>49.782494</v>
      </c>
      <c r="AH71">
        <v>43.106301000000002</v>
      </c>
      <c r="AI71">
        <v>0</v>
      </c>
      <c r="AJ71">
        <v>0</v>
      </c>
      <c r="AK71">
        <v>67.377536000000006</v>
      </c>
      <c r="AL71">
        <v>49.445889000000001</v>
      </c>
      <c r="AM71">
        <v>18.182077</v>
      </c>
      <c r="AN71">
        <v>0.75401799999999997</v>
      </c>
      <c r="AO71">
        <v>0</v>
      </c>
      <c r="AP71">
        <v>0.49554199999999998</v>
      </c>
      <c r="AQ71">
        <v>0</v>
      </c>
      <c r="AR71">
        <v>33.631869999999999</v>
      </c>
      <c r="AS71">
        <v>33.998240000000003</v>
      </c>
      <c r="AT71">
        <v>19.341999999999999</v>
      </c>
      <c r="AU71">
        <v>0</v>
      </c>
      <c r="AV71">
        <v>0</v>
      </c>
      <c r="AW71">
        <v>0</v>
      </c>
      <c r="AX71">
        <v>0</v>
      </c>
      <c r="AY71">
        <v>5.3774959999999998</v>
      </c>
      <c r="AZ71">
        <v>0</v>
      </c>
      <c r="BA71">
        <v>1.6681319999999999</v>
      </c>
      <c r="BB71">
        <v>3.9359690000000001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2280.4112879999998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505.87395600000002</v>
      </c>
      <c r="L72">
        <v>394.51026400000001</v>
      </c>
      <c r="M72">
        <v>93.862802000000002</v>
      </c>
      <c r="N72">
        <v>120.287898</v>
      </c>
      <c r="O72">
        <v>126.284015</v>
      </c>
      <c r="P72">
        <v>145.04594800000001</v>
      </c>
      <c r="Q72">
        <v>21.564685999999998</v>
      </c>
      <c r="R72">
        <v>21.711395</v>
      </c>
      <c r="S72">
        <v>25.287537</v>
      </c>
      <c r="T72">
        <v>2.9883389999999999</v>
      </c>
      <c r="U72">
        <v>266.556938</v>
      </c>
      <c r="V72">
        <v>13.82953</v>
      </c>
      <c r="W72">
        <v>33.654412999999998</v>
      </c>
      <c r="X72">
        <v>143.42093</v>
      </c>
      <c r="Y72">
        <v>0</v>
      </c>
      <c r="Z72">
        <v>12.612531000000001</v>
      </c>
      <c r="AA72">
        <v>40.761408000000003</v>
      </c>
      <c r="AB72">
        <v>15.634728000000001</v>
      </c>
      <c r="AC72">
        <v>11.217119</v>
      </c>
      <c r="AD72">
        <v>10.045007</v>
      </c>
      <c r="AE72">
        <v>38.152355</v>
      </c>
      <c r="AF72">
        <v>0</v>
      </c>
      <c r="AG72">
        <v>49.782494</v>
      </c>
      <c r="AH72">
        <v>43.106301000000002</v>
      </c>
      <c r="AI72">
        <v>0</v>
      </c>
      <c r="AJ72">
        <v>0</v>
      </c>
      <c r="AK72">
        <v>67.377536000000006</v>
      </c>
      <c r="AL72">
        <v>49.445889000000001</v>
      </c>
      <c r="AM72">
        <v>18.182077</v>
      </c>
      <c r="AN72">
        <v>0.75401799999999997</v>
      </c>
      <c r="AO72">
        <v>0</v>
      </c>
      <c r="AP72">
        <v>0.49554199999999998</v>
      </c>
      <c r="AQ72">
        <v>0</v>
      </c>
      <c r="AR72">
        <v>33.631869999999999</v>
      </c>
      <c r="AS72">
        <v>33.998240000000003</v>
      </c>
      <c r="AT72">
        <v>19.341999999999999</v>
      </c>
      <c r="AU72">
        <v>0</v>
      </c>
      <c r="AV72">
        <v>0</v>
      </c>
      <c r="AW72">
        <v>0</v>
      </c>
      <c r="AX72">
        <v>0</v>
      </c>
      <c r="AY72">
        <v>5.3774959999999998</v>
      </c>
      <c r="AZ72">
        <v>0</v>
      </c>
      <c r="BA72">
        <v>1.6681319999999999</v>
      </c>
      <c r="BB72">
        <v>3.9359690000000001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2370.3993629999995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530.05145600000003</v>
      </c>
      <c r="L73">
        <v>523.13456399999995</v>
      </c>
      <c r="M73">
        <v>93.862802000000002</v>
      </c>
      <c r="N73">
        <v>120.287898</v>
      </c>
      <c r="O73">
        <v>126.284015</v>
      </c>
      <c r="P73">
        <v>145.04594800000001</v>
      </c>
      <c r="Q73">
        <v>21.564685999999998</v>
      </c>
      <c r="R73">
        <v>21.711395</v>
      </c>
      <c r="S73">
        <v>25.287537</v>
      </c>
      <c r="T73">
        <v>2.9883389999999999</v>
      </c>
      <c r="U73">
        <v>266.556938</v>
      </c>
      <c r="V73">
        <v>13.82953</v>
      </c>
      <c r="W73">
        <v>32.286633999999999</v>
      </c>
      <c r="X73">
        <v>143.42093</v>
      </c>
      <c r="Y73">
        <v>0</v>
      </c>
      <c r="Z73">
        <v>6.3062659999999999</v>
      </c>
      <c r="AA73">
        <v>40.761408000000003</v>
      </c>
      <c r="AB73">
        <v>31.269456000000002</v>
      </c>
      <c r="AC73">
        <v>11.217119</v>
      </c>
      <c r="AD73">
        <v>10.045007</v>
      </c>
      <c r="AE73">
        <v>38.152355</v>
      </c>
      <c r="AF73">
        <v>0</v>
      </c>
      <c r="AG73">
        <v>49.782494</v>
      </c>
      <c r="AH73">
        <v>43.106301000000002</v>
      </c>
      <c r="AI73">
        <v>0</v>
      </c>
      <c r="AJ73">
        <v>0</v>
      </c>
      <c r="AK73">
        <v>67.377536000000006</v>
      </c>
      <c r="AL73">
        <v>49.445889000000001</v>
      </c>
      <c r="AM73">
        <v>18.182077</v>
      </c>
      <c r="AN73">
        <v>0.75401799999999997</v>
      </c>
      <c r="AO73">
        <v>0</v>
      </c>
      <c r="AP73">
        <v>0.49554199999999998</v>
      </c>
      <c r="AQ73">
        <v>0</v>
      </c>
      <c r="AR73">
        <v>33.631869999999999</v>
      </c>
      <c r="AS73">
        <v>33.998240000000003</v>
      </c>
      <c r="AT73">
        <v>19.341999999999999</v>
      </c>
      <c r="AU73">
        <v>0</v>
      </c>
      <c r="AV73">
        <v>0</v>
      </c>
      <c r="AW73">
        <v>0</v>
      </c>
      <c r="AX73">
        <v>0</v>
      </c>
      <c r="AY73">
        <v>5.3774959999999998</v>
      </c>
      <c r="AZ73">
        <v>0</v>
      </c>
      <c r="BA73">
        <v>1.6681319999999999</v>
      </c>
      <c r="BB73">
        <v>3.9359690000000001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2531.1618470000003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539.72245599999997</v>
      </c>
      <c r="L74">
        <v>534.264724</v>
      </c>
      <c r="M74">
        <v>93.862802000000002</v>
      </c>
      <c r="N74">
        <v>120.287898</v>
      </c>
      <c r="O74">
        <v>126.284015</v>
      </c>
      <c r="P74">
        <v>145.04594800000001</v>
      </c>
      <c r="Q74">
        <v>21.564685999999998</v>
      </c>
      <c r="R74">
        <v>21.711395</v>
      </c>
      <c r="S74">
        <v>25.287537</v>
      </c>
      <c r="T74">
        <v>2.9883389999999999</v>
      </c>
      <c r="U74">
        <v>266.556938</v>
      </c>
      <c r="V74">
        <v>13.82953</v>
      </c>
      <c r="W74">
        <v>33.463219000000002</v>
      </c>
      <c r="X74">
        <v>143.42093</v>
      </c>
      <c r="Y74">
        <v>0</v>
      </c>
      <c r="Z74">
        <v>6.3062659999999999</v>
      </c>
      <c r="AA74">
        <v>40.761408000000003</v>
      </c>
      <c r="AB74">
        <v>31.269456000000002</v>
      </c>
      <c r="AC74">
        <v>11.217119</v>
      </c>
      <c r="AD74">
        <v>10.501598</v>
      </c>
      <c r="AE74">
        <v>38.152355</v>
      </c>
      <c r="AF74">
        <v>0</v>
      </c>
      <c r="AG74">
        <v>49.782494</v>
      </c>
      <c r="AH74">
        <v>78.992295999999996</v>
      </c>
      <c r="AI74">
        <v>0</v>
      </c>
      <c r="AJ74">
        <v>0</v>
      </c>
      <c r="AK74">
        <v>67.377536000000006</v>
      </c>
      <c r="AL74">
        <v>49.445889000000001</v>
      </c>
      <c r="AM74">
        <v>18.182077</v>
      </c>
      <c r="AN74">
        <v>0.75401799999999997</v>
      </c>
      <c r="AO74">
        <v>0</v>
      </c>
      <c r="AP74">
        <v>0.49554199999999998</v>
      </c>
      <c r="AQ74">
        <v>0</v>
      </c>
      <c r="AR74">
        <v>33.631869999999999</v>
      </c>
      <c r="AS74">
        <v>33.998240000000003</v>
      </c>
      <c r="AT74">
        <v>19.341999999999999</v>
      </c>
      <c r="AU74">
        <v>0</v>
      </c>
      <c r="AV74">
        <v>0</v>
      </c>
      <c r="AW74">
        <v>0</v>
      </c>
      <c r="AX74">
        <v>0</v>
      </c>
      <c r="AY74">
        <v>5.3774959999999998</v>
      </c>
      <c r="AZ74">
        <v>0</v>
      </c>
      <c r="BA74">
        <v>3.0532780000000002</v>
      </c>
      <c r="BB74">
        <v>3.9359690000000001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2590.8673240000003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563.89995599999997</v>
      </c>
      <c r="L75">
        <v>436.59613400000001</v>
      </c>
      <c r="M75">
        <v>93.862802000000002</v>
      </c>
      <c r="N75">
        <v>120.287898</v>
      </c>
      <c r="O75">
        <v>126.284015</v>
      </c>
      <c r="P75">
        <v>145.04594800000001</v>
      </c>
      <c r="Q75">
        <v>21.564685999999998</v>
      </c>
      <c r="R75">
        <v>21.711395</v>
      </c>
      <c r="S75">
        <v>25.287537</v>
      </c>
      <c r="T75">
        <v>2.9883389999999999</v>
      </c>
      <c r="U75">
        <v>266.556938</v>
      </c>
      <c r="V75">
        <v>13.82953</v>
      </c>
      <c r="W75">
        <v>31.533263000000002</v>
      </c>
      <c r="X75">
        <v>126.78681</v>
      </c>
      <c r="Y75">
        <v>0</v>
      </c>
      <c r="Z75">
        <v>6.3062659999999999</v>
      </c>
      <c r="AA75">
        <v>40.761408000000003</v>
      </c>
      <c r="AB75">
        <v>31.269456000000002</v>
      </c>
      <c r="AC75">
        <v>11.217119</v>
      </c>
      <c r="AD75">
        <v>10.501598</v>
      </c>
      <c r="AE75">
        <v>38.152355</v>
      </c>
      <c r="AF75">
        <v>0</v>
      </c>
      <c r="AG75">
        <v>49.782494</v>
      </c>
      <c r="AH75">
        <v>96.989176999999998</v>
      </c>
      <c r="AI75">
        <v>0</v>
      </c>
      <c r="AJ75">
        <v>0</v>
      </c>
      <c r="AK75">
        <v>67.377536000000006</v>
      </c>
      <c r="AL75">
        <v>49.445889000000001</v>
      </c>
      <c r="AM75">
        <v>18.182077</v>
      </c>
      <c r="AN75">
        <v>0.75401799999999997</v>
      </c>
      <c r="AO75">
        <v>0</v>
      </c>
      <c r="AP75">
        <v>0.49554199999999998</v>
      </c>
      <c r="AQ75">
        <v>10.017773</v>
      </c>
      <c r="AR75">
        <v>33.631869999999999</v>
      </c>
      <c r="AS75">
        <v>33.998240000000003</v>
      </c>
      <c r="AT75">
        <v>19.341999999999999</v>
      </c>
      <c r="AU75">
        <v>0</v>
      </c>
      <c r="AV75">
        <v>0</v>
      </c>
      <c r="AW75">
        <v>0</v>
      </c>
      <c r="AX75">
        <v>0</v>
      </c>
      <c r="AY75">
        <v>5.3774959999999998</v>
      </c>
      <c r="AZ75">
        <v>1.8120529999999999</v>
      </c>
      <c r="BA75">
        <v>3.7384019999999998</v>
      </c>
      <c r="BB75">
        <v>3.9359690000000001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2529.3239890000004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554.22895600000004</v>
      </c>
      <c r="L76">
        <v>405.14836400000002</v>
      </c>
      <c r="M76">
        <v>93.862802000000002</v>
      </c>
      <c r="N76">
        <v>120.287898</v>
      </c>
      <c r="O76">
        <v>126.284015</v>
      </c>
      <c r="P76">
        <v>145.04594800000001</v>
      </c>
      <c r="Q76">
        <v>21.564685999999998</v>
      </c>
      <c r="R76">
        <v>21.711395</v>
      </c>
      <c r="S76">
        <v>25.287537</v>
      </c>
      <c r="T76">
        <v>2.9883389999999999</v>
      </c>
      <c r="U76">
        <v>266.556938</v>
      </c>
      <c r="V76">
        <v>13.82953</v>
      </c>
      <c r="W76">
        <v>34.047722999999998</v>
      </c>
      <c r="X76">
        <v>141.29330999999999</v>
      </c>
      <c r="Y76">
        <v>0</v>
      </c>
      <c r="Z76">
        <v>6.3062659999999999</v>
      </c>
      <c r="AA76">
        <v>40.761408000000003</v>
      </c>
      <c r="AB76">
        <v>31.269456000000002</v>
      </c>
      <c r="AC76">
        <v>22.434239000000002</v>
      </c>
      <c r="AD76">
        <v>10.501598</v>
      </c>
      <c r="AE76">
        <v>38.152355</v>
      </c>
      <c r="AF76">
        <v>8.9190850000000008</v>
      </c>
      <c r="AG76">
        <v>49.782494</v>
      </c>
      <c r="AH76">
        <v>118.542327</v>
      </c>
      <c r="AI76">
        <v>0</v>
      </c>
      <c r="AJ76">
        <v>0</v>
      </c>
      <c r="AK76">
        <v>67.377536000000006</v>
      </c>
      <c r="AL76">
        <v>49.445889000000001</v>
      </c>
      <c r="AM76">
        <v>18.182077</v>
      </c>
      <c r="AN76">
        <v>0.75401799999999997</v>
      </c>
      <c r="AO76">
        <v>0</v>
      </c>
      <c r="AP76">
        <v>0.49554199999999998</v>
      </c>
      <c r="AQ76">
        <v>20.035547000000001</v>
      </c>
      <c r="AR76">
        <v>33.631869999999999</v>
      </c>
      <c r="AS76">
        <v>33.998240000000003</v>
      </c>
      <c r="AT76">
        <v>19.341999999999999</v>
      </c>
      <c r="AU76">
        <v>0</v>
      </c>
      <c r="AV76">
        <v>0</v>
      </c>
      <c r="AW76">
        <v>0</v>
      </c>
      <c r="AX76">
        <v>0</v>
      </c>
      <c r="AY76">
        <v>5.3774959999999998</v>
      </c>
      <c r="AZ76">
        <v>2.0385599999999999</v>
      </c>
      <c r="BA76">
        <v>4.5724689999999999</v>
      </c>
      <c r="BB76">
        <v>3.9359690000000001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2557.9938820000011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448.63053300000001</v>
      </c>
      <c r="L77">
        <v>405.14836400000002</v>
      </c>
      <c r="M77">
        <v>93.862802000000002</v>
      </c>
      <c r="N77">
        <v>120.287898</v>
      </c>
      <c r="O77">
        <v>126.284015</v>
      </c>
      <c r="P77">
        <v>145.04594800000001</v>
      </c>
      <c r="Q77">
        <v>21.564685999999998</v>
      </c>
      <c r="R77">
        <v>21.711395</v>
      </c>
      <c r="S77">
        <v>25.287537</v>
      </c>
      <c r="T77">
        <v>2.9883389999999999</v>
      </c>
      <c r="U77">
        <v>266.556938</v>
      </c>
      <c r="V77">
        <v>13.82953</v>
      </c>
      <c r="W77">
        <v>33.655079999999998</v>
      </c>
      <c r="X77">
        <v>143.42093</v>
      </c>
      <c r="Y77">
        <v>0</v>
      </c>
      <c r="Z77">
        <v>12.612531000000001</v>
      </c>
      <c r="AA77">
        <v>40.761408000000003</v>
      </c>
      <c r="AB77">
        <v>31.269456000000002</v>
      </c>
      <c r="AC77">
        <v>33.685305</v>
      </c>
      <c r="AD77">
        <v>31.577849000000001</v>
      </c>
      <c r="AE77">
        <v>38.152355</v>
      </c>
      <c r="AF77">
        <v>8.9190850000000008</v>
      </c>
      <c r="AG77">
        <v>49.782494</v>
      </c>
      <c r="AH77">
        <v>154.10502500000001</v>
      </c>
      <c r="AI77">
        <v>3.6888749999999999</v>
      </c>
      <c r="AJ77">
        <v>0</v>
      </c>
      <c r="AK77">
        <v>67.377536000000006</v>
      </c>
      <c r="AL77">
        <v>37.084417000000002</v>
      </c>
      <c r="AM77">
        <v>18.182077</v>
      </c>
      <c r="AN77">
        <v>0.75401799999999997</v>
      </c>
      <c r="AO77">
        <v>0</v>
      </c>
      <c r="AP77">
        <v>0.49554199999999998</v>
      </c>
      <c r="AQ77">
        <v>30.053319999999999</v>
      </c>
      <c r="AR77">
        <v>33.631869999999999</v>
      </c>
      <c r="AS77">
        <v>33.998240000000003</v>
      </c>
      <c r="AT77">
        <v>19.341999999999999</v>
      </c>
      <c r="AU77">
        <v>0</v>
      </c>
      <c r="AV77">
        <v>0</v>
      </c>
      <c r="AW77">
        <v>0</v>
      </c>
      <c r="AX77">
        <v>0</v>
      </c>
      <c r="AY77">
        <v>5.3774959999999998</v>
      </c>
      <c r="AZ77">
        <v>4.4848309999999998</v>
      </c>
      <c r="BA77">
        <v>5.9427199999999996</v>
      </c>
      <c r="BB77">
        <v>3.9359690000000001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2533.4884140000004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448.63053300000001</v>
      </c>
      <c r="L78">
        <v>405.14836400000002</v>
      </c>
      <c r="M78">
        <v>93.862802000000002</v>
      </c>
      <c r="N78">
        <v>120.287898</v>
      </c>
      <c r="O78">
        <v>126.284015</v>
      </c>
      <c r="P78">
        <v>145.04594800000001</v>
      </c>
      <c r="Q78">
        <v>21.564685999999998</v>
      </c>
      <c r="R78">
        <v>21.711395</v>
      </c>
      <c r="S78">
        <v>25.287537</v>
      </c>
      <c r="T78">
        <v>2.9883389999999999</v>
      </c>
      <c r="U78">
        <v>266.556938</v>
      </c>
      <c r="V78">
        <v>13.82953</v>
      </c>
      <c r="W78">
        <v>33.655079999999998</v>
      </c>
      <c r="X78">
        <v>143.42093</v>
      </c>
      <c r="Y78">
        <v>0</v>
      </c>
      <c r="Z78">
        <v>19.01454</v>
      </c>
      <c r="AA78">
        <v>40.761408000000003</v>
      </c>
      <c r="AB78">
        <v>46.904184000000001</v>
      </c>
      <c r="AC78">
        <v>33.685305</v>
      </c>
      <c r="AD78">
        <v>42.103797999999998</v>
      </c>
      <c r="AE78">
        <v>57.228532000000001</v>
      </c>
      <c r="AF78">
        <v>8.9190850000000008</v>
      </c>
      <c r="AG78">
        <v>49.782494</v>
      </c>
      <c r="AH78">
        <v>154.10502500000001</v>
      </c>
      <c r="AI78">
        <v>5.9021999999999997</v>
      </c>
      <c r="AJ78">
        <v>0</v>
      </c>
      <c r="AK78">
        <v>67.377536000000006</v>
      </c>
      <c r="AL78">
        <v>76.764741999999998</v>
      </c>
      <c r="AM78">
        <v>18.182077</v>
      </c>
      <c r="AN78">
        <v>0.75401799999999997</v>
      </c>
      <c r="AO78">
        <v>0</v>
      </c>
      <c r="AP78">
        <v>6.937589</v>
      </c>
      <c r="AQ78">
        <v>40.379331999999998</v>
      </c>
      <c r="AR78">
        <v>33.631869999999999</v>
      </c>
      <c r="AS78">
        <v>36.643920999999999</v>
      </c>
      <c r="AT78">
        <v>19.341999999999999</v>
      </c>
      <c r="AU78">
        <v>0</v>
      </c>
      <c r="AV78">
        <v>0</v>
      </c>
      <c r="AW78">
        <v>0</v>
      </c>
      <c r="AX78">
        <v>0</v>
      </c>
      <c r="AY78">
        <v>5.4752689999999999</v>
      </c>
      <c r="AZ78">
        <v>8.9696619999999996</v>
      </c>
      <c r="BA78">
        <v>5.9427199999999996</v>
      </c>
      <c r="BB78">
        <v>3.9359690000000001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2651.0172709999997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386.29644400000001</v>
      </c>
      <c r="L79">
        <v>380.43348500000002</v>
      </c>
      <c r="M79">
        <v>93.862802000000002</v>
      </c>
      <c r="N79">
        <v>120.287898</v>
      </c>
      <c r="O79">
        <v>126.284015</v>
      </c>
      <c r="P79">
        <v>145.04594800000001</v>
      </c>
      <c r="Q79">
        <v>21.564685999999998</v>
      </c>
      <c r="R79">
        <v>21.711395</v>
      </c>
      <c r="S79">
        <v>25.287537</v>
      </c>
      <c r="T79">
        <v>2.9883389999999999</v>
      </c>
      <c r="U79">
        <v>266.556938</v>
      </c>
      <c r="V79">
        <v>13.82953</v>
      </c>
      <c r="W79">
        <v>33.655079999999998</v>
      </c>
      <c r="X79">
        <v>143.42093</v>
      </c>
      <c r="Y79">
        <v>0</v>
      </c>
      <c r="Z79">
        <v>19.01454</v>
      </c>
      <c r="AA79">
        <v>40.761408000000003</v>
      </c>
      <c r="AB79">
        <v>46.904184000000001</v>
      </c>
      <c r="AC79">
        <v>33.685305</v>
      </c>
      <c r="AD79">
        <v>42.103797999999998</v>
      </c>
      <c r="AE79">
        <v>57.228532000000001</v>
      </c>
      <c r="AF79">
        <v>8.9190850000000008</v>
      </c>
      <c r="AG79">
        <v>49.782494</v>
      </c>
      <c r="AH79">
        <v>154.10502500000001</v>
      </c>
      <c r="AI79">
        <v>37.903927000000003</v>
      </c>
      <c r="AJ79">
        <v>0</v>
      </c>
      <c r="AK79">
        <v>67.377536000000006</v>
      </c>
      <c r="AL79">
        <v>76.764741999999998</v>
      </c>
      <c r="AM79">
        <v>18.182077</v>
      </c>
      <c r="AN79">
        <v>0.75401799999999997</v>
      </c>
      <c r="AO79">
        <v>0</v>
      </c>
      <c r="AP79">
        <v>6.937589</v>
      </c>
      <c r="AQ79">
        <v>40.379331999999998</v>
      </c>
      <c r="AR79">
        <v>33.631869999999999</v>
      </c>
      <c r="AS79">
        <v>36.643920999999999</v>
      </c>
      <c r="AT79">
        <v>19.341999999999999</v>
      </c>
      <c r="AU79">
        <v>0</v>
      </c>
      <c r="AV79">
        <v>0</v>
      </c>
      <c r="AW79">
        <v>0</v>
      </c>
      <c r="AX79">
        <v>0</v>
      </c>
      <c r="AY79">
        <v>5.4752689999999999</v>
      </c>
      <c r="AZ79">
        <v>8.9696619999999996</v>
      </c>
      <c r="BA79">
        <v>5.9427199999999996</v>
      </c>
      <c r="BB79">
        <v>3.9359690000000001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2595.97003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382.86773299999999</v>
      </c>
      <c r="L80">
        <v>392.57606399999997</v>
      </c>
      <c r="M80">
        <v>93.862802000000002</v>
      </c>
      <c r="N80">
        <v>120.287898</v>
      </c>
      <c r="O80">
        <v>126.284015</v>
      </c>
      <c r="P80">
        <v>145.04594800000001</v>
      </c>
      <c r="Q80">
        <v>21.564685999999998</v>
      </c>
      <c r="R80">
        <v>21.711395</v>
      </c>
      <c r="S80">
        <v>25.287537</v>
      </c>
      <c r="T80">
        <v>2.9883389999999999</v>
      </c>
      <c r="U80">
        <v>266.556938</v>
      </c>
      <c r="V80">
        <v>13.82953</v>
      </c>
      <c r="W80">
        <v>33.655079999999998</v>
      </c>
      <c r="X80">
        <v>143.42093</v>
      </c>
      <c r="Y80">
        <v>0</v>
      </c>
      <c r="Z80">
        <v>19.01454</v>
      </c>
      <c r="AA80">
        <v>40.761408000000003</v>
      </c>
      <c r="AB80">
        <v>46.904184000000001</v>
      </c>
      <c r="AC80">
        <v>33.685305</v>
      </c>
      <c r="AD80">
        <v>42.103797999999998</v>
      </c>
      <c r="AE80">
        <v>57.228532000000001</v>
      </c>
      <c r="AF80">
        <v>8.9190850000000008</v>
      </c>
      <c r="AG80">
        <v>49.782494</v>
      </c>
      <c r="AH80">
        <v>154.10502500000001</v>
      </c>
      <c r="AI80">
        <v>37.903927000000003</v>
      </c>
      <c r="AJ80">
        <v>0</v>
      </c>
      <c r="AK80">
        <v>67.377536000000006</v>
      </c>
      <c r="AL80">
        <v>76.764741999999998</v>
      </c>
      <c r="AM80">
        <v>18.182077</v>
      </c>
      <c r="AN80">
        <v>0.75401799999999997</v>
      </c>
      <c r="AO80">
        <v>0</v>
      </c>
      <c r="AP80">
        <v>6.937589</v>
      </c>
      <c r="AQ80">
        <v>40.379331999999998</v>
      </c>
      <c r="AR80">
        <v>33.631869999999999</v>
      </c>
      <c r="AS80">
        <v>36.643920999999999</v>
      </c>
      <c r="AT80">
        <v>19.341999999999999</v>
      </c>
      <c r="AU80">
        <v>0</v>
      </c>
      <c r="AV80">
        <v>0</v>
      </c>
      <c r="AW80">
        <v>0</v>
      </c>
      <c r="AX80">
        <v>0</v>
      </c>
      <c r="AY80">
        <v>5.4752689999999999</v>
      </c>
      <c r="AZ80">
        <v>8.9696619999999996</v>
      </c>
      <c r="BA80">
        <v>5.9427199999999996</v>
      </c>
      <c r="BB80">
        <v>3.9359690000000001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2604.6838979999998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438.90716700000002</v>
      </c>
      <c r="L81">
        <v>482.51636400000001</v>
      </c>
      <c r="M81">
        <v>93.862802000000002</v>
      </c>
      <c r="N81">
        <v>120.287898</v>
      </c>
      <c r="O81">
        <v>126.284015</v>
      </c>
      <c r="P81">
        <v>145.04594800000001</v>
      </c>
      <c r="Q81">
        <v>21.564685999999998</v>
      </c>
      <c r="R81">
        <v>21.711395</v>
      </c>
      <c r="S81">
        <v>25.287537</v>
      </c>
      <c r="T81">
        <v>2.9883389999999999</v>
      </c>
      <c r="U81">
        <v>266.556938</v>
      </c>
      <c r="V81">
        <v>13.82953</v>
      </c>
      <c r="W81">
        <v>33.655079999999998</v>
      </c>
      <c r="X81">
        <v>143.42093</v>
      </c>
      <c r="Y81">
        <v>0</v>
      </c>
      <c r="Z81">
        <v>19.01454</v>
      </c>
      <c r="AA81">
        <v>40.761408000000003</v>
      </c>
      <c r="AB81">
        <v>46.904184000000001</v>
      </c>
      <c r="AC81">
        <v>33.685305</v>
      </c>
      <c r="AD81">
        <v>42.103797999999998</v>
      </c>
      <c r="AE81">
        <v>57.228532000000001</v>
      </c>
      <c r="AF81">
        <v>8.9190850000000008</v>
      </c>
      <c r="AG81">
        <v>49.782494</v>
      </c>
      <c r="AH81">
        <v>154.10502500000001</v>
      </c>
      <c r="AI81">
        <v>37.903927000000003</v>
      </c>
      <c r="AJ81">
        <v>0</v>
      </c>
      <c r="AK81">
        <v>67.377536000000006</v>
      </c>
      <c r="AL81">
        <v>76.764741999999998</v>
      </c>
      <c r="AM81">
        <v>18.182077</v>
      </c>
      <c r="AN81">
        <v>0.75401799999999997</v>
      </c>
      <c r="AO81">
        <v>0</v>
      </c>
      <c r="AP81">
        <v>6.937589</v>
      </c>
      <c r="AQ81">
        <v>40.379331999999998</v>
      </c>
      <c r="AR81">
        <v>33.631869999999999</v>
      </c>
      <c r="AS81">
        <v>36.643920999999999</v>
      </c>
      <c r="AT81">
        <v>19.341999999999999</v>
      </c>
      <c r="AU81">
        <v>0</v>
      </c>
      <c r="AV81">
        <v>0</v>
      </c>
      <c r="AW81">
        <v>0</v>
      </c>
      <c r="AX81">
        <v>0</v>
      </c>
      <c r="AY81">
        <v>5.4752689999999999</v>
      </c>
      <c r="AZ81">
        <v>8.9696619999999996</v>
      </c>
      <c r="BA81">
        <v>5.9427199999999996</v>
      </c>
      <c r="BB81">
        <v>3.9359690000000001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2750.6636319999998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451.88637199999999</v>
      </c>
      <c r="L82">
        <v>482.51636400000001</v>
      </c>
      <c r="M82">
        <v>93.862802000000002</v>
      </c>
      <c r="N82">
        <v>120.287898</v>
      </c>
      <c r="O82">
        <v>126.284015</v>
      </c>
      <c r="P82">
        <v>145.04594800000001</v>
      </c>
      <c r="Q82">
        <v>21.564685999999998</v>
      </c>
      <c r="R82">
        <v>21.711395</v>
      </c>
      <c r="S82">
        <v>25.287537</v>
      </c>
      <c r="T82">
        <v>2.9883389999999999</v>
      </c>
      <c r="U82">
        <v>266.556938</v>
      </c>
      <c r="V82">
        <v>13.82953</v>
      </c>
      <c r="W82">
        <v>33.655079999999998</v>
      </c>
      <c r="X82">
        <v>143.42093</v>
      </c>
      <c r="Y82">
        <v>0</v>
      </c>
      <c r="Z82">
        <v>19.01454</v>
      </c>
      <c r="AA82">
        <v>40.761408000000003</v>
      </c>
      <c r="AB82">
        <v>46.904184000000001</v>
      </c>
      <c r="AC82">
        <v>33.685305</v>
      </c>
      <c r="AD82">
        <v>42.103797999999998</v>
      </c>
      <c r="AE82">
        <v>57.228532000000001</v>
      </c>
      <c r="AF82">
        <v>8.9190850000000008</v>
      </c>
      <c r="AG82">
        <v>49.782494</v>
      </c>
      <c r="AH82">
        <v>154.10502500000001</v>
      </c>
      <c r="AI82">
        <v>37.903927000000003</v>
      </c>
      <c r="AJ82">
        <v>0</v>
      </c>
      <c r="AK82">
        <v>67.377536000000006</v>
      </c>
      <c r="AL82">
        <v>76.764741999999998</v>
      </c>
      <c r="AM82">
        <v>18.182077</v>
      </c>
      <c r="AN82">
        <v>0.75401799999999997</v>
      </c>
      <c r="AO82">
        <v>0</v>
      </c>
      <c r="AP82">
        <v>6.937589</v>
      </c>
      <c r="AQ82">
        <v>40.379331999999998</v>
      </c>
      <c r="AR82">
        <v>33.631869999999999</v>
      </c>
      <c r="AS82">
        <v>36.643920999999999</v>
      </c>
      <c r="AT82">
        <v>19.341999999999999</v>
      </c>
      <c r="AU82">
        <v>0</v>
      </c>
      <c r="AV82">
        <v>0</v>
      </c>
      <c r="AW82">
        <v>0</v>
      </c>
      <c r="AX82">
        <v>0</v>
      </c>
      <c r="AY82">
        <v>5.4752689999999999</v>
      </c>
      <c r="AZ82">
        <v>8.9696619999999996</v>
      </c>
      <c r="BA82">
        <v>5.9427199999999996</v>
      </c>
      <c r="BB82">
        <v>3.9359690000000001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2763.6428369999999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555.363336</v>
      </c>
      <c r="L83">
        <v>482.51636400000001</v>
      </c>
      <c r="M83">
        <v>93.862802000000002</v>
      </c>
      <c r="N83">
        <v>120.287898</v>
      </c>
      <c r="O83">
        <v>126.284015</v>
      </c>
      <c r="P83">
        <v>145.04594800000001</v>
      </c>
      <c r="Q83">
        <v>21.564685999999998</v>
      </c>
      <c r="R83">
        <v>21.711395</v>
      </c>
      <c r="S83">
        <v>25.287537</v>
      </c>
      <c r="T83">
        <v>2.9883389999999999</v>
      </c>
      <c r="U83">
        <v>266.556938</v>
      </c>
      <c r="V83">
        <v>13.82953</v>
      </c>
      <c r="W83">
        <v>33.655079999999998</v>
      </c>
      <c r="X83">
        <v>143.42093</v>
      </c>
      <c r="Y83">
        <v>0</v>
      </c>
      <c r="Z83">
        <v>19.01454</v>
      </c>
      <c r="AA83">
        <v>40.761408000000003</v>
      </c>
      <c r="AB83">
        <v>46.904184000000001</v>
      </c>
      <c r="AC83">
        <v>33.685305</v>
      </c>
      <c r="AD83">
        <v>42.103797999999998</v>
      </c>
      <c r="AE83">
        <v>57.228532000000001</v>
      </c>
      <c r="AF83">
        <v>8.9190850000000008</v>
      </c>
      <c r="AG83">
        <v>49.782494</v>
      </c>
      <c r="AH83">
        <v>154.10502500000001</v>
      </c>
      <c r="AI83">
        <v>37.903927000000003</v>
      </c>
      <c r="AJ83">
        <v>0</v>
      </c>
      <c r="AK83">
        <v>67.377536000000006</v>
      </c>
      <c r="AL83">
        <v>76.764741999999998</v>
      </c>
      <c r="AM83">
        <v>18.182077</v>
      </c>
      <c r="AN83">
        <v>0.75401799999999997</v>
      </c>
      <c r="AO83">
        <v>0</v>
      </c>
      <c r="AP83">
        <v>6.937589</v>
      </c>
      <c r="AQ83">
        <v>40.379331999999998</v>
      </c>
      <c r="AR83">
        <v>33.631869999999999</v>
      </c>
      <c r="AS83">
        <v>36.643920999999999</v>
      </c>
      <c r="AT83">
        <v>19.341999999999999</v>
      </c>
      <c r="AU83">
        <v>0</v>
      </c>
      <c r="AV83">
        <v>0</v>
      </c>
      <c r="AW83">
        <v>0</v>
      </c>
      <c r="AX83">
        <v>0</v>
      </c>
      <c r="AY83">
        <v>5.4752689999999999</v>
      </c>
      <c r="AZ83">
        <v>8.9696619999999996</v>
      </c>
      <c r="BA83">
        <v>5.9427199999999996</v>
      </c>
      <c r="BB83">
        <v>3.9359690000000001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2867.1198009999998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605.83979499999998</v>
      </c>
      <c r="L84">
        <v>482.51636400000001</v>
      </c>
      <c r="M84">
        <v>93.862802000000002</v>
      </c>
      <c r="N84">
        <v>120.287898</v>
      </c>
      <c r="O84">
        <v>126.284015</v>
      </c>
      <c r="P84">
        <v>145.04594800000001</v>
      </c>
      <c r="Q84">
        <v>21.564685999999998</v>
      </c>
      <c r="R84">
        <v>21.711395</v>
      </c>
      <c r="S84">
        <v>25.287537</v>
      </c>
      <c r="T84">
        <v>2.9883389999999999</v>
      </c>
      <c r="U84">
        <v>266.556938</v>
      </c>
      <c r="V84">
        <v>13.82953</v>
      </c>
      <c r="W84">
        <v>33.655079999999998</v>
      </c>
      <c r="X84">
        <v>143.42093</v>
      </c>
      <c r="Y84">
        <v>0</v>
      </c>
      <c r="Z84">
        <v>19.01454</v>
      </c>
      <c r="AA84">
        <v>40.761408000000003</v>
      </c>
      <c r="AB84">
        <v>46.904184000000001</v>
      </c>
      <c r="AC84">
        <v>33.685305</v>
      </c>
      <c r="AD84">
        <v>42.103797999999998</v>
      </c>
      <c r="AE84">
        <v>57.228532000000001</v>
      </c>
      <c r="AF84">
        <v>8.9190850000000008</v>
      </c>
      <c r="AG84">
        <v>49.782494</v>
      </c>
      <c r="AH84">
        <v>154.10502500000001</v>
      </c>
      <c r="AI84">
        <v>18.951964</v>
      </c>
      <c r="AJ84">
        <v>0</v>
      </c>
      <c r="AK84">
        <v>67.377536000000006</v>
      </c>
      <c r="AL84">
        <v>29.218025000000001</v>
      </c>
      <c r="AM84">
        <v>18.182077</v>
      </c>
      <c r="AN84">
        <v>0.75401799999999997</v>
      </c>
      <c r="AO84">
        <v>0</v>
      </c>
      <c r="AP84">
        <v>6.937589</v>
      </c>
      <c r="AQ84">
        <v>40.379331999999998</v>
      </c>
      <c r="AR84">
        <v>33.631869999999999</v>
      </c>
      <c r="AS84">
        <v>36.643920999999999</v>
      </c>
      <c r="AT84">
        <v>19.341999999999999</v>
      </c>
      <c r="AU84">
        <v>0</v>
      </c>
      <c r="AV84">
        <v>0</v>
      </c>
      <c r="AW84">
        <v>0</v>
      </c>
      <c r="AX84">
        <v>0</v>
      </c>
      <c r="AY84">
        <v>5.4752689999999999</v>
      </c>
      <c r="AZ84">
        <v>8.9696619999999996</v>
      </c>
      <c r="BA84">
        <v>5.9427199999999996</v>
      </c>
      <c r="BB84">
        <v>3.9359690000000001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2851.0975800000001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586.201504</v>
      </c>
      <c r="L85">
        <v>482.51636400000001</v>
      </c>
      <c r="M85">
        <v>93.862802000000002</v>
      </c>
      <c r="N85">
        <v>120.287898</v>
      </c>
      <c r="O85">
        <v>126.284015</v>
      </c>
      <c r="P85">
        <v>145.04594800000001</v>
      </c>
      <c r="Q85">
        <v>21.564685999999998</v>
      </c>
      <c r="R85">
        <v>21.711395</v>
      </c>
      <c r="S85">
        <v>25.287537</v>
      </c>
      <c r="T85">
        <v>2.9883389999999999</v>
      </c>
      <c r="U85">
        <v>266.556938</v>
      </c>
      <c r="V85">
        <v>13.82953</v>
      </c>
      <c r="W85">
        <v>33.655079999999998</v>
      </c>
      <c r="X85">
        <v>143.42093</v>
      </c>
      <c r="Y85">
        <v>0</v>
      </c>
      <c r="Z85">
        <v>19.01454</v>
      </c>
      <c r="AA85">
        <v>40.761408000000003</v>
      </c>
      <c r="AB85">
        <v>46.904184000000001</v>
      </c>
      <c r="AC85">
        <v>33.685305</v>
      </c>
      <c r="AD85">
        <v>42.103797999999998</v>
      </c>
      <c r="AE85">
        <v>57.228532000000001</v>
      </c>
      <c r="AF85">
        <v>8.9190850000000008</v>
      </c>
      <c r="AG85">
        <v>49.782494</v>
      </c>
      <c r="AH85">
        <v>154.10502500000001</v>
      </c>
      <c r="AI85">
        <v>3.6888749999999999</v>
      </c>
      <c r="AJ85">
        <v>0</v>
      </c>
      <c r="AK85">
        <v>67.377536000000006</v>
      </c>
      <c r="AL85">
        <v>24.722943999999998</v>
      </c>
      <c r="AM85">
        <v>18.182077</v>
      </c>
      <c r="AN85">
        <v>0.75401799999999997</v>
      </c>
      <c r="AO85">
        <v>0</v>
      </c>
      <c r="AP85">
        <v>7.9286729999999999</v>
      </c>
      <c r="AQ85">
        <v>40.379331999999998</v>
      </c>
      <c r="AR85">
        <v>33.631869999999999</v>
      </c>
      <c r="AS85">
        <v>36.643920999999999</v>
      </c>
      <c r="AT85">
        <v>19.341999999999999</v>
      </c>
      <c r="AU85">
        <v>0</v>
      </c>
      <c r="AV85">
        <v>0</v>
      </c>
      <c r="AW85">
        <v>0</v>
      </c>
      <c r="AX85">
        <v>0</v>
      </c>
      <c r="AY85">
        <v>5.4752689999999999</v>
      </c>
      <c r="AZ85">
        <v>8.9696619999999996</v>
      </c>
      <c r="BA85">
        <v>5.9427199999999996</v>
      </c>
      <c r="BB85">
        <v>3.9359690000000001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2812.6922030000001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603.98209299999996</v>
      </c>
      <c r="L86">
        <v>472.62989399999998</v>
      </c>
      <c r="M86">
        <v>93.862802000000002</v>
      </c>
      <c r="N86">
        <v>120.287898</v>
      </c>
      <c r="O86">
        <v>126.284015</v>
      </c>
      <c r="P86">
        <v>145.04594800000001</v>
      </c>
      <c r="Q86">
        <v>21.564685999999998</v>
      </c>
      <c r="R86">
        <v>21.711395</v>
      </c>
      <c r="S86">
        <v>25.287537</v>
      </c>
      <c r="T86">
        <v>2.9883389999999999</v>
      </c>
      <c r="U86">
        <v>266.556938</v>
      </c>
      <c r="V86">
        <v>13.82953</v>
      </c>
      <c r="W86">
        <v>33.655079999999998</v>
      </c>
      <c r="X86">
        <v>143.42093</v>
      </c>
      <c r="Y86">
        <v>0</v>
      </c>
      <c r="Z86">
        <v>12.612531000000001</v>
      </c>
      <c r="AA86">
        <v>40.761408000000003</v>
      </c>
      <c r="AB86">
        <v>46.904184000000001</v>
      </c>
      <c r="AC86">
        <v>33.685305</v>
      </c>
      <c r="AD86">
        <v>21.0519</v>
      </c>
      <c r="AE86">
        <v>57.228532000000001</v>
      </c>
      <c r="AF86">
        <v>8.9190850000000008</v>
      </c>
      <c r="AG86">
        <v>49.782494</v>
      </c>
      <c r="AH86">
        <v>96.989176999999998</v>
      </c>
      <c r="AI86">
        <v>0</v>
      </c>
      <c r="AJ86">
        <v>0</v>
      </c>
      <c r="AK86">
        <v>67.377536000000006</v>
      </c>
      <c r="AL86">
        <v>24.722943999999998</v>
      </c>
      <c r="AM86">
        <v>18.182077</v>
      </c>
      <c r="AN86">
        <v>0.75401799999999997</v>
      </c>
      <c r="AO86">
        <v>0</v>
      </c>
      <c r="AP86">
        <v>0</v>
      </c>
      <c r="AQ86">
        <v>40.379331999999998</v>
      </c>
      <c r="AR86">
        <v>33.631869999999999</v>
      </c>
      <c r="AS86">
        <v>33.998240000000003</v>
      </c>
      <c r="AT86">
        <v>19.341999999999999</v>
      </c>
      <c r="AU86">
        <v>0</v>
      </c>
      <c r="AV86">
        <v>0</v>
      </c>
      <c r="AW86">
        <v>0</v>
      </c>
      <c r="AX86">
        <v>0</v>
      </c>
      <c r="AY86">
        <v>5.3774959999999998</v>
      </c>
      <c r="AZ86">
        <v>8.9696619999999996</v>
      </c>
      <c r="BA86">
        <v>3.7384019999999998</v>
      </c>
      <c r="BB86">
        <v>3.9359690000000001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2719.451247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665.76706200000001</v>
      </c>
      <c r="L87">
        <v>472.62989399999998</v>
      </c>
      <c r="M87">
        <v>93.862802000000002</v>
      </c>
      <c r="N87">
        <v>120.287898</v>
      </c>
      <c r="O87">
        <v>126.284015</v>
      </c>
      <c r="P87">
        <v>145.04594800000001</v>
      </c>
      <c r="Q87">
        <v>21.564685999999998</v>
      </c>
      <c r="R87">
        <v>21.711395</v>
      </c>
      <c r="S87">
        <v>25.287537</v>
      </c>
      <c r="T87">
        <v>2.9883389999999999</v>
      </c>
      <c r="U87">
        <v>266.556938</v>
      </c>
      <c r="V87">
        <v>13.82953</v>
      </c>
      <c r="W87">
        <v>33.655079999999998</v>
      </c>
      <c r="X87">
        <v>143.42093</v>
      </c>
      <c r="Y87">
        <v>0</v>
      </c>
      <c r="Z87">
        <v>12.612531000000001</v>
      </c>
      <c r="AA87">
        <v>40.761408000000003</v>
      </c>
      <c r="AB87">
        <v>46.904184000000001</v>
      </c>
      <c r="AC87">
        <v>33.685305</v>
      </c>
      <c r="AD87">
        <v>21.0519</v>
      </c>
      <c r="AE87">
        <v>57.228532000000001</v>
      </c>
      <c r="AF87">
        <v>8.9190850000000008</v>
      </c>
      <c r="AG87">
        <v>49.782494</v>
      </c>
      <c r="AH87">
        <v>96.989176999999998</v>
      </c>
      <c r="AI87">
        <v>0</v>
      </c>
      <c r="AJ87">
        <v>0</v>
      </c>
      <c r="AK87">
        <v>67.377536000000006</v>
      </c>
      <c r="AL87">
        <v>24.722943999999998</v>
      </c>
      <c r="AM87">
        <v>18.182077</v>
      </c>
      <c r="AN87">
        <v>0.75401799999999997</v>
      </c>
      <c r="AO87">
        <v>0</v>
      </c>
      <c r="AP87">
        <v>0</v>
      </c>
      <c r="AQ87">
        <v>40.379331999999998</v>
      </c>
      <c r="AR87">
        <v>33.631869999999999</v>
      </c>
      <c r="AS87">
        <v>33.998240000000003</v>
      </c>
      <c r="AT87">
        <v>19.341999999999999</v>
      </c>
      <c r="AU87">
        <v>0</v>
      </c>
      <c r="AV87">
        <v>0</v>
      </c>
      <c r="AW87">
        <v>0</v>
      </c>
      <c r="AX87">
        <v>0</v>
      </c>
      <c r="AY87">
        <v>5.3774959999999998</v>
      </c>
      <c r="AZ87">
        <v>7.3614660000000001</v>
      </c>
      <c r="BA87">
        <v>3.7384019999999998</v>
      </c>
      <c r="BB87">
        <v>3.9359690000000001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2779.6280200000001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665.76706200000001</v>
      </c>
      <c r="L88">
        <v>472.62989399999998</v>
      </c>
      <c r="M88">
        <v>93.862802000000002</v>
      </c>
      <c r="N88">
        <v>120.287898</v>
      </c>
      <c r="O88">
        <v>126.284015</v>
      </c>
      <c r="P88">
        <v>145.04594800000001</v>
      </c>
      <c r="Q88">
        <v>21.564685999999998</v>
      </c>
      <c r="R88">
        <v>21.711395</v>
      </c>
      <c r="S88">
        <v>25.287537</v>
      </c>
      <c r="T88">
        <v>2.9883389999999999</v>
      </c>
      <c r="U88">
        <v>266.556938</v>
      </c>
      <c r="V88">
        <v>13.82953</v>
      </c>
      <c r="W88">
        <v>33.655079999999998</v>
      </c>
      <c r="X88">
        <v>143.42093</v>
      </c>
      <c r="Y88">
        <v>0</v>
      </c>
      <c r="Z88">
        <v>12.612531000000001</v>
      </c>
      <c r="AA88">
        <v>40.761408000000003</v>
      </c>
      <c r="AB88">
        <v>46.904184000000001</v>
      </c>
      <c r="AC88">
        <v>33.685305</v>
      </c>
      <c r="AD88">
        <v>21.0519</v>
      </c>
      <c r="AE88">
        <v>57.228532000000001</v>
      </c>
      <c r="AF88">
        <v>8.9190850000000008</v>
      </c>
      <c r="AG88">
        <v>49.782494</v>
      </c>
      <c r="AH88">
        <v>96.989176999999998</v>
      </c>
      <c r="AI88">
        <v>0</v>
      </c>
      <c r="AJ88">
        <v>0</v>
      </c>
      <c r="AK88">
        <v>67.377536000000006</v>
      </c>
      <c r="AL88">
        <v>24.722943999999998</v>
      </c>
      <c r="AM88">
        <v>18.182077</v>
      </c>
      <c r="AN88">
        <v>0.75401799999999997</v>
      </c>
      <c r="AO88">
        <v>0</v>
      </c>
      <c r="AP88">
        <v>0</v>
      </c>
      <c r="AQ88">
        <v>40.379331999999998</v>
      </c>
      <c r="AR88">
        <v>33.631869999999999</v>
      </c>
      <c r="AS88">
        <v>33.998240000000003</v>
      </c>
      <c r="AT88">
        <v>19.341999999999999</v>
      </c>
      <c r="AU88">
        <v>0</v>
      </c>
      <c r="AV88">
        <v>0</v>
      </c>
      <c r="AW88">
        <v>0</v>
      </c>
      <c r="AX88">
        <v>0</v>
      </c>
      <c r="AY88">
        <v>5.3774959999999998</v>
      </c>
      <c r="AZ88">
        <v>7.3614660000000001</v>
      </c>
      <c r="BA88">
        <v>3.7384019999999998</v>
      </c>
      <c r="BB88">
        <v>3.9359690000000001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2779.6280200000001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665.76706200000001</v>
      </c>
      <c r="L89">
        <v>472.62989399999998</v>
      </c>
      <c r="M89">
        <v>93.862802000000002</v>
      </c>
      <c r="N89">
        <v>120.287898</v>
      </c>
      <c r="O89">
        <v>126.284015</v>
      </c>
      <c r="P89">
        <v>145.04594800000001</v>
      </c>
      <c r="Q89">
        <v>21.564685999999998</v>
      </c>
      <c r="R89">
        <v>21.711395</v>
      </c>
      <c r="S89">
        <v>25.287537</v>
      </c>
      <c r="T89">
        <v>2.9883389999999999</v>
      </c>
      <c r="U89">
        <v>266.556938</v>
      </c>
      <c r="V89">
        <v>13.82953</v>
      </c>
      <c r="W89">
        <v>33.655079999999998</v>
      </c>
      <c r="X89">
        <v>143.42093</v>
      </c>
      <c r="Y89">
        <v>0</v>
      </c>
      <c r="Z89">
        <v>12.612531000000001</v>
      </c>
      <c r="AA89">
        <v>40.761408000000003</v>
      </c>
      <c r="AB89">
        <v>46.904184000000001</v>
      </c>
      <c r="AC89">
        <v>33.685305</v>
      </c>
      <c r="AD89">
        <v>21.0519</v>
      </c>
      <c r="AE89">
        <v>57.228532000000001</v>
      </c>
      <c r="AF89">
        <v>8.9190850000000008</v>
      </c>
      <c r="AG89">
        <v>49.782494</v>
      </c>
      <c r="AH89">
        <v>133.09070299999999</v>
      </c>
      <c r="AI89">
        <v>0</v>
      </c>
      <c r="AJ89">
        <v>0</v>
      </c>
      <c r="AK89">
        <v>67.377536000000006</v>
      </c>
      <c r="AL89">
        <v>37.084417000000002</v>
      </c>
      <c r="AM89">
        <v>18.182077</v>
      </c>
      <c r="AN89">
        <v>0.75401799999999997</v>
      </c>
      <c r="AO89">
        <v>0</v>
      </c>
      <c r="AP89">
        <v>0</v>
      </c>
      <c r="AQ89">
        <v>40.379331999999998</v>
      </c>
      <c r="AR89">
        <v>33.631869999999999</v>
      </c>
      <c r="AS89">
        <v>33.998240000000003</v>
      </c>
      <c r="AT89">
        <v>19.341999999999999</v>
      </c>
      <c r="AU89">
        <v>0</v>
      </c>
      <c r="AV89">
        <v>0</v>
      </c>
      <c r="AW89">
        <v>0</v>
      </c>
      <c r="AX89">
        <v>0</v>
      </c>
      <c r="AY89">
        <v>5.3774959999999998</v>
      </c>
      <c r="AZ89">
        <v>8.9696619999999996</v>
      </c>
      <c r="BA89">
        <v>5.1384420000000004</v>
      </c>
      <c r="BB89">
        <v>3.9359690000000001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2831.0992550000001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665.76706200000001</v>
      </c>
      <c r="L90">
        <v>472.62989399999998</v>
      </c>
      <c r="M90">
        <v>93.862802000000002</v>
      </c>
      <c r="N90">
        <v>120.287898</v>
      </c>
      <c r="O90">
        <v>126.284015</v>
      </c>
      <c r="P90">
        <v>145.04594800000001</v>
      </c>
      <c r="Q90">
        <v>21.564685999999998</v>
      </c>
      <c r="R90">
        <v>21.711395</v>
      </c>
      <c r="S90">
        <v>25.287537</v>
      </c>
      <c r="T90">
        <v>2.9883389999999999</v>
      </c>
      <c r="U90">
        <v>266.556938</v>
      </c>
      <c r="V90">
        <v>13.82953</v>
      </c>
      <c r="W90">
        <v>33.655079999999998</v>
      </c>
      <c r="X90">
        <v>143.42093</v>
      </c>
      <c r="Y90">
        <v>0</v>
      </c>
      <c r="Z90">
        <v>19.01454</v>
      </c>
      <c r="AA90">
        <v>40.761408000000003</v>
      </c>
      <c r="AB90">
        <v>46.904184000000001</v>
      </c>
      <c r="AC90">
        <v>33.685305</v>
      </c>
      <c r="AD90">
        <v>42.103797999999998</v>
      </c>
      <c r="AE90">
        <v>57.228532000000001</v>
      </c>
      <c r="AF90">
        <v>8.9190850000000008</v>
      </c>
      <c r="AG90">
        <v>49.782494</v>
      </c>
      <c r="AH90">
        <v>133.09070299999999</v>
      </c>
      <c r="AI90">
        <v>0</v>
      </c>
      <c r="AJ90">
        <v>0</v>
      </c>
      <c r="AK90">
        <v>67.377536000000006</v>
      </c>
      <c r="AL90">
        <v>76.764741999999998</v>
      </c>
      <c r="AM90">
        <v>18.182077</v>
      </c>
      <c r="AN90">
        <v>0.75401799999999997</v>
      </c>
      <c r="AO90">
        <v>0</v>
      </c>
      <c r="AP90">
        <v>0.49554199999999998</v>
      </c>
      <c r="AQ90">
        <v>40.379331999999998</v>
      </c>
      <c r="AR90">
        <v>33.631869999999999</v>
      </c>
      <c r="AS90">
        <v>36.643920999999999</v>
      </c>
      <c r="AT90">
        <v>19.341999999999999</v>
      </c>
      <c r="AU90">
        <v>0</v>
      </c>
      <c r="AV90">
        <v>0</v>
      </c>
      <c r="AW90">
        <v>0</v>
      </c>
      <c r="AX90">
        <v>0</v>
      </c>
      <c r="AY90">
        <v>5.4752689999999999</v>
      </c>
      <c r="AZ90">
        <v>8.9696619999999996</v>
      </c>
      <c r="BA90">
        <v>5.1384420000000004</v>
      </c>
      <c r="BB90">
        <v>3.9359690000000001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2901.472483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665.76706200000001</v>
      </c>
      <c r="L91">
        <v>472.62989399999998</v>
      </c>
      <c r="M91">
        <v>93.862802000000002</v>
      </c>
      <c r="N91">
        <v>120.287898</v>
      </c>
      <c r="O91">
        <v>126.284015</v>
      </c>
      <c r="P91">
        <v>145.04594800000001</v>
      </c>
      <c r="Q91">
        <v>21.564685999999998</v>
      </c>
      <c r="R91">
        <v>21.711395</v>
      </c>
      <c r="S91">
        <v>25.287537</v>
      </c>
      <c r="T91">
        <v>2.9883389999999999</v>
      </c>
      <c r="U91">
        <v>266.556938</v>
      </c>
      <c r="V91">
        <v>13.82953</v>
      </c>
      <c r="W91">
        <v>33.655079999999998</v>
      </c>
      <c r="X91">
        <v>143.42093</v>
      </c>
      <c r="Y91">
        <v>0</v>
      </c>
      <c r="Z91">
        <v>19.01454</v>
      </c>
      <c r="AA91">
        <v>40.761408000000003</v>
      </c>
      <c r="AB91">
        <v>46.904184000000001</v>
      </c>
      <c r="AC91">
        <v>33.685305</v>
      </c>
      <c r="AD91">
        <v>42.103797999999998</v>
      </c>
      <c r="AE91">
        <v>57.228532000000001</v>
      </c>
      <c r="AF91">
        <v>8.9190850000000008</v>
      </c>
      <c r="AG91">
        <v>49.782494</v>
      </c>
      <c r="AH91">
        <v>133.09070299999999</v>
      </c>
      <c r="AI91">
        <v>0</v>
      </c>
      <c r="AJ91">
        <v>0</v>
      </c>
      <c r="AK91">
        <v>67.377536000000006</v>
      </c>
      <c r="AL91">
        <v>76.764741999999998</v>
      </c>
      <c r="AM91">
        <v>18.182077</v>
      </c>
      <c r="AN91">
        <v>0.75401799999999997</v>
      </c>
      <c r="AO91">
        <v>0</v>
      </c>
      <c r="AP91">
        <v>0.49554199999999998</v>
      </c>
      <c r="AQ91">
        <v>40.379331999999998</v>
      </c>
      <c r="AR91">
        <v>33.631869999999999</v>
      </c>
      <c r="AS91">
        <v>36.643920999999999</v>
      </c>
      <c r="AT91">
        <v>19.341999999999999</v>
      </c>
      <c r="AU91">
        <v>0</v>
      </c>
      <c r="AV91">
        <v>0</v>
      </c>
      <c r="AW91">
        <v>0</v>
      </c>
      <c r="AX91">
        <v>0</v>
      </c>
      <c r="AY91">
        <v>5.4752689999999999</v>
      </c>
      <c r="AZ91">
        <v>8.9696619999999996</v>
      </c>
      <c r="BA91">
        <v>5.1384420000000004</v>
      </c>
      <c r="BB91">
        <v>3.9359690000000001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2901.472483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665.76706200000001</v>
      </c>
      <c r="L92">
        <v>472.62989399999998</v>
      </c>
      <c r="M92">
        <v>93.862802000000002</v>
      </c>
      <c r="N92">
        <v>120.287898</v>
      </c>
      <c r="O92">
        <v>126.284015</v>
      </c>
      <c r="P92">
        <v>145.04594800000001</v>
      </c>
      <c r="Q92">
        <v>21.564685999999998</v>
      </c>
      <c r="R92">
        <v>21.711395</v>
      </c>
      <c r="S92">
        <v>25.287537</v>
      </c>
      <c r="T92">
        <v>2.9883389999999999</v>
      </c>
      <c r="U92">
        <v>266.556938</v>
      </c>
      <c r="V92">
        <v>13.82953</v>
      </c>
      <c r="W92">
        <v>33.655079999999998</v>
      </c>
      <c r="X92">
        <v>143.42093</v>
      </c>
      <c r="Y92">
        <v>0</v>
      </c>
      <c r="Z92">
        <v>19.01454</v>
      </c>
      <c r="AA92">
        <v>40.761408000000003</v>
      </c>
      <c r="AB92">
        <v>46.904184000000001</v>
      </c>
      <c r="AC92">
        <v>33.685305</v>
      </c>
      <c r="AD92">
        <v>42.103797999999998</v>
      </c>
      <c r="AE92">
        <v>57.228532000000001</v>
      </c>
      <c r="AF92">
        <v>8.9190850000000008</v>
      </c>
      <c r="AG92">
        <v>49.782494</v>
      </c>
      <c r="AH92">
        <v>133.09070299999999</v>
      </c>
      <c r="AI92">
        <v>0</v>
      </c>
      <c r="AJ92">
        <v>0</v>
      </c>
      <c r="AK92">
        <v>67.377536000000006</v>
      </c>
      <c r="AL92">
        <v>76.764741999999998</v>
      </c>
      <c r="AM92">
        <v>18.182077</v>
      </c>
      <c r="AN92">
        <v>0.75401799999999997</v>
      </c>
      <c r="AO92">
        <v>0</v>
      </c>
      <c r="AP92">
        <v>0.49554199999999998</v>
      </c>
      <c r="AQ92">
        <v>40.379331999999998</v>
      </c>
      <c r="AR92">
        <v>33.631869999999999</v>
      </c>
      <c r="AS92">
        <v>36.643920999999999</v>
      </c>
      <c r="AT92">
        <v>19.341999999999999</v>
      </c>
      <c r="AU92">
        <v>0</v>
      </c>
      <c r="AV92">
        <v>0</v>
      </c>
      <c r="AW92">
        <v>0</v>
      </c>
      <c r="AX92">
        <v>0</v>
      </c>
      <c r="AY92">
        <v>5.4752689999999999</v>
      </c>
      <c r="AZ92">
        <v>8.9696619999999996</v>
      </c>
      <c r="BA92">
        <v>5.1384420000000004</v>
      </c>
      <c r="BB92">
        <v>3.9359690000000001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2901.472483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665.76706200000001</v>
      </c>
      <c r="L93">
        <v>472.62989399999998</v>
      </c>
      <c r="M93">
        <v>93.862802000000002</v>
      </c>
      <c r="N93">
        <v>120.287898</v>
      </c>
      <c r="O93">
        <v>126.284015</v>
      </c>
      <c r="P93">
        <v>145.04594800000001</v>
      </c>
      <c r="Q93">
        <v>21.564685999999998</v>
      </c>
      <c r="R93">
        <v>21.711395</v>
      </c>
      <c r="S93">
        <v>25.287537</v>
      </c>
      <c r="T93">
        <v>2.9883389999999999</v>
      </c>
      <c r="U93">
        <v>266.556938</v>
      </c>
      <c r="V93">
        <v>13.82953</v>
      </c>
      <c r="W93">
        <v>33.655079999999998</v>
      </c>
      <c r="X93">
        <v>143.42093</v>
      </c>
      <c r="Y93">
        <v>0</v>
      </c>
      <c r="Z93">
        <v>19.01454</v>
      </c>
      <c r="AA93">
        <v>40.761408000000003</v>
      </c>
      <c r="AB93">
        <v>46.904184000000001</v>
      </c>
      <c r="AC93">
        <v>33.685305</v>
      </c>
      <c r="AD93">
        <v>42.103797999999998</v>
      </c>
      <c r="AE93">
        <v>57.228532000000001</v>
      </c>
      <c r="AF93">
        <v>8.9190850000000008</v>
      </c>
      <c r="AG93">
        <v>49.782494</v>
      </c>
      <c r="AH93">
        <v>133.09070299999999</v>
      </c>
      <c r="AI93">
        <v>0</v>
      </c>
      <c r="AJ93">
        <v>0</v>
      </c>
      <c r="AK93">
        <v>67.377536000000006</v>
      </c>
      <c r="AL93">
        <v>76.764741999999998</v>
      </c>
      <c r="AM93">
        <v>18.182077</v>
      </c>
      <c r="AN93">
        <v>0.75401799999999997</v>
      </c>
      <c r="AO93">
        <v>0</v>
      </c>
      <c r="AP93">
        <v>0.49554199999999998</v>
      </c>
      <c r="AQ93">
        <v>40.379331999999998</v>
      </c>
      <c r="AR93">
        <v>33.631869999999999</v>
      </c>
      <c r="AS93">
        <v>36.643920999999999</v>
      </c>
      <c r="AT93">
        <v>19.341999999999999</v>
      </c>
      <c r="AU93">
        <v>0</v>
      </c>
      <c r="AV93">
        <v>0</v>
      </c>
      <c r="AW93">
        <v>0</v>
      </c>
      <c r="AX93">
        <v>0</v>
      </c>
      <c r="AY93">
        <v>5.4752689999999999</v>
      </c>
      <c r="AZ93">
        <v>8.9696619999999996</v>
      </c>
      <c r="BA93">
        <v>5.1384420000000004</v>
      </c>
      <c r="BB93">
        <v>3.9359690000000001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2901.472483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665.76706200000001</v>
      </c>
      <c r="L94">
        <v>477.23715800000002</v>
      </c>
      <c r="M94">
        <v>93.862802000000002</v>
      </c>
      <c r="N94">
        <v>120.287898</v>
      </c>
      <c r="O94">
        <v>126.284015</v>
      </c>
      <c r="P94">
        <v>145.04594800000001</v>
      </c>
      <c r="Q94">
        <v>21.564685999999998</v>
      </c>
      <c r="R94">
        <v>21.711395</v>
      </c>
      <c r="S94">
        <v>25.287537</v>
      </c>
      <c r="T94">
        <v>2.9883389999999999</v>
      </c>
      <c r="U94">
        <v>266.556938</v>
      </c>
      <c r="V94">
        <v>13.82953</v>
      </c>
      <c r="W94">
        <v>33.655079999999998</v>
      </c>
      <c r="X94">
        <v>143.42093</v>
      </c>
      <c r="Y94">
        <v>0</v>
      </c>
      <c r="Z94">
        <v>18.918797000000001</v>
      </c>
      <c r="AA94">
        <v>40.761408000000003</v>
      </c>
      <c r="AB94">
        <v>46.904184000000001</v>
      </c>
      <c r="AC94">
        <v>22.434239000000002</v>
      </c>
      <c r="AD94">
        <v>21.0519</v>
      </c>
      <c r="AE94">
        <v>57.228532000000001</v>
      </c>
      <c r="AF94">
        <v>8.9190850000000008</v>
      </c>
      <c r="AG94">
        <v>49.782494</v>
      </c>
      <c r="AH94">
        <v>133.09070299999999</v>
      </c>
      <c r="AI94">
        <v>0</v>
      </c>
      <c r="AJ94">
        <v>0</v>
      </c>
      <c r="AK94">
        <v>67.377536000000006</v>
      </c>
      <c r="AL94">
        <v>48.322119000000001</v>
      </c>
      <c r="AM94">
        <v>18.182077</v>
      </c>
      <c r="AN94">
        <v>0.75401799999999997</v>
      </c>
      <c r="AO94">
        <v>0</v>
      </c>
      <c r="AP94">
        <v>0</v>
      </c>
      <c r="AQ94">
        <v>30.053319999999999</v>
      </c>
      <c r="AR94">
        <v>33.631869999999999</v>
      </c>
      <c r="AS94">
        <v>33.998240000000003</v>
      </c>
      <c r="AT94">
        <v>19.341999999999999</v>
      </c>
      <c r="AU94">
        <v>0</v>
      </c>
      <c r="AV94">
        <v>0</v>
      </c>
      <c r="AW94">
        <v>0</v>
      </c>
      <c r="AX94">
        <v>0</v>
      </c>
      <c r="AY94">
        <v>5.3774959999999998</v>
      </c>
      <c r="AZ94">
        <v>8.9696619999999996</v>
      </c>
      <c r="BA94">
        <v>5.1384420000000004</v>
      </c>
      <c r="BB94">
        <v>3.9359690000000001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2831.673409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665.76706200000001</v>
      </c>
      <c r="L95">
        <v>477.23715800000002</v>
      </c>
      <c r="M95">
        <v>93.862802000000002</v>
      </c>
      <c r="N95">
        <v>120.287898</v>
      </c>
      <c r="O95">
        <v>126.284015</v>
      </c>
      <c r="P95">
        <v>145.04594800000001</v>
      </c>
      <c r="Q95">
        <v>21.564685999999998</v>
      </c>
      <c r="R95">
        <v>21.711395</v>
      </c>
      <c r="S95">
        <v>25.287537</v>
      </c>
      <c r="T95">
        <v>2.9883389999999999</v>
      </c>
      <c r="U95">
        <v>277.43681199999997</v>
      </c>
      <c r="V95">
        <v>13.82953</v>
      </c>
      <c r="W95">
        <v>33.655079999999998</v>
      </c>
      <c r="X95">
        <v>143.42093</v>
      </c>
      <c r="Y95">
        <v>0</v>
      </c>
      <c r="Z95">
        <v>18.918797000000001</v>
      </c>
      <c r="AA95">
        <v>40.761408000000003</v>
      </c>
      <c r="AB95">
        <v>46.904184000000001</v>
      </c>
      <c r="AC95">
        <v>22.434239000000002</v>
      </c>
      <c r="AD95">
        <v>21.0519</v>
      </c>
      <c r="AE95">
        <v>57.228532000000001</v>
      </c>
      <c r="AF95">
        <v>8.9190850000000008</v>
      </c>
      <c r="AG95">
        <v>49.782494</v>
      </c>
      <c r="AH95">
        <v>96.989176999999998</v>
      </c>
      <c r="AI95">
        <v>0</v>
      </c>
      <c r="AJ95">
        <v>0</v>
      </c>
      <c r="AK95">
        <v>67.377536000000006</v>
      </c>
      <c r="AL95">
        <v>48.322119000000001</v>
      </c>
      <c r="AM95">
        <v>18.182077</v>
      </c>
      <c r="AN95">
        <v>0.75401799999999997</v>
      </c>
      <c r="AO95">
        <v>0</v>
      </c>
      <c r="AP95">
        <v>0</v>
      </c>
      <c r="AQ95">
        <v>29.822140999999998</v>
      </c>
      <c r="AR95">
        <v>33.631869999999999</v>
      </c>
      <c r="AS95">
        <v>33.998240000000003</v>
      </c>
      <c r="AT95">
        <v>19.341999999999999</v>
      </c>
      <c r="AU95">
        <v>0</v>
      </c>
      <c r="AV95">
        <v>0</v>
      </c>
      <c r="AW95">
        <v>0</v>
      </c>
      <c r="AX95">
        <v>0</v>
      </c>
      <c r="AY95">
        <v>5.3774959999999998</v>
      </c>
      <c r="AZ95">
        <v>6.7272460000000001</v>
      </c>
      <c r="BA95">
        <v>3.7384019999999998</v>
      </c>
      <c r="BB95">
        <v>3.9359690000000001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2802.5781219999999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665.76706200000001</v>
      </c>
      <c r="L96">
        <v>477.23715800000002</v>
      </c>
      <c r="M96">
        <v>93.862802000000002</v>
      </c>
      <c r="N96">
        <v>120.287898</v>
      </c>
      <c r="O96">
        <v>126.284015</v>
      </c>
      <c r="P96">
        <v>145.04594800000001</v>
      </c>
      <c r="Q96">
        <v>21.564685999999998</v>
      </c>
      <c r="R96">
        <v>21.711395</v>
      </c>
      <c r="S96">
        <v>25.287537</v>
      </c>
      <c r="T96">
        <v>2.9883389999999999</v>
      </c>
      <c r="U96">
        <v>293.75662499999999</v>
      </c>
      <c r="V96">
        <v>13.82953</v>
      </c>
      <c r="W96">
        <v>33.655079999999998</v>
      </c>
      <c r="X96">
        <v>143.42093</v>
      </c>
      <c r="Y96">
        <v>0</v>
      </c>
      <c r="Z96">
        <v>18.918797000000001</v>
      </c>
      <c r="AA96">
        <v>40.761408000000003</v>
      </c>
      <c r="AB96">
        <v>46.904184000000001</v>
      </c>
      <c r="AC96">
        <v>22.434239000000002</v>
      </c>
      <c r="AD96">
        <v>21.0519</v>
      </c>
      <c r="AE96">
        <v>57.228532000000001</v>
      </c>
      <c r="AF96">
        <v>8.9190850000000008</v>
      </c>
      <c r="AG96">
        <v>49.782494</v>
      </c>
      <c r="AH96">
        <v>64.659451000000004</v>
      </c>
      <c r="AI96">
        <v>0</v>
      </c>
      <c r="AJ96">
        <v>0</v>
      </c>
      <c r="AK96">
        <v>67.377536000000006</v>
      </c>
      <c r="AL96">
        <v>48.322119000000001</v>
      </c>
      <c r="AM96">
        <v>18.182077</v>
      </c>
      <c r="AN96">
        <v>0.75401799999999997</v>
      </c>
      <c r="AO96">
        <v>0</v>
      </c>
      <c r="AP96">
        <v>0</v>
      </c>
      <c r="AQ96">
        <v>29.822140999999998</v>
      </c>
      <c r="AR96">
        <v>33.631869999999999</v>
      </c>
      <c r="AS96">
        <v>33.998240000000003</v>
      </c>
      <c r="AT96">
        <v>19.341999999999999</v>
      </c>
      <c r="AU96">
        <v>0</v>
      </c>
      <c r="AV96">
        <v>0</v>
      </c>
      <c r="AW96">
        <v>0</v>
      </c>
      <c r="AX96">
        <v>0</v>
      </c>
      <c r="AY96">
        <v>5.3774959999999998</v>
      </c>
      <c r="AZ96">
        <v>6.7272460000000001</v>
      </c>
      <c r="BA96">
        <v>2.5021979999999999</v>
      </c>
      <c r="BB96">
        <v>3.9359690000000001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2785.3320050000002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665.76706200000001</v>
      </c>
      <c r="L97">
        <v>477.23715800000002</v>
      </c>
      <c r="M97">
        <v>93.862802000000002</v>
      </c>
      <c r="N97">
        <v>120.287898</v>
      </c>
      <c r="O97">
        <v>126.284015</v>
      </c>
      <c r="P97">
        <v>145.04594800000001</v>
      </c>
      <c r="Q97">
        <v>21.564685999999998</v>
      </c>
      <c r="R97">
        <v>21.711395</v>
      </c>
      <c r="S97">
        <v>25.287537</v>
      </c>
      <c r="T97">
        <v>2.9883389999999999</v>
      </c>
      <c r="U97">
        <v>304.418902</v>
      </c>
      <c r="V97">
        <v>13.82953</v>
      </c>
      <c r="W97">
        <v>33.655079999999998</v>
      </c>
      <c r="X97">
        <v>143.42093</v>
      </c>
      <c r="Y97">
        <v>0</v>
      </c>
      <c r="Z97">
        <v>18.918797000000001</v>
      </c>
      <c r="AA97">
        <v>40.761408000000003</v>
      </c>
      <c r="AB97">
        <v>46.904184000000001</v>
      </c>
      <c r="AC97">
        <v>22.434239000000002</v>
      </c>
      <c r="AD97">
        <v>10.501598</v>
      </c>
      <c r="AE97">
        <v>57.228532000000001</v>
      </c>
      <c r="AF97">
        <v>8.9190850000000008</v>
      </c>
      <c r="AG97">
        <v>49.782494</v>
      </c>
      <c r="AH97">
        <v>43.106301000000002</v>
      </c>
      <c r="AI97">
        <v>0</v>
      </c>
      <c r="AJ97">
        <v>0</v>
      </c>
      <c r="AK97">
        <v>67.377536000000006</v>
      </c>
      <c r="AL97">
        <v>48.322119000000001</v>
      </c>
      <c r="AM97">
        <v>18.182077</v>
      </c>
      <c r="AN97">
        <v>0.75401799999999997</v>
      </c>
      <c r="AO97">
        <v>0</v>
      </c>
      <c r="AP97">
        <v>2.1060539999999999</v>
      </c>
      <c r="AQ97">
        <v>20.035547000000001</v>
      </c>
      <c r="AR97">
        <v>33.631869999999999</v>
      </c>
      <c r="AS97">
        <v>33.998240000000003</v>
      </c>
      <c r="AT97">
        <v>19.341999999999999</v>
      </c>
      <c r="AU97">
        <v>0</v>
      </c>
      <c r="AV97">
        <v>0</v>
      </c>
      <c r="AW97">
        <v>0</v>
      </c>
      <c r="AX97">
        <v>0</v>
      </c>
      <c r="AY97">
        <v>5.3774959999999998</v>
      </c>
      <c r="AZ97">
        <v>4.4848309999999998</v>
      </c>
      <c r="BA97">
        <v>1.6681319999999999</v>
      </c>
      <c r="BB97">
        <v>3.9359690000000001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2753.1338089999995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665.76706200000001</v>
      </c>
      <c r="L98">
        <v>477.23715800000002</v>
      </c>
      <c r="M98">
        <v>93.862802000000002</v>
      </c>
      <c r="N98">
        <v>120.287898</v>
      </c>
      <c r="O98">
        <v>126.284015</v>
      </c>
      <c r="P98">
        <v>145.04594800000001</v>
      </c>
      <c r="Q98">
        <v>21.564685999999998</v>
      </c>
      <c r="R98">
        <v>21.711395</v>
      </c>
      <c r="S98">
        <v>25.287537</v>
      </c>
      <c r="T98">
        <v>2.9883389999999999</v>
      </c>
      <c r="U98">
        <v>310.94682799999998</v>
      </c>
      <c r="V98">
        <v>13.82953</v>
      </c>
      <c r="W98">
        <v>33.655079999999998</v>
      </c>
      <c r="X98">
        <v>143.42093</v>
      </c>
      <c r="Y98">
        <v>0</v>
      </c>
      <c r="Z98">
        <v>18.918797000000001</v>
      </c>
      <c r="AA98">
        <v>40.761408000000003</v>
      </c>
      <c r="AB98">
        <v>46.904184000000001</v>
      </c>
      <c r="AC98">
        <v>22.434239000000002</v>
      </c>
      <c r="AD98">
        <v>10.501598</v>
      </c>
      <c r="AE98">
        <v>57.228532000000001</v>
      </c>
      <c r="AF98">
        <v>8.9190850000000008</v>
      </c>
      <c r="AG98">
        <v>49.782494</v>
      </c>
      <c r="AH98">
        <v>21.553149999999999</v>
      </c>
      <c r="AI98">
        <v>0</v>
      </c>
      <c r="AJ98">
        <v>0</v>
      </c>
      <c r="AK98">
        <v>67.377536000000006</v>
      </c>
      <c r="AL98">
        <v>48.322119000000001</v>
      </c>
      <c r="AM98">
        <v>18.182077</v>
      </c>
      <c r="AN98">
        <v>0.75401799999999997</v>
      </c>
      <c r="AO98">
        <v>0</v>
      </c>
      <c r="AP98">
        <v>2.1060539999999999</v>
      </c>
      <c r="AQ98">
        <v>20.035547000000001</v>
      </c>
      <c r="AR98">
        <v>33.631869999999999</v>
      </c>
      <c r="AS98">
        <v>33.998240000000003</v>
      </c>
      <c r="AT98">
        <v>19.341999999999999</v>
      </c>
      <c r="AU98">
        <v>0</v>
      </c>
      <c r="AV98">
        <v>0</v>
      </c>
      <c r="AW98">
        <v>0</v>
      </c>
      <c r="AX98">
        <v>0</v>
      </c>
      <c r="AY98">
        <v>5.3774959999999998</v>
      </c>
      <c r="AZ98">
        <v>2.0385599999999999</v>
      </c>
      <c r="BA98">
        <v>0.83406599999999997</v>
      </c>
      <c r="BB98">
        <v>3.9359690000000001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2734.8282469999995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1.0793133000000002E-2</v>
      </c>
      <c r="E99">
        <f t="shared" si="2"/>
        <v>0</v>
      </c>
      <c r="F99">
        <f t="shared" si="2"/>
        <v>0</v>
      </c>
      <c r="G99">
        <f t="shared" si="2"/>
        <v>1.7696168250000002E-2</v>
      </c>
      <c r="H99">
        <f t="shared" si="2"/>
        <v>0</v>
      </c>
      <c r="I99">
        <f t="shared" si="2"/>
        <v>0</v>
      </c>
      <c r="J99">
        <f t="shared" si="2"/>
        <v>3.00448335E-2</v>
      </c>
      <c r="K99">
        <f t="shared" si="2"/>
        <v>12.207097238749988</v>
      </c>
      <c r="L99">
        <f t="shared" si="2"/>
        <v>10.468079112000002</v>
      </c>
      <c r="M99">
        <f t="shared" si="2"/>
        <v>2.1559593737499974</v>
      </c>
      <c r="N99">
        <f t="shared" si="2"/>
        <v>2.8756072500000012</v>
      </c>
      <c r="O99">
        <f t="shared" si="2"/>
        <v>3.0175960689999943</v>
      </c>
      <c r="P99">
        <f t="shared" si="2"/>
        <v>3.4386470620000082</v>
      </c>
      <c r="Q99">
        <f t="shared" si="2"/>
        <v>0.43944199424999936</v>
      </c>
      <c r="R99">
        <f t="shared" si="2"/>
        <v>0.47411366450000009</v>
      </c>
      <c r="S99">
        <f t="shared" si="2"/>
        <v>0.52460595750000005</v>
      </c>
      <c r="T99">
        <f t="shared" si="2"/>
        <v>6.8254772999999935E-2</v>
      </c>
      <c r="U99">
        <f t="shared" si="2"/>
        <v>6.4533343975000106</v>
      </c>
      <c r="V99">
        <f t="shared" si="2"/>
        <v>0.30457052749999969</v>
      </c>
      <c r="W99">
        <f t="shared" si="2"/>
        <v>0.76099490299999983</v>
      </c>
      <c r="X99">
        <f t="shared" si="2"/>
        <v>3.2367485925000024</v>
      </c>
      <c r="Y99">
        <f t="shared" si="2"/>
        <v>0</v>
      </c>
      <c r="Z99">
        <f t="shared" si="2"/>
        <v>0.3613209344999998</v>
      </c>
      <c r="AA99">
        <f t="shared" si="2"/>
        <v>0.5348162307500004</v>
      </c>
      <c r="AB99">
        <f t="shared" si="2"/>
        <v>0.71138012399999995</v>
      </c>
      <c r="AC99">
        <f t="shared" si="2"/>
        <v>0.43200337075000006</v>
      </c>
      <c r="AD99">
        <f t="shared" si="2"/>
        <v>0.34896505924999988</v>
      </c>
      <c r="AE99">
        <f t="shared" si="2"/>
        <v>1.070664569250001</v>
      </c>
      <c r="AF99">
        <f t="shared" si="2"/>
        <v>0.14047558874999996</v>
      </c>
      <c r="AG99">
        <f t="shared" si="2"/>
        <v>1.1947798560000007</v>
      </c>
      <c r="AH99">
        <f t="shared" si="2"/>
        <v>1.1854232657499997</v>
      </c>
      <c r="AI99">
        <f t="shared" si="2"/>
        <v>0.11745820275000002</v>
      </c>
      <c r="AJ99">
        <f t="shared" si="2"/>
        <v>0</v>
      </c>
      <c r="AK99">
        <f t="shared" si="2"/>
        <v>1.6170608639999993</v>
      </c>
      <c r="AL99">
        <f t="shared" si="2"/>
        <v>1.1905895777500015</v>
      </c>
      <c r="AM99">
        <f t="shared" si="2"/>
        <v>0.43636984799999967</v>
      </c>
      <c r="AN99">
        <f t="shared" si="2"/>
        <v>1.809643200000002E-2</v>
      </c>
      <c r="AO99">
        <f t="shared" si="2"/>
        <v>0</v>
      </c>
      <c r="AP99">
        <f t="shared" si="2"/>
        <v>4.9894889750000018E-2</v>
      </c>
      <c r="AQ99">
        <f t="shared" si="2"/>
        <v>0.21399504849999992</v>
      </c>
      <c r="AR99">
        <f t="shared" si="2"/>
        <v>0.8247815730000011</v>
      </c>
      <c r="AS99">
        <f t="shared" si="2"/>
        <v>0.82389480299999829</v>
      </c>
      <c r="AT99">
        <f t="shared" si="2"/>
        <v>0.4642080000000009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0.12935322300000016</v>
      </c>
      <c r="AZ99">
        <f t="shared" si="2"/>
        <v>4.5301323750000004E-2</v>
      </c>
      <c r="BA99">
        <f t="shared" si="2"/>
        <v>4.5773095999999992E-2</v>
      </c>
      <c r="BB99">
        <f t="shared" si="2"/>
        <v>9.3190576749999934E-2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58.533381507250013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C3" sqref="C3:C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45417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9" t="s">
        <v>511</v>
      </c>
      <c r="AE1" s="149" t="s">
        <v>519</v>
      </c>
      <c r="AF1" s="149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8" t="s">
        <v>516</v>
      </c>
      <c r="AL1" s="148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262.57</v>
      </c>
      <c r="C3" s="34">
        <v>87.23</v>
      </c>
      <c r="D3" s="93">
        <f>R3+S3+T3</f>
        <v>0</v>
      </c>
      <c r="E3" s="34">
        <v>15.65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115.62</v>
      </c>
      <c r="N3">
        <v>273.45</v>
      </c>
      <c r="O3">
        <v>100.75</v>
      </c>
      <c r="P3">
        <v>5.0599999999999996</v>
      </c>
      <c r="Q3">
        <v>9.01</v>
      </c>
      <c r="R3" s="93">
        <v>0</v>
      </c>
      <c r="S3" s="93">
        <v>0</v>
      </c>
      <c r="T3" s="93">
        <v>0</v>
      </c>
      <c r="U3">
        <v>4.92</v>
      </c>
      <c r="V3">
        <v>0</v>
      </c>
      <c r="W3">
        <v>5.12</v>
      </c>
      <c r="X3">
        <v>39</v>
      </c>
      <c r="Y3">
        <v>13</v>
      </c>
      <c r="Z3">
        <v>13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13.4</v>
      </c>
      <c r="AH3">
        <v>33.67</v>
      </c>
      <c r="AI3">
        <v>33.67</v>
      </c>
      <c r="AJ3">
        <v>26.24</v>
      </c>
      <c r="AK3">
        <v>0</v>
      </c>
      <c r="AL3">
        <v>0</v>
      </c>
    </row>
    <row r="4" spans="1:38">
      <c r="A4" t="s">
        <v>46</v>
      </c>
      <c r="B4" s="34">
        <v>262.57</v>
      </c>
      <c r="C4" s="34">
        <v>87.23</v>
      </c>
      <c r="D4" s="93">
        <f t="shared" ref="D4:D67" si="0">R4+S4+T4</f>
        <v>0</v>
      </c>
      <c r="E4" s="34">
        <v>15.65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115.62</v>
      </c>
      <c r="N4">
        <v>273.45</v>
      </c>
      <c r="O4">
        <v>100.75</v>
      </c>
      <c r="P4">
        <v>5.0599999999999996</v>
      </c>
      <c r="Q4">
        <v>9.01</v>
      </c>
      <c r="R4" s="93">
        <v>0</v>
      </c>
      <c r="S4" s="93">
        <v>0</v>
      </c>
      <c r="T4" s="93">
        <v>0</v>
      </c>
      <c r="U4">
        <v>4.92</v>
      </c>
      <c r="V4">
        <v>0</v>
      </c>
      <c r="W4">
        <v>5.12</v>
      </c>
      <c r="X4">
        <v>39.5</v>
      </c>
      <c r="Y4">
        <v>13.16</v>
      </c>
      <c r="Z4">
        <v>13.17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13.56</v>
      </c>
      <c r="AH4">
        <v>34.33</v>
      </c>
      <c r="AI4">
        <v>34.33</v>
      </c>
      <c r="AJ4">
        <v>26.24</v>
      </c>
      <c r="AK4">
        <v>0</v>
      </c>
      <c r="AL4">
        <v>0</v>
      </c>
    </row>
    <row r="5" spans="1:38">
      <c r="A5" t="s">
        <v>47</v>
      </c>
      <c r="B5" s="34">
        <v>262.57</v>
      </c>
      <c r="C5" s="34">
        <v>87.23</v>
      </c>
      <c r="D5" s="93">
        <f t="shared" si="0"/>
        <v>0</v>
      </c>
      <c r="E5" s="34">
        <v>15.65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115.62</v>
      </c>
      <c r="N5">
        <v>273.45</v>
      </c>
      <c r="O5">
        <v>100.75</v>
      </c>
      <c r="P5">
        <v>5.0599999999999996</v>
      </c>
      <c r="Q5">
        <v>7.01</v>
      </c>
      <c r="R5" s="93">
        <v>0</v>
      </c>
      <c r="S5" s="93">
        <v>0</v>
      </c>
      <c r="T5" s="93">
        <v>0</v>
      </c>
      <c r="U5">
        <v>4.92</v>
      </c>
      <c r="V5">
        <v>0</v>
      </c>
      <c r="W5">
        <v>5.12</v>
      </c>
      <c r="X5">
        <v>42.5</v>
      </c>
      <c r="Y5">
        <v>14.16</v>
      </c>
      <c r="Z5">
        <v>14.17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14.3</v>
      </c>
      <c r="AH5">
        <v>35</v>
      </c>
      <c r="AI5">
        <v>35</v>
      </c>
      <c r="AJ5">
        <v>26.24</v>
      </c>
      <c r="AK5">
        <v>0</v>
      </c>
      <c r="AL5">
        <v>0</v>
      </c>
    </row>
    <row r="6" spans="1:38">
      <c r="A6" t="s">
        <v>48</v>
      </c>
      <c r="B6" s="34">
        <v>262.57</v>
      </c>
      <c r="C6" s="34">
        <v>87.23</v>
      </c>
      <c r="D6" s="93">
        <f t="shared" si="0"/>
        <v>0</v>
      </c>
      <c r="E6" s="34">
        <v>15.65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115.62</v>
      </c>
      <c r="N6">
        <v>273.45</v>
      </c>
      <c r="O6">
        <v>100.75</v>
      </c>
      <c r="P6">
        <v>5.0599999999999996</v>
      </c>
      <c r="Q6">
        <v>7.01</v>
      </c>
      <c r="R6" s="93">
        <v>0</v>
      </c>
      <c r="S6" s="93">
        <v>0</v>
      </c>
      <c r="T6" s="93">
        <v>0</v>
      </c>
      <c r="U6">
        <v>4.92</v>
      </c>
      <c r="V6">
        <v>0</v>
      </c>
      <c r="W6">
        <v>5.12</v>
      </c>
      <c r="X6">
        <v>43</v>
      </c>
      <c r="Y6">
        <v>14.34</v>
      </c>
      <c r="Z6">
        <v>14.33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15.03</v>
      </c>
      <c r="AH6">
        <v>35.67</v>
      </c>
      <c r="AI6">
        <v>35.67</v>
      </c>
      <c r="AJ6">
        <v>26.24</v>
      </c>
      <c r="AK6">
        <v>0</v>
      </c>
      <c r="AL6">
        <v>0</v>
      </c>
    </row>
    <row r="7" spans="1:38">
      <c r="A7" t="s">
        <v>49</v>
      </c>
      <c r="B7" s="34">
        <v>262.57</v>
      </c>
      <c r="C7" s="34">
        <v>87.23</v>
      </c>
      <c r="D7" s="93">
        <f t="shared" si="0"/>
        <v>0</v>
      </c>
      <c r="E7" s="34">
        <v>15.65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115.62</v>
      </c>
      <c r="N7">
        <v>273.45</v>
      </c>
      <c r="O7">
        <v>100.75</v>
      </c>
      <c r="P7">
        <v>5.0599999999999996</v>
      </c>
      <c r="Q7">
        <v>7.01</v>
      </c>
      <c r="R7" s="93">
        <v>0</v>
      </c>
      <c r="S7" s="93">
        <v>0</v>
      </c>
      <c r="T7" s="93">
        <v>0</v>
      </c>
      <c r="U7">
        <v>4.92</v>
      </c>
      <c r="V7">
        <v>0</v>
      </c>
      <c r="W7">
        <v>5.12</v>
      </c>
      <c r="X7">
        <v>43.5</v>
      </c>
      <c r="Y7">
        <v>14.5</v>
      </c>
      <c r="Z7">
        <v>14.5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15.77</v>
      </c>
      <c r="AH7">
        <v>36.33</v>
      </c>
      <c r="AI7">
        <v>36.33</v>
      </c>
      <c r="AJ7">
        <v>26.24</v>
      </c>
      <c r="AK7">
        <v>0</v>
      </c>
      <c r="AL7">
        <v>0</v>
      </c>
    </row>
    <row r="8" spans="1:38">
      <c r="A8" t="s">
        <v>50</v>
      </c>
      <c r="B8" s="34">
        <v>262.57</v>
      </c>
      <c r="C8" s="34">
        <v>87.23</v>
      </c>
      <c r="D8" s="93">
        <f t="shared" si="0"/>
        <v>0</v>
      </c>
      <c r="E8" s="34">
        <v>15.65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115.62</v>
      </c>
      <c r="N8">
        <v>273.45</v>
      </c>
      <c r="O8">
        <v>100.75</v>
      </c>
      <c r="P8">
        <v>5.0599999999999996</v>
      </c>
      <c r="Q8">
        <v>7.01</v>
      </c>
      <c r="R8" s="93">
        <v>0</v>
      </c>
      <c r="S8" s="93">
        <v>0</v>
      </c>
      <c r="T8" s="93">
        <v>0</v>
      </c>
      <c r="U8">
        <v>4.92</v>
      </c>
      <c r="V8">
        <v>0</v>
      </c>
      <c r="W8">
        <v>5.12</v>
      </c>
      <c r="X8">
        <v>44</v>
      </c>
      <c r="Y8">
        <v>14.66</v>
      </c>
      <c r="Z8">
        <v>14.67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16.86</v>
      </c>
      <c r="AH8">
        <v>37</v>
      </c>
      <c r="AI8">
        <v>37</v>
      </c>
      <c r="AJ8">
        <v>26.24</v>
      </c>
      <c r="AK8">
        <v>0</v>
      </c>
      <c r="AL8">
        <v>0</v>
      </c>
    </row>
    <row r="9" spans="1:38">
      <c r="A9" t="s">
        <v>51</v>
      </c>
      <c r="B9" s="34">
        <v>262.57</v>
      </c>
      <c r="C9" s="34">
        <v>87.23</v>
      </c>
      <c r="D9" s="93">
        <f t="shared" si="0"/>
        <v>0</v>
      </c>
      <c r="E9" s="34">
        <v>15.65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115.62</v>
      </c>
      <c r="N9">
        <v>273.45</v>
      </c>
      <c r="O9">
        <v>100.75</v>
      </c>
      <c r="P9">
        <v>5.0599999999999996</v>
      </c>
      <c r="Q9">
        <v>7.01</v>
      </c>
      <c r="R9" s="93">
        <v>0</v>
      </c>
      <c r="S9" s="93">
        <v>0</v>
      </c>
      <c r="T9" s="93">
        <v>0</v>
      </c>
      <c r="U9">
        <v>4.92</v>
      </c>
      <c r="V9">
        <v>0</v>
      </c>
      <c r="W9">
        <v>5.12</v>
      </c>
      <c r="X9">
        <v>45</v>
      </c>
      <c r="Y9">
        <v>15</v>
      </c>
      <c r="Z9">
        <v>15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16.86</v>
      </c>
      <c r="AH9">
        <v>37.33</v>
      </c>
      <c r="AI9">
        <v>37.33</v>
      </c>
      <c r="AJ9">
        <v>26.24</v>
      </c>
      <c r="AK9">
        <v>0</v>
      </c>
      <c r="AL9">
        <v>0</v>
      </c>
    </row>
    <row r="10" spans="1:38">
      <c r="A10" t="s">
        <v>52</v>
      </c>
      <c r="B10" s="34">
        <v>262.57</v>
      </c>
      <c r="C10" s="34">
        <v>87.23</v>
      </c>
      <c r="D10" s="93">
        <f t="shared" si="0"/>
        <v>0</v>
      </c>
      <c r="E10" s="34">
        <v>15.65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115.62</v>
      </c>
      <c r="N10">
        <v>273.45</v>
      </c>
      <c r="O10">
        <v>100.75</v>
      </c>
      <c r="P10">
        <v>5.0599999999999996</v>
      </c>
      <c r="Q10">
        <v>7.01</v>
      </c>
      <c r="R10" s="93">
        <v>0</v>
      </c>
      <c r="S10" s="93">
        <v>0</v>
      </c>
      <c r="T10" s="93">
        <v>0</v>
      </c>
      <c r="U10">
        <v>4.92</v>
      </c>
      <c r="V10">
        <v>0</v>
      </c>
      <c r="W10">
        <v>5.12</v>
      </c>
      <c r="X10">
        <v>46</v>
      </c>
      <c r="Y10">
        <v>15.34</v>
      </c>
      <c r="Z10">
        <v>15.33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17.23</v>
      </c>
      <c r="AH10">
        <v>38</v>
      </c>
      <c r="AI10">
        <v>38</v>
      </c>
      <c r="AJ10">
        <v>26.24</v>
      </c>
      <c r="AK10">
        <v>0</v>
      </c>
      <c r="AL10">
        <v>0</v>
      </c>
    </row>
    <row r="11" spans="1:38">
      <c r="A11" t="s">
        <v>53</v>
      </c>
      <c r="B11" s="34">
        <v>262.57</v>
      </c>
      <c r="C11" s="34">
        <v>87.23</v>
      </c>
      <c r="D11" s="93">
        <f t="shared" si="0"/>
        <v>0</v>
      </c>
      <c r="E11" s="34">
        <v>15.65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115.62</v>
      </c>
      <c r="N11">
        <v>273.45</v>
      </c>
      <c r="O11">
        <v>100.75</v>
      </c>
      <c r="P11">
        <v>5.0599999999999996</v>
      </c>
      <c r="Q11">
        <v>9.01</v>
      </c>
      <c r="R11" s="93">
        <v>0</v>
      </c>
      <c r="S11" s="93">
        <v>0</v>
      </c>
      <c r="T11" s="93">
        <v>0</v>
      </c>
      <c r="U11">
        <v>4.8499999999999996</v>
      </c>
      <c r="V11">
        <v>0</v>
      </c>
      <c r="W11">
        <v>4.97</v>
      </c>
      <c r="X11">
        <v>47</v>
      </c>
      <c r="Y11">
        <v>15.66</v>
      </c>
      <c r="Z11">
        <v>15.67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13.66</v>
      </c>
      <c r="AH11">
        <v>33.33</v>
      </c>
      <c r="AI11">
        <v>33.33</v>
      </c>
      <c r="AJ11">
        <v>26.24</v>
      </c>
      <c r="AK11">
        <v>0</v>
      </c>
      <c r="AL11">
        <v>0</v>
      </c>
    </row>
    <row r="12" spans="1:38">
      <c r="A12" t="s">
        <v>54</v>
      </c>
      <c r="B12" s="34">
        <v>262.57</v>
      </c>
      <c r="C12" s="34">
        <v>87.23</v>
      </c>
      <c r="D12" s="93">
        <f t="shared" si="0"/>
        <v>0</v>
      </c>
      <c r="E12" s="34">
        <v>15.65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115.62</v>
      </c>
      <c r="N12">
        <v>273.45</v>
      </c>
      <c r="O12">
        <v>100.75</v>
      </c>
      <c r="P12">
        <v>5.0599999999999996</v>
      </c>
      <c r="Q12">
        <v>9.01</v>
      </c>
      <c r="R12" s="93">
        <v>0</v>
      </c>
      <c r="S12" s="93">
        <v>0</v>
      </c>
      <c r="T12" s="93">
        <v>0</v>
      </c>
      <c r="U12">
        <v>4.8499999999999996</v>
      </c>
      <c r="V12">
        <v>0</v>
      </c>
      <c r="W12">
        <v>4.97</v>
      </c>
      <c r="X12">
        <v>47.5</v>
      </c>
      <c r="Y12">
        <v>15.84</v>
      </c>
      <c r="Z12">
        <v>15.83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14</v>
      </c>
      <c r="AH12">
        <v>34</v>
      </c>
      <c r="AI12">
        <v>34</v>
      </c>
      <c r="AJ12">
        <v>26.24</v>
      </c>
      <c r="AK12">
        <v>0</v>
      </c>
      <c r="AL12">
        <v>0</v>
      </c>
    </row>
    <row r="13" spans="1:38">
      <c r="A13" t="s">
        <v>55</v>
      </c>
      <c r="B13" s="34">
        <v>262.57</v>
      </c>
      <c r="C13" s="34">
        <v>87.23</v>
      </c>
      <c r="D13" s="93">
        <f t="shared" si="0"/>
        <v>0</v>
      </c>
      <c r="E13" s="34">
        <v>15.65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115.62</v>
      </c>
      <c r="N13">
        <v>273.45</v>
      </c>
      <c r="O13">
        <v>100.75</v>
      </c>
      <c r="P13">
        <v>1.94</v>
      </c>
      <c r="Q13">
        <v>11.01</v>
      </c>
      <c r="R13" s="93">
        <v>0</v>
      </c>
      <c r="S13" s="93">
        <v>0</v>
      </c>
      <c r="T13" s="93">
        <v>0</v>
      </c>
      <c r="U13">
        <v>4.8499999999999996</v>
      </c>
      <c r="V13">
        <v>0</v>
      </c>
      <c r="W13">
        <v>4.97</v>
      </c>
      <c r="X13">
        <v>46.5</v>
      </c>
      <c r="Y13">
        <v>15.5</v>
      </c>
      <c r="Z13">
        <v>15.5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15.97</v>
      </c>
      <c r="AH13">
        <v>34</v>
      </c>
      <c r="AI13">
        <v>34</v>
      </c>
      <c r="AJ13">
        <v>26.24</v>
      </c>
      <c r="AK13">
        <v>0</v>
      </c>
      <c r="AL13">
        <v>0</v>
      </c>
    </row>
    <row r="14" spans="1:38">
      <c r="A14" t="s">
        <v>56</v>
      </c>
      <c r="B14" s="34">
        <v>262.57</v>
      </c>
      <c r="C14" s="34">
        <v>87.23</v>
      </c>
      <c r="D14" s="93">
        <f t="shared" si="0"/>
        <v>0</v>
      </c>
      <c r="E14" s="34">
        <v>15.65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115.62</v>
      </c>
      <c r="N14">
        <v>273.45</v>
      </c>
      <c r="O14">
        <v>100.75</v>
      </c>
      <c r="P14">
        <v>4.5199999999999996</v>
      </c>
      <c r="Q14">
        <v>10.81</v>
      </c>
      <c r="R14" s="93">
        <v>0</v>
      </c>
      <c r="S14" s="93">
        <v>0</v>
      </c>
      <c r="T14" s="93">
        <v>0</v>
      </c>
      <c r="U14">
        <v>4.8499999999999996</v>
      </c>
      <c r="V14">
        <v>0</v>
      </c>
      <c r="W14">
        <v>4.97</v>
      </c>
      <c r="X14">
        <v>46.5</v>
      </c>
      <c r="Y14">
        <v>15.5</v>
      </c>
      <c r="Z14">
        <v>15.5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16</v>
      </c>
      <c r="AH14">
        <v>35</v>
      </c>
      <c r="AI14">
        <v>35</v>
      </c>
      <c r="AJ14">
        <v>26.24</v>
      </c>
      <c r="AK14">
        <v>0</v>
      </c>
      <c r="AL14">
        <v>0</v>
      </c>
    </row>
    <row r="15" spans="1:38">
      <c r="A15" t="s">
        <v>57</v>
      </c>
      <c r="B15" s="34">
        <v>262.57</v>
      </c>
      <c r="C15" s="34">
        <v>87.23</v>
      </c>
      <c r="D15" s="93">
        <f t="shared" si="0"/>
        <v>0</v>
      </c>
      <c r="E15" s="34">
        <v>15.65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115.62</v>
      </c>
      <c r="N15">
        <v>273.45</v>
      </c>
      <c r="O15">
        <v>100.75</v>
      </c>
      <c r="P15">
        <v>4.5199999999999996</v>
      </c>
      <c r="Q15">
        <v>11.41</v>
      </c>
      <c r="R15" s="93">
        <v>0</v>
      </c>
      <c r="S15" s="93">
        <v>0</v>
      </c>
      <c r="T15" s="93">
        <v>0</v>
      </c>
      <c r="U15">
        <v>4.8499999999999996</v>
      </c>
      <c r="V15">
        <v>0</v>
      </c>
      <c r="W15">
        <v>5.3</v>
      </c>
      <c r="X15">
        <v>46.5</v>
      </c>
      <c r="Y15">
        <v>15.5</v>
      </c>
      <c r="Z15">
        <v>15.5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16.03</v>
      </c>
      <c r="AH15">
        <v>34.33</v>
      </c>
      <c r="AI15">
        <v>34.33</v>
      </c>
      <c r="AJ15">
        <v>27.25</v>
      </c>
      <c r="AK15">
        <v>0</v>
      </c>
      <c r="AL15">
        <v>0</v>
      </c>
    </row>
    <row r="16" spans="1:38">
      <c r="A16" t="s">
        <v>58</v>
      </c>
      <c r="B16" s="34">
        <v>262.57</v>
      </c>
      <c r="C16" s="34">
        <v>87.23</v>
      </c>
      <c r="D16" s="93">
        <f t="shared" si="0"/>
        <v>0</v>
      </c>
      <c r="E16" s="34">
        <v>15.65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115.62</v>
      </c>
      <c r="N16">
        <v>273.45</v>
      </c>
      <c r="O16">
        <v>100.75</v>
      </c>
      <c r="P16">
        <v>4.5199999999999996</v>
      </c>
      <c r="Q16">
        <v>12.01</v>
      </c>
      <c r="R16" s="93">
        <v>0</v>
      </c>
      <c r="S16" s="93">
        <v>0</v>
      </c>
      <c r="T16" s="93">
        <v>0</v>
      </c>
      <c r="U16">
        <v>4.8499999999999996</v>
      </c>
      <c r="V16">
        <v>0</v>
      </c>
      <c r="W16">
        <v>5.3</v>
      </c>
      <c r="X16">
        <v>47</v>
      </c>
      <c r="Y16">
        <v>15.66</v>
      </c>
      <c r="Z16">
        <v>15.67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16.059999999999999</v>
      </c>
      <c r="AH16">
        <v>35</v>
      </c>
      <c r="AI16">
        <v>35</v>
      </c>
      <c r="AJ16">
        <v>27.25</v>
      </c>
      <c r="AK16">
        <v>0</v>
      </c>
      <c r="AL16">
        <v>0</v>
      </c>
    </row>
    <row r="17" spans="1:38">
      <c r="A17" t="s">
        <v>59</v>
      </c>
      <c r="B17" s="34">
        <v>262.57</v>
      </c>
      <c r="C17" s="34">
        <v>87.23</v>
      </c>
      <c r="D17" s="93">
        <f t="shared" si="0"/>
        <v>0</v>
      </c>
      <c r="E17" s="34">
        <v>15.65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115.62</v>
      </c>
      <c r="N17">
        <v>273.45</v>
      </c>
      <c r="O17">
        <v>100.75</v>
      </c>
      <c r="P17">
        <v>4.5199999999999996</v>
      </c>
      <c r="Q17">
        <v>12.01</v>
      </c>
      <c r="R17" s="93">
        <v>0</v>
      </c>
      <c r="S17" s="93">
        <v>0</v>
      </c>
      <c r="T17" s="93">
        <v>0</v>
      </c>
      <c r="U17">
        <v>4.8499999999999996</v>
      </c>
      <c r="V17">
        <v>0</v>
      </c>
      <c r="W17">
        <v>5.3</v>
      </c>
      <c r="X17">
        <v>47.5</v>
      </c>
      <c r="Y17">
        <v>15.84</v>
      </c>
      <c r="Z17">
        <v>15.83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16.100000000000001</v>
      </c>
      <c r="AH17">
        <v>35.67</v>
      </c>
      <c r="AI17">
        <v>35.67</v>
      </c>
      <c r="AJ17">
        <v>27.25</v>
      </c>
      <c r="AK17">
        <v>0</v>
      </c>
      <c r="AL17">
        <v>0</v>
      </c>
    </row>
    <row r="18" spans="1:38">
      <c r="A18" t="s">
        <v>60</v>
      </c>
      <c r="B18" s="34">
        <v>262.57</v>
      </c>
      <c r="C18" s="34">
        <v>87.23</v>
      </c>
      <c r="D18" s="93">
        <f t="shared" si="0"/>
        <v>0</v>
      </c>
      <c r="E18" s="34">
        <v>15.65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115.62</v>
      </c>
      <c r="N18">
        <v>273.45</v>
      </c>
      <c r="O18">
        <v>100.75</v>
      </c>
      <c r="P18">
        <v>4.5199999999999996</v>
      </c>
      <c r="Q18">
        <v>12.01</v>
      </c>
      <c r="R18" s="93">
        <v>0</v>
      </c>
      <c r="S18" s="93">
        <v>0</v>
      </c>
      <c r="T18" s="93">
        <v>0</v>
      </c>
      <c r="U18">
        <v>4.8499999999999996</v>
      </c>
      <c r="V18">
        <v>0</v>
      </c>
      <c r="W18">
        <v>5.3</v>
      </c>
      <c r="X18">
        <v>48</v>
      </c>
      <c r="Y18">
        <v>16</v>
      </c>
      <c r="Z18">
        <v>16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16.27</v>
      </c>
      <c r="AH18">
        <v>35.33</v>
      </c>
      <c r="AI18">
        <v>35.33</v>
      </c>
      <c r="AJ18">
        <v>27.25</v>
      </c>
      <c r="AK18">
        <v>0</v>
      </c>
      <c r="AL18">
        <v>0</v>
      </c>
    </row>
    <row r="19" spans="1:38">
      <c r="A19" t="s">
        <v>61</v>
      </c>
      <c r="B19" s="34">
        <v>262.57</v>
      </c>
      <c r="C19" s="34">
        <v>87.23</v>
      </c>
      <c r="D19" s="93">
        <f t="shared" si="0"/>
        <v>0</v>
      </c>
      <c r="E19" s="34">
        <v>15.65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115.62</v>
      </c>
      <c r="N19">
        <v>273.45</v>
      </c>
      <c r="O19">
        <v>100.75</v>
      </c>
      <c r="P19">
        <v>4.5199999999999996</v>
      </c>
      <c r="Q19">
        <v>12.01</v>
      </c>
      <c r="R19" s="93">
        <v>0</v>
      </c>
      <c r="S19" s="93">
        <v>0</v>
      </c>
      <c r="T19" s="93">
        <v>0</v>
      </c>
      <c r="U19">
        <v>4.7699999999999996</v>
      </c>
      <c r="V19">
        <v>0</v>
      </c>
      <c r="W19">
        <v>5.3</v>
      </c>
      <c r="X19">
        <v>48.5</v>
      </c>
      <c r="Y19">
        <v>16.16</v>
      </c>
      <c r="Z19">
        <v>16.170000000000002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16.34</v>
      </c>
      <c r="AH19">
        <v>35.33</v>
      </c>
      <c r="AI19">
        <v>35.33</v>
      </c>
      <c r="AJ19">
        <v>26.24</v>
      </c>
      <c r="AK19">
        <v>0</v>
      </c>
      <c r="AL19">
        <v>0</v>
      </c>
    </row>
    <row r="20" spans="1:38">
      <c r="A20" t="s">
        <v>62</v>
      </c>
      <c r="B20" s="34">
        <v>262.57</v>
      </c>
      <c r="C20" s="34">
        <v>87.23</v>
      </c>
      <c r="D20" s="93">
        <f t="shared" si="0"/>
        <v>0</v>
      </c>
      <c r="E20" s="34">
        <v>15.65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115.62</v>
      </c>
      <c r="N20">
        <v>273.45</v>
      </c>
      <c r="O20">
        <v>100.75</v>
      </c>
      <c r="P20">
        <v>4.5199999999999996</v>
      </c>
      <c r="Q20">
        <v>12.01</v>
      </c>
      <c r="R20" s="93">
        <v>0</v>
      </c>
      <c r="S20" s="93">
        <v>0</v>
      </c>
      <c r="T20" s="93">
        <v>0</v>
      </c>
      <c r="U20">
        <v>4.7699999999999996</v>
      </c>
      <c r="V20">
        <v>0</v>
      </c>
      <c r="W20">
        <v>5.3</v>
      </c>
      <c r="X20">
        <v>49</v>
      </c>
      <c r="Y20">
        <v>16.34</v>
      </c>
      <c r="Z20">
        <v>16.329999999999998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16.399999999999999</v>
      </c>
      <c r="AH20">
        <v>36</v>
      </c>
      <c r="AI20">
        <v>36</v>
      </c>
      <c r="AJ20">
        <v>26.24</v>
      </c>
      <c r="AK20">
        <v>0</v>
      </c>
      <c r="AL20">
        <v>0</v>
      </c>
    </row>
    <row r="21" spans="1:38">
      <c r="A21" t="s">
        <v>63</v>
      </c>
      <c r="B21" s="34">
        <v>262.57</v>
      </c>
      <c r="C21" s="34">
        <v>87.23</v>
      </c>
      <c r="D21" s="93">
        <f t="shared" si="0"/>
        <v>0</v>
      </c>
      <c r="E21" s="34">
        <v>15.65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115.62</v>
      </c>
      <c r="N21">
        <v>273.45</v>
      </c>
      <c r="O21">
        <v>100.75</v>
      </c>
      <c r="P21">
        <v>4.5199999999999996</v>
      </c>
      <c r="Q21">
        <v>11.81</v>
      </c>
      <c r="R21" s="93">
        <v>0</v>
      </c>
      <c r="S21" s="93">
        <v>0</v>
      </c>
      <c r="T21" s="93">
        <v>0</v>
      </c>
      <c r="U21">
        <v>4.7699999999999996</v>
      </c>
      <c r="V21">
        <v>0</v>
      </c>
      <c r="W21">
        <v>5.3</v>
      </c>
      <c r="X21">
        <v>55</v>
      </c>
      <c r="Y21">
        <v>18.34</v>
      </c>
      <c r="Z21">
        <v>18.329999999999998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16.53</v>
      </c>
      <c r="AH21">
        <v>41.77</v>
      </c>
      <c r="AI21">
        <v>41.77</v>
      </c>
      <c r="AJ21">
        <v>26.24</v>
      </c>
      <c r="AK21">
        <v>0</v>
      </c>
      <c r="AL21">
        <v>0</v>
      </c>
    </row>
    <row r="22" spans="1:38">
      <c r="A22" t="s">
        <v>64</v>
      </c>
      <c r="B22" s="34">
        <v>262.57</v>
      </c>
      <c r="C22" s="34">
        <v>87.23</v>
      </c>
      <c r="D22" s="93">
        <f t="shared" si="0"/>
        <v>0</v>
      </c>
      <c r="E22" s="34">
        <v>15.65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115.62</v>
      </c>
      <c r="N22">
        <v>273.45</v>
      </c>
      <c r="O22">
        <v>100.75</v>
      </c>
      <c r="P22">
        <v>4.5199999999999996</v>
      </c>
      <c r="Q22">
        <v>11.61</v>
      </c>
      <c r="R22" s="93">
        <v>0</v>
      </c>
      <c r="S22" s="93">
        <v>0</v>
      </c>
      <c r="T22" s="93">
        <v>0</v>
      </c>
      <c r="U22">
        <v>4.7699999999999996</v>
      </c>
      <c r="V22">
        <v>0</v>
      </c>
      <c r="W22">
        <v>5.3</v>
      </c>
      <c r="X22">
        <v>55</v>
      </c>
      <c r="Y22">
        <v>18.34</v>
      </c>
      <c r="Z22">
        <v>18.329999999999998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16.64</v>
      </c>
      <c r="AH22">
        <v>41.87</v>
      </c>
      <c r="AI22">
        <v>41.87</v>
      </c>
      <c r="AJ22">
        <v>26.24</v>
      </c>
      <c r="AK22">
        <v>0</v>
      </c>
      <c r="AL22">
        <v>0</v>
      </c>
    </row>
    <row r="23" spans="1:38">
      <c r="A23" t="s">
        <v>65</v>
      </c>
      <c r="B23" s="34">
        <v>225.87</v>
      </c>
      <c r="C23" s="34">
        <v>68.209999999999994</v>
      </c>
      <c r="D23" s="93">
        <f t="shared" si="0"/>
        <v>0</v>
      </c>
      <c r="E23" s="34">
        <v>15.65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85.29</v>
      </c>
      <c r="N23">
        <v>232.1</v>
      </c>
      <c r="O23">
        <v>100.75</v>
      </c>
      <c r="P23">
        <v>4.3499999999999996</v>
      </c>
      <c r="Q23">
        <v>11.41</v>
      </c>
      <c r="R23" s="93">
        <v>0</v>
      </c>
      <c r="S23" s="93">
        <v>0</v>
      </c>
      <c r="T23" s="93">
        <v>0</v>
      </c>
      <c r="U23">
        <v>4.6900000000000004</v>
      </c>
      <c r="V23">
        <v>0</v>
      </c>
      <c r="W23">
        <v>5.16</v>
      </c>
      <c r="X23">
        <v>55.5</v>
      </c>
      <c r="Y23">
        <v>18.5</v>
      </c>
      <c r="Z23">
        <v>18.5</v>
      </c>
      <c r="AA23">
        <v>7.0000000000000007E-2</v>
      </c>
      <c r="AB23">
        <v>0.01</v>
      </c>
      <c r="AC23">
        <v>0</v>
      </c>
      <c r="AD23">
        <v>0</v>
      </c>
      <c r="AE23">
        <v>0</v>
      </c>
      <c r="AF23">
        <v>0</v>
      </c>
      <c r="AG23">
        <v>14.27</v>
      </c>
      <c r="AH23">
        <v>41.93</v>
      </c>
      <c r="AI23">
        <v>41.93</v>
      </c>
      <c r="AJ23">
        <v>26.24</v>
      </c>
      <c r="AK23">
        <v>0</v>
      </c>
      <c r="AL23">
        <v>0</v>
      </c>
    </row>
    <row r="24" spans="1:38">
      <c r="A24" t="s">
        <v>66</v>
      </c>
      <c r="B24" s="34">
        <v>225.87</v>
      </c>
      <c r="C24" s="34">
        <v>68.209999999999994</v>
      </c>
      <c r="D24" s="93">
        <f t="shared" si="0"/>
        <v>0</v>
      </c>
      <c r="E24" s="34">
        <v>15.65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85.29</v>
      </c>
      <c r="N24">
        <v>273.45</v>
      </c>
      <c r="O24">
        <v>100.75</v>
      </c>
      <c r="P24">
        <v>4.3499999999999996</v>
      </c>
      <c r="Q24">
        <v>11.01</v>
      </c>
      <c r="R24" s="93">
        <v>0</v>
      </c>
      <c r="S24" s="93">
        <v>0</v>
      </c>
      <c r="T24" s="93">
        <v>0</v>
      </c>
      <c r="U24">
        <v>4.6900000000000004</v>
      </c>
      <c r="V24">
        <v>0</v>
      </c>
      <c r="W24">
        <v>5.16</v>
      </c>
      <c r="X24">
        <v>56</v>
      </c>
      <c r="Y24">
        <v>18.66</v>
      </c>
      <c r="Z24">
        <v>18.670000000000002</v>
      </c>
      <c r="AA24">
        <v>0.25</v>
      </c>
      <c r="AB24">
        <v>0.05</v>
      </c>
      <c r="AC24">
        <v>0</v>
      </c>
      <c r="AD24">
        <v>0</v>
      </c>
      <c r="AE24">
        <v>0</v>
      </c>
      <c r="AF24">
        <v>0</v>
      </c>
      <c r="AG24">
        <v>14.27</v>
      </c>
      <c r="AH24">
        <v>42</v>
      </c>
      <c r="AI24">
        <v>42</v>
      </c>
      <c r="AJ24">
        <v>26.24</v>
      </c>
      <c r="AK24">
        <v>0</v>
      </c>
      <c r="AL24">
        <v>0</v>
      </c>
    </row>
    <row r="25" spans="1:38">
      <c r="A25" t="s">
        <v>67</v>
      </c>
      <c r="B25" s="34">
        <v>262.57</v>
      </c>
      <c r="C25" s="34">
        <v>87.23</v>
      </c>
      <c r="D25" s="93">
        <f t="shared" si="0"/>
        <v>0</v>
      </c>
      <c r="E25" s="34">
        <v>15.65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115.62</v>
      </c>
      <c r="N25">
        <v>273.45</v>
      </c>
      <c r="O25">
        <v>100.75</v>
      </c>
      <c r="P25">
        <v>4.83</v>
      </c>
      <c r="Q25">
        <v>10.61</v>
      </c>
      <c r="R25" s="93">
        <v>0</v>
      </c>
      <c r="S25" s="93">
        <v>0</v>
      </c>
      <c r="T25" s="93">
        <v>0</v>
      </c>
      <c r="U25">
        <v>4.6900000000000004</v>
      </c>
      <c r="V25">
        <v>0.57507299999999995</v>
      </c>
      <c r="W25">
        <v>5.16</v>
      </c>
      <c r="X25">
        <v>56.5</v>
      </c>
      <c r="Y25">
        <v>18.84</v>
      </c>
      <c r="Z25">
        <v>18.829999999999998</v>
      </c>
      <c r="AA25">
        <v>0.56999999999999995</v>
      </c>
      <c r="AB25">
        <v>0.11</v>
      </c>
      <c r="AC25">
        <v>0</v>
      </c>
      <c r="AD25">
        <v>0</v>
      </c>
      <c r="AE25">
        <v>0</v>
      </c>
      <c r="AF25">
        <v>0</v>
      </c>
      <c r="AG25">
        <v>14.34</v>
      </c>
      <c r="AH25">
        <v>42.07</v>
      </c>
      <c r="AI25">
        <v>42.07</v>
      </c>
      <c r="AJ25">
        <v>25.73</v>
      </c>
      <c r="AK25">
        <v>0</v>
      </c>
      <c r="AL25">
        <v>0</v>
      </c>
    </row>
    <row r="26" spans="1:38">
      <c r="A26" t="s">
        <v>68</v>
      </c>
      <c r="B26" s="34">
        <v>262.57</v>
      </c>
      <c r="C26" s="34">
        <v>87.23</v>
      </c>
      <c r="D26" s="93">
        <f t="shared" si="0"/>
        <v>0</v>
      </c>
      <c r="E26" s="34">
        <v>15.65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115.62</v>
      </c>
      <c r="N26">
        <v>273.45</v>
      </c>
      <c r="O26">
        <v>100.75</v>
      </c>
      <c r="P26">
        <v>4.83</v>
      </c>
      <c r="Q26">
        <v>10.210000000000001</v>
      </c>
      <c r="R26" s="93">
        <v>0</v>
      </c>
      <c r="S26" s="93">
        <v>0</v>
      </c>
      <c r="T26" s="93">
        <v>0</v>
      </c>
      <c r="U26">
        <v>4.6900000000000004</v>
      </c>
      <c r="V26">
        <v>2.8851119999999999</v>
      </c>
      <c r="W26">
        <v>5.16</v>
      </c>
      <c r="X26">
        <v>57</v>
      </c>
      <c r="Y26">
        <v>19</v>
      </c>
      <c r="Z26">
        <v>19</v>
      </c>
      <c r="AA26">
        <v>1</v>
      </c>
      <c r="AB26">
        <v>0.2</v>
      </c>
      <c r="AC26">
        <v>0</v>
      </c>
      <c r="AD26">
        <v>0</v>
      </c>
      <c r="AE26">
        <v>0</v>
      </c>
      <c r="AF26">
        <v>0</v>
      </c>
      <c r="AG26">
        <v>14.4</v>
      </c>
      <c r="AH26">
        <v>42.77</v>
      </c>
      <c r="AI26">
        <v>42.77</v>
      </c>
      <c r="AJ26">
        <v>25.73</v>
      </c>
      <c r="AK26">
        <v>0</v>
      </c>
      <c r="AL26">
        <v>0</v>
      </c>
    </row>
    <row r="27" spans="1:38">
      <c r="A27" t="s">
        <v>69</v>
      </c>
      <c r="B27" s="34">
        <v>262.57</v>
      </c>
      <c r="C27" s="34">
        <v>87.23</v>
      </c>
      <c r="D27" s="93">
        <f t="shared" si="0"/>
        <v>13.14</v>
      </c>
      <c r="E27" s="34">
        <v>15.65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115.62</v>
      </c>
      <c r="N27">
        <v>273.45</v>
      </c>
      <c r="O27">
        <v>100.75</v>
      </c>
      <c r="P27">
        <v>4.83</v>
      </c>
      <c r="Q27">
        <v>9.81</v>
      </c>
      <c r="R27" s="93">
        <v>5.22</v>
      </c>
      <c r="S27" s="93">
        <v>0</v>
      </c>
      <c r="T27" s="93">
        <v>7.92</v>
      </c>
      <c r="U27">
        <v>4.6900000000000004</v>
      </c>
      <c r="V27">
        <v>3.4211969999999998</v>
      </c>
      <c r="W27">
        <v>5.16</v>
      </c>
      <c r="X27">
        <v>57.5</v>
      </c>
      <c r="Y27">
        <v>19.16</v>
      </c>
      <c r="Z27">
        <v>19.170000000000002</v>
      </c>
      <c r="AA27">
        <v>4.82</v>
      </c>
      <c r="AB27">
        <v>0.96</v>
      </c>
      <c r="AC27">
        <v>0</v>
      </c>
      <c r="AD27">
        <v>0.1</v>
      </c>
      <c r="AE27">
        <v>1</v>
      </c>
      <c r="AF27">
        <v>0</v>
      </c>
      <c r="AG27">
        <v>14.44</v>
      </c>
      <c r="AH27">
        <v>44.5</v>
      </c>
      <c r="AI27">
        <v>44.5</v>
      </c>
      <c r="AJ27">
        <v>25.23</v>
      </c>
      <c r="AK27">
        <v>1</v>
      </c>
      <c r="AL27">
        <v>1</v>
      </c>
    </row>
    <row r="28" spans="1:38">
      <c r="A28" t="s">
        <v>70</v>
      </c>
      <c r="B28" s="34">
        <v>262.57</v>
      </c>
      <c r="C28" s="34">
        <v>87.23</v>
      </c>
      <c r="D28" s="93">
        <f t="shared" si="0"/>
        <v>26.65</v>
      </c>
      <c r="E28" s="34">
        <v>15.65</v>
      </c>
      <c r="F28" s="34"/>
      <c r="G28" s="34"/>
      <c r="H28" s="34"/>
      <c r="I28" s="34"/>
      <c r="J28" s="37">
        <v>0.04</v>
      </c>
      <c r="K28" s="37">
        <v>0.04</v>
      </c>
      <c r="L28" s="37">
        <v>0.04</v>
      </c>
      <c r="M28">
        <v>115.62</v>
      </c>
      <c r="N28">
        <v>273.45</v>
      </c>
      <c r="O28">
        <v>100.75</v>
      </c>
      <c r="P28">
        <v>4.83</v>
      </c>
      <c r="Q28">
        <v>9.41</v>
      </c>
      <c r="R28" s="93">
        <v>11.1</v>
      </c>
      <c r="S28" s="93">
        <v>2</v>
      </c>
      <c r="T28" s="93">
        <v>13.55</v>
      </c>
      <c r="U28">
        <v>4.6900000000000004</v>
      </c>
      <c r="V28">
        <v>7.7683590000000002</v>
      </c>
      <c r="W28">
        <v>5.16</v>
      </c>
      <c r="X28">
        <v>58</v>
      </c>
      <c r="Y28">
        <v>19.34</v>
      </c>
      <c r="Z28">
        <v>19.329999999999998</v>
      </c>
      <c r="AA28">
        <v>7.52</v>
      </c>
      <c r="AB28">
        <v>1.5</v>
      </c>
      <c r="AC28">
        <v>0.43</v>
      </c>
      <c r="AD28">
        <v>1</v>
      </c>
      <c r="AE28">
        <v>2</v>
      </c>
      <c r="AF28">
        <v>1</v>
      </c>
      <c r="AG28">
        <v>14.47</v>
      </c>
      <c r="AH28">
        <v>45.77</v>
      </c>
      <c r="AI28">
        <v>45.77</v>
      </c>
      <c r="AJ28">
        <v>25.23</v>
      </c>
      <c r="AK28">
        <v>4</v>
      </c>
      <c r="AL28">
        <v>1</v>
      </c>
    </row>
    <row r="29" spans="1:38">
      <c r="A29" t="s">
        <v>71</v>
      </c>
      <c r="B29" s="34">
        <v>225.87</v>
      </c>
      <c r="C29" s="34">
        <v>68.209999999999994</v>
      </c>
      <c r="D29" s="93">
        <f t="shared" si="0"/>
        <v>45.81</v>
      </c>
      <c r="E29" s="34">
        <v>15.65</v>
      </c>
      <c r="F29" s="34"/>
      <c r="G29" s="34"/>
      <c r="H29" s="34"/>
      <c r="I29" s="34"/>
      <c r="J29" s="37">
        <v>0.27</v>
      </c>
      <c r="K29" s="37">
        <v>0.27</v>
      </c>
      <c r="L29" s="37">
        <v>0.28000000000000003</v>
      </c>
      <c r="M29">
        <v>85.29</v>
      </c>
      <c r="N29">
        <v>232.1</v>
      </c>
      <c r="O29">
        <v>100.75</v>
      </c>
      <c r="P29">
        <v>4.83</v>
      </c>
      <c r="Q29">
        <v>9.01</v>
      </c>
      <c r="R29" s="93">
        <v>22.86</v>
      </c>
      <c r="S29" s="93">
        <v>5</v>
      </c>
      <c r="T29" s="93">
        <v>17.95</v>
      </c>
      <c r="U29">
        <v>4.6900000000000004</v>
      </c>
      <c r="V29">
        <v>13.119462</v>
      </c>
      <c r="W29">
        <v>5.16</v>
      </c>
      <c r="X29">
        <v>58.5</v>
      </c>
      <c r="Y29">
        <v>19.5</v>
      </c>
      <c r="Z29">
        <v>19.5</v>
      </c>
      <c r="AA29">
        <v>13.78</v>
      </c>
      <c r="AB29">
        <v>2.76</v>
      </c>
      <c r="AC29">
        <v>2.0099999999999998</v>
      </c>
      <c r="AD29">
        <v>2</v>
      </c>
      <c r="AE29">
        <v>5</v>
      </c>
      <c r="AF29">
        <v>3</v>
      </c>
      <c r="AG29">
        <v>14.47</v>
      </c>
      <c r="AH29">
        <v>45.47</v>
      </c>
      <c r="AI29">
        <v>45.47</v>
      </c>
      <c r="AJ29">
        <v>24.73</v>
      </c>
      <c r="AK29">
        <v>7</v>
      </c>
      <c r="AL29">
        <v>3</v>
      </c>
    </row>
    <row r="30" spans="1:38">
      <c r="A30" t="s">
        <v>72</v>
      </c>
      <c r="B30" s="34">
        <v>206.52</v>
      </c>
      <c r="C30" s="34">
        <v>68.209999999999994</v>
      </c>
      <c r="D30" s="93">
        <f t="shared" si="0"/>
        <v>56.550000000000004</v>
      </c>
      <c r="E30" s="34">
        <v>15.65</v>
      </c>
      <c r="F30" s="34"/>
      <c r="G30" s="34"/>
      <c r="H30" s="34"/>
      <c r="I30" s="34"/>
      <c r="J30" s="37">
        <v>0.72</v>
      </c>
      <c r="K30" s="37">
        <v>0.72</v>
      </c>
      <c r="L30" s="37">
        <v>0.74</v>
      </c>
      <c r="M30">
        <v>66.33</v>
      </c>
      <c r="N30">
        <v>273.45</v>
      </c>
      <c r="O30">
        <v>100.75</v>
      </c>
      <c r="P30">
        <v>4.83</v>
      </c>
      <c r="Q30">
        <v>8.41</v>
      </c>
      <c r="R30" s="93">
        <v>23.78</v>
      </c>
      <c r="S30" s="93">
        <v>8.99</v>
      </c>
      <c r="T30" s="93">
        <v>23.78</v>
      </c>
      <c r="U30">
        <v>4.6900000000000004</v>
      </c>
      <c r="V30">
        <v>19.688939999999999</v>
      </c>
      <c r="W30">
        <v>5.16</v>
      </c>
      <c r="X30">
        <v>59.5</v>
      </c>
      <c r="Y30">
        <v>19.84</v>
      </c>
      <c r="Z30">
        <v>19.829999999999998</v>
      </c>
      <c r="AA30">
        <v>21.59</v>
      </c>
      <c r="AB30">
        <v>4.32</v>
      </c>
      <c r="AC30">
        <v>4.34</v>
      </c>
      <c r="AD30">
        <v>5</v>
      </c>
      <c r="AE30">
        <v>8</v>
      </c>
      <c r="AF30">
        <v>4</v>
      </c>
      <c r="AG30">
        <v>14.5</v>
      </c>
      <c r="AH30">
        <v>45.8</v>
      </c>
      <c r="AI30">
        <v>45.8</v>
      </c>
      <c r="AJ30">
        <v>24.73</v>
      </c>
      <c r="AK30">
        <v>14</v>
      </c>
      <c r="AL30">
        <v>6</v>
      </c>
    </row>
    <row r="31" spans="1:38">
      <c r="A31" t="s">
        <v>73</v>
      </c>
      <c r="B31" s="34">
        <v>206.52</v>
      </c>
      <c r="C31" s="34">
        <v>68.209999999999994</v>
      </c>
      <c r="D31" s="93">
        <f t="shared" si="0"/>
        <v>55.55</v>
      </c>
      <c r="E31" s="34">
        <v>8.65</v>
      </c>
      <c r="F31" s="34"/>
      <c r="G31" s="34"/>
      <c r="H31" s="34"/>
      <c r="I31" s="34"/>
      <c r="J31" s="37">
        <v>1.26</v>
      </c>
      <c r="K31" s="37">
        <v>1.26</v>
      </c>
      <c r="L31" s="37">
        <v>1.29</v>
      </c>
      <c r="M31">
        <v>66.33</v>
      </c>
      <c r="N31">
        <v>273.45</v>
      </c>
      <c r="O31">
        <v>100.75</v>
      </c>
      <c r="P31">
        <v>4.67</v>
      </c>
      <c r="Q31">
        <v>7.81</v>
      </c>
      <c r="R31" s="93">
        <v>18.78</v>
      </c>
      <c r="S31" s="93">
        <v>17.989999999999998</v>
      </c>
      <c r="T31" s="93">
        <v>18.78</v>
      </c>
      <c r="U31">
        <v>4.6100000000000003</v>
      </c>
      <c r="V31">
        <v>27.09666</v>
      </c>
      <c r="W31">
        <v>5.0199999999999996</v>
      </c>
      <c r="X31">
        <v>60</v>
      </c>
      <c r="Y31">
        <v>20</v>
      </c>
      <c r="Z31">
        <v>20</v>
      </c>
      <c r="AA31">
        <v>32.479999999999997</v>
      </c>
      <c r="AB31">
        <v>6.5</v>
      </c>
      <c r="AC31">
        <v>15</v>
      </c>
      <c r="AD31">
        <v>7.54</v>
      </c>
      <c r="AE31">
        <v>11</v>
      </c>
      <c r="AF31">
        <v>5</v>
      </c>
      <c r="AG31">
        <v>14.5</v>
      </c>
      <c r="AH31">
        <v>46.77</v>
      </c>
      <c r="AI31">
        <v>46.77</v>
      </c>
      <c r="AJ31">
        <v>24.73</v>
      </c>
      <c r="AK31">
        <v>21</v>
      </c>
      <c r="AL31">
        <v>9</v>
      </c>
    </row>
    <row r="32" spans="1:38">
      <c r="A32" t="s">
        <v>74</v>
      </c>
      <c r="B32" s="34">
        <v>206.52</v>
      </c>
      <c r="C32" s="34">
        <v>68.209999999999994</v>
      </c>
      <c r="D32" s="93">
        <f t="shared" si="0"/>
        <v>56.050000000000004</v>
      </c>
      <c r="E32" s="34">
        <v>8.65</v>
      </c>
      <c r="F32" s="34"/>
      <c r="G32" s="34"/>
      <c r="H32" s="34"/>
      <c r="I32" s="34"/>
      <c r="J32" s="37">
        <v>2.02</v>
      </c>
      <c r="K32" s="37">
        <v>2.02</v>
      </c>
      <c r="L32" s="37">
        <v>2.06</v>
      </c>
      <c r="M32">
        <v>66.33</v>
      </c>
      <c r="N32">
        <v>273.45</v>
      </c>
      <c r="O32">
        <v>100.75</v>
      </c>
      <c r="P32">
        <v>4.67</v>
      </c>
      <c r="Q32">
        <v>7.41</v>
      </c>
      <c r="R32" s="93">
        <v>18.68</v>
      </c>
      <c r="S32" s="93">
        <v>18.690000000000001</v>
      </c>
      <c r="T32" s="93">
        <v>18.68</v>
      </c>
      <c r="U32">
        <v>4.6100000000000003</v>
      </c>
      <c r="V32">
        <v>35.147682000000003</v>
      </c>
      <c r="W32">
        <v>5.0199999999999996</v>
      </c>
      <c r="X32">
        <v>60.5</v>
      </c>
      <c r="Y32">
        <v>20.16</v>
      </c>
      <c r="Z32">
        <v>20.170000000000002</v>
      </c>
      <c r="AA32">
        <v>46.23</v>
      </c>
      <c r="AB32">
        <v>9.24</v>
      </c>
      <c r="AC32">
        <v>20</v>
      </c>
      <c r="AD32">
        <v>10.46</v>
      </c>
      <c r="AE32">
        <v>16</v>
      </c>
      <c r="AF32">
        <v>8</v>
      </c>
      <c r="AG32">
        <v>14.53</v>
      </c>
      <c r="AH32">
        <v>48.23</v>
      </c>
      <c r="AI32">
        <v>48.23</v>
      </c>
      <c r="AJ32">
        <v>24.22</v>
      </c>
      <c r="AK32">
        <v>35</v>
      </c>
      <c r="AL32">
        <v>15</v>
      </c>
    </row>
    <row r="33" spans="1:38">
      <c r="A33" t="s">
        <v>75</v>
      </c>
      <c r="B33" s="34">
        <v>206.52</v>
      </c>
      <c r="C33" s="34">
        <v>68.209999999999994</v>
      </c>
      <c r="D33" s="93">
        <f t="shared" si="0"/>
        <v>59.050000000000004</v>
      </c>
      <c r="E33" s="34">
        <v>8.65</v>
      </c>
      <c r="F33" s="34"/>
      <c r="G33" s="34"/>
      <c r="H33" s="34"/>
      <c r="I33" s="34"/>
      <c r="J33" s="37">
        <v>3.11</v>
      </c>
      <c r="K33" s="37">
        <v>3.11</v>
      </c>
      <c r="L33" s="37">
        <v>3.19</v>
      </c>
      <c r="M33">
        <v>66.33</v>
      </c>
      <c r="N33">
        <v>273.45</v>
      </c>
      <c r="O33">
        <v>100.75</v>
      </c>
      <c r="P33">
        <v>4.67</v>
      </c>
      <c r="Q33">
        <v>7.01</v>
      </c>
      <c r="R33" s="93">
        <v>19.68</v>
      </c>
      <c r="S33" s="93">
        <v>19.690000000000001</v>
      </c>
      <c r="T33" s="93">
        <v>19.68</v>
      </c>
      <c r="U33">
        <v>4.6100000000000003</v>
      </c>
      <c r="V33">
        <v>43.247439</v>
      </c>
      <c r="W33">
        <v>5.0199999999999996</v>
      </c>
      <c r="X33">
        <v>61</v>
      </c>
      <c r="Y33">
        <v>20.34</v>
      </c>
      <c r="Z33">
        <v>20.329999999999998</v>
      </c>
      <c r="AA33">
        <v>62.18</v>
      </c>
      <c r="AB33">
        <v>12.43</v>
      </c>
      <c r="AC33">
        <v>25</v>
      </c>
      <c r="AD33">
        <v>16.11</v>
      </c>
      <c r="AE33">
        <v>25</v>
      </c>
      <c r="AF33">
        <v>12</v>
      </c>
      <c r="AG33">
        <v>14.6</v>
      </c>
      <c r="AH33">
        <v>49.4</v>
      </c>
      <c r="AI33">
        <v>49.4</v>
      </c>
      <c r="AJ33">
        <v>23.21</v>
      </c>
      <c r="AK33">
        <v>50</v>
      </c>
      <c r="AL33">
        <v>22</v>
      </c>
    </row>
    <row r="34" spans="1:38">
      <c r="A34" t="s">
        <v>76</v>
      </c>
      <c r="B34" s="34">
        <v>206.52</v>
      </c>
      <c r="C34" s="34">
        <v>68.209999999999994</v>
      </c>
      <c r="D34" s="93">
        <f t="shared" si="0"/>
        <v>61.050000000000004</v>
      </c>
      <c r="E34" s="34">
        <v>8.65</v>
      </c>
      <c r="F34" s="34"/>
      <c r="G34" s="34"/>
      <c r="H34" s="34"/>
      <c r="I34" s="34"/>
      <c r="J34" s="37">
        <v>4.03</v>
      </c>
      <c r="K34" s="37">
        <v>4.03</v>
      </c>
      <c r="L34" s="37">
        <v>4.1399999999999997</v>
      </c>
      <c r="M34">
        <v>66.33</v>
      </c>
      <c r="N34">
        <v>273.45</v>
      </c>
      <c r="O34">
        <v>100.75</v>
      </c>
      <c r="P34">
        <v>4.67</v>
      </c>
      <c r="Q34">
        <v>7.01</v>
      </c>
      <c r="R34" s="93">
        <v>20.350000000000001</v>
      </c>
      <c r="S34" s="93">
        <v>20.350000000000001</v>
      </c>
      <c r="T34" s="93">
        <v>20.350000000000001</v>
      </c>
      <c r="U34">
        <v>4.6100000000000003</v>
      </c>
      <c r="V34">
        <v>51.425172000000003</v>
      </c>
      <c r="W34">
        <v>5.0199999999999996</v>
      </c>
      <c r="X34">
        <v>61.5</v>
      </c>
      <c r="Y34">
        <v>20.5</v>
      </c>
      <c r="Z34">
        <v>20.5</v>
      </c>
      <c r="AA34">
        <v>78.95</v>
      </c>
      <c r="AB34">
        <v>15.79</v>
      </c>
      <c r="AC34">
        <v>31.67</v>
      </c>
      <c r="AD34">
        <v>20.21</v>
      </c>
      <c r="AE34">
        <v>33</v>
      </c>
      <c r="AF34">
        <v>17</v>
      </c>
      <c r="AG34">
        <v>14.66</v>
      </c>
      <c r="AH34">
        <v>49.9</v>
      </c>
      <c r="AI34">
        <v>49.9</v>
      </c>
      <c r="AJ34">
        <v>23.21</v>
      </c>
      <c r="AK34">
        <v>69</v>
      </c>
      <c r="AL34">
        <v>29</v>
      </c>
    </row>
    <row r="35" spans="1:38">
      <c r="A35" t="s">
        <v>77</v>
      </c>
      <c r="B35" s="34">
        <v>160.46</v>
      </c>
      <c r="C35" s="34">
        <v>44.4</v>
      </c>
      <c r="D35" s="93">
        <f t="shared" si="0"/>
        <v>61.55</v>
      </c>
      <c r="E35" s="34">
        <v>8.65</v>
      </c>
      <c r="F35" s="34"/>
      <c r="G35" s="34"/>
      <c r="H35" s="34"/>
      <c r="I35" s="34"/>
      <c r="J35" s="37">
        <v>5.28</v>
      </c>
      <c r="K35" s="37">
        <v>5.28</v>
      </c>
      <c r="L35" s="37">
        <v>5.41</v>
      </c>
      <c r="M35">
        <v>70.5</v>
      </c>
      <c r="N35">
        <v>232.1</v>
      </c>
      <c r="O35">
        <v>100.75</v>
      </c>
      <c r="P35">
        <v>4.67</v>
      </c>
      <c r="Q35">
        <v>7.01</v>
      </c>
      <c r="R35" s="93">
        <v>20.52</v>
      </c>
      <c r="S35" s="93">
        <v>20.51</v>
      </c>
      <c r="T35" s="93">
        <v>20.52</v>
      </c>
      <c r="U35">
        <v>4.6100000000000003</v>
      </c>
      <c r="V35">
        <v>59.729616</v>
      </c>
      <c r="W35">
        <v>5.0199999999999996</v>
      </c>
      <c r="X35">
        <v>62.5</v>
      </c>
      <c r="Y35">
        <v>20.84</v>
      </c>
      <c r="Z35">
        <v>20.83</v>
      </c>
      <c r="AA35">
        <v>96.49</v>
      </c>
      <c r="AB35">
        <v>19.3</v>
      </c>
      <c r="AC35">
        <v>36.67</v>
      </c>
      <c r="AD35">
        <v>23.87</v>
      </c>
      <c r="AE35">
        <v>41</v>
      </c>
      <c r="AF35">
        <v>20</v>
      </c>
      <c r="AG35">
        <v>14.84</v>
      </c>
      <c r="AH35">
        <v>53.33</v>
      </c>
      <c r="AI35">
        <v>53.33</v>
      </c>
      <c r="AJ35">
        <v>22.71</v>
      </c>
      <c r="AK35">
        <v>88</v>
      </c>
      <c r="AL35">
        <v>37</v>
      </c>
    </row>
    <row r="36" spans="1:38">
      <c r="A36" t="s">
        <v>78</v>
      </c>
      <c r="B36" s="34">
        <v>160.46</v>
      </c>
      <c r="C36" s="34">
        <v>44.4</v>
      </c>
      <c r="D36" s="93">
        <f t="shared" si="0"/>
        <v>65.050000000000011</v>
      </c>
      <c r="E36" s="34">
        <v>8.65</v>
      </c>
      <c r="F36" s="34"/>
      <c r="G36" s="34"/>
      <c r="H36" s="34"/>
      <c r="I36" s="34"/>
      <c r="J36" s="37">
        <v>6.42</v>
      </c>
      <c r="K36" s="37">
        <v>6.42</v>
      </c>
      <c r="L36" s="37">
        <v>6.58</v>
      </c>
      <c r="M36">
        <v>70.5</v>
      </c>
      <c r="N36">
        <v>193.42</v>
      </c>
      <c r="O36">
        <v>100.75</v>
      </c>
      <c r="P36">
        <v>4.67</v>
      </c>
      <c r="Q36">
        <v>7.01</v>
      </c>
      <c r="R36" s="93">
        <v>21.68</v>
      </c>
      <c r="S36" s="93">
        <v>21.69</v>
      </c>
      <c r="T36" s="93">
        <v>21.68</v>
      </c>
      <c r="U36">
        <v>4.6100000000000003</v>
      </c>
      <c r="V36">
        <v>68.053554000000005</v>
      </c>
      <c r="W36">
        <v>5.0199999999999996</v>
      </c>
      <c r="X36">
        <v>63.5</v>
      </c>
      <c r="Y36">
        <v>21.16</v>
      </c>
      <c r="Z36">
        <v>21.17</v>
      </c>
      <c r="AA36">
        <v>114.69</v>
      </c>
      <c r="AB36">
        <v>22.94</v>
      </c>
      <c r="AC36">
        <v>40.36</v>
      </c>
      <c r="AD36">
        <v>27.13</v>
      </c>
      <c r="AE36">
        <v>48</v>
      </c>
      <c r="AF36">
        <v>24</v>
      </c>
      <c r="AG36">
        <v>15.23</v>
      </c>
      <c r="AH36">
        <v>55</v>
      </c>
      <c r="AI36">
        <v>55</v>
      </c>
      <c r="AJ36">
        <v>22.2</v>
      </c>
      <c r="AK36">
        <v>104</v>
      </c>
      <c r="AL36">
        <v>44</v>
      </c>
    </row>
    <row r="37" spans="1:38">
      <c r="A37" t="s">
        <v>79</v>
      </c>
      <c r="B37" s="34">
        <v>155.63</v>
      </c>
      <c r="C37" s="34">
        <v>44.4</v>
      </c>
      <c r="D37" s="93">
        <f t="shared" si="0"/>
        <v>67.55</v>
      </c>
      <c r="E37" s="34">
        <v>4.6900000000000004</v>
      </c>
      <c r="F37" s="34"/>
      <c r="G37" s="34"/>
      <c r="H37" s="34"/>
      <c r="I37" s="34"/>
      <c r="J37" s="37">
        <v>7.59</v>
      </c>
      <c r="K37" s="37">
        <v>7.59</v>
      </c>
      <c r="L37" s="37">
        <v>7.78</v>
      </c>
      <c r="M37">
        <v>70.5</v>
      </c>
      <c r="N37">
        <v>150.38999999999999</v>
      </c>
      <c r="O37">
        <v>100.75</v>
      </c>
      <c r="P37">
        <v>4.67</v>
      </c>
      <c r="Q37">
        <v>7.01</v>
      </c>
      <c r="R37" s="93">
        <v>22.52</v>
      </c>
      <c r="S37" s="93">
        <v>22.51</v>
      </c>
      <c r="T37" s="93">
        <v>22.52</v>
      </c>
      <c r="U37">
        <v>4.6100000000000003</v>
      </c>
      <c r="V37">
        <v>76.016852999999998</v>
      </c>
      <c r="W37">
        <v>5.0199999999999996</v>
      </c>
      <c r="X37">
        <v>64.5</v>
      </c>
      <c r="Y37">
        <v>21.5</v>
      </c>
      <c r="Z37">
        <v>21.5</v>
      </c>
      <c r="AA37">
        <v>121.09</v>
      </c>
      <c r="AB37">
        <v>24.22</v>
      </c>
      <c r="AC37">
        <v>48.05</v>
      </c>
      <c r="AD37">
        <v>30.23</v>
      </c>
      <c r="AE37">
        <v>55</v>
      </c>
      <c r="AF37">
        <v>27</v>
      </c>
      <c r="AG37">
        <v>15.66</v>
      </c>
      <c r="AH37">
        <v>56.33</v>
      </c>
      <c r="AI37">
        <v>56.33</v>
      </c>
      <c r="AJ37">
        <v>22.2</v>
      </c>
      <c r="AK37">
        <v>118</v>
      </c>
      <c r="AL37">
        <v>50</v>
      </c>
    </row>
    <row r="38" spans="1:38">
      <c r="A38" t="s">
        <v>80</v>
      </c>
      <c r="B38" s="34">
        <v>145.94999999999999</v>
      </c>
      <c r="C38" s="34">
        <v>44.4</v>
      </c>
      <c r="D38" s="93">
        <f t="shared" si="0"/>
        <v>68.95</v>
      </c>
      <c r="E38" s="34">
        <v>4.6900000000000004</v>
      </c>
      <c r="F38" s="34"/>
      <c r="G38" s="34"/>
      <c r="H38" s="34"/>
      <c r="I38" s="34"/>
      <c r="J38" s="37">
        <v>8.69</v>
      </c>
      <c r="K38" s="37">
        <v>8.69</v>
      </c>
      <c r="L38" s="37">
        <v>8.91</v>
      </c>
      <c r="M38">
        <v>70.5</v>
      </c>
      <c r="N38">
        <v>150.38999999999999</v>
      </c>
      <c r="O38">
        <v>100.75</v>
      </c>
      <c r="P38">
        <v>4.67</v>
      </c>
      <c r="Q38">
        <v>7.01</v>
      </c>
      <c r="R38" s="93">
        <v>22.98</v>
      </c>
      <c r="S38" s="93">
        <v>22.99</v>
      </c>
      <c r="T38" s="93">
        <v>22.98</v>
      </c>
      <c r="U38">
        <v>4.6100000000000003</v>
      </c>
      <c r="V38">
        <v>83.775464999999997</v>
      </c>
      <c r="W38">
        <v>5.0199999999999996</v>
      </c>
      <c r="X38">
        <v>65.5</v>
      </c>
      <c r="Y38">
        <v>21.84</v>
      </c>
      <c r="Z38">
        <v>21.83</v>
      </c>
      <c r="AA38">
        <v>136.59</v>
      </c>
      <c r="AB38">
        <v>27.32</v>
      </c>
      <c r="AC38">
        <v>55.38</v>
      </c>
      <c r="AD38">
        <v>33.03</v>
      </c>
      <c r="AE38">
        <v>63</v>
      </c>
      <c r="AF38">
        <v>31</v>
      </c>
      <c r="AG38">
        <v>16.34</v>
      </c>
      <c r="AH38">
        <v>57.67</v>
      </c>
      <c r="AI38">
        <v>57.67</v>
      </c>
      <c r="AJ38">
        <v>21.7</v>
      </c>
      <c r="AK38">
        <v>132</v>
      </c>
      <c r="AL38">
        <v>56</v>
      </c>
    </row>
    <row r="39" spans="1:38">
      <c r="A39" t="s">
        <v>81</v>
      </c>
      <c r="B39" s="34">
        <v>145.94999999999999</v>
      </c>
      <c r="C39" s="34">
        <v>44.4</v>
      </c>
      <c r="D39" s="93">
        <f t="shared" si="0"/>
        <v>73.45</v>
      </c>
      <c r="E39" s="34">
        <v>4.6900000000000004</v>
      </c>
      <c r="F39" s="34"/>
      <c r="G39" s="34"/>
      <c r="H39" s="34"/>
      <c r="I39" s="34"/>
      <c r="J39" s="37">
        <v>9.81</v>
      </c>
      <c r="K39" s="37">
        <v>9.81</v>
      </c>
      <c r="L39" s="37">
        <v>10.050000000000001</v>
      </c>
      <c r="M39">
        <v>70.5</v>
      </c>
      <c r="N39">
        <v>150.38999999999999</v>
      </c>
      <c r="O39">
        <v>100.75</v>
      </c>
      <c r="P39">
        <v>4.5199999999999996</v>
      </c>
      <c r="Q39">
        <v>7.01</v>
      </c>
      <c r="R39" s="93">
        <v>24.48</v>
      </c>
      <c r="S39" s="93">
        <v>24.49</v>
      </c>
      <c r="T39" s="93">
        <v>24.48</v>
      </c>
      <c r="U39">
        <v>4.7699999999999996</v>
      </c>
      <c r="V39">
        <v>91.251413999999997</v>
      </c>
      <c r="W39">
        <v>4.84</v>
      </c>
      <c r="X39">
        <v>80</v>
      </c>
      <c r="Y39">
        <v>26.66</v>
      </c>
      <c r="Z39">
        <v>26.67</v>
      </c>
      <c r="AA39">
        <v>150.97999999999999</v>
      </c>
      <c r="AB39">
        <v>30.19</v>
      </c>
      <c r="AC39">
        <v>62.28</v>
      </c>
      <c r="AD39">
        <v>34.020000000000003</v>
      </c>
      <c r="AE39">
        <v>69</v>
      </c>
      <c r="AF39">
        <v>35</v>
      </c>
      <c r="AG39">
        <v>20</v>
      </c>
      <c r="AH39">
        <v>59.67</v>
      </c>
      <c r="AI39">
        <v>59.67</v>
      </c>
      <c r="AJ39">
        <v>21.7</v>
      </c>
      <c r="AK39">
        <v>147</v>
      </c>
      <c r="AL39">
        <v>63</v>
      </c>
    </row>
    <row r="40" spans="1:38">
      <c r="A40" t="s">
        <v>82</v>
      </c>
      <c r="B40" s="34">
        <v>145.94999999999999</v>
      </c>
      <c r="C40" s="34">
        <v>44.4</v>
      </c>
      <c r="D40" s="93">
        <f t="shared" si="0"/>
        <v>74.449999999999989</v>
      </c>
      <c r="E40" s="34">
        <v>4.6900000000000004</v>
      </c>
      <c r="F40" s="34"/>
      <c r="G40" s="34"/>
      <c r="H40" s="34"/>
      <c r="I40" s="34"/>
      <c r="J40" s="37">
        <v>10.86</v>
      </c>
      <c r="K40" s="37">
        <v>10.86</v>
      </c>
      <c r="L40" s="37">
        <v>11.14</v>
      </c>
      <c r="M40">
        <v>70.5</v>
      </c>
      <c r="N40">
        <v>150.38999999999999</v>
      </c>
      <c r="O40">
        <v>100.75</v>
      </c>
      <c r="P40">
        <v>4.5199999999999996</v>
      </c>
      <c r="Q40">
        <v>7.01</v>
      </c>
      <c r="R40" s="93">
        <v>24.82</v>
      </c>
      <c r="S40" s="93">
        <v>24.81</v>
      </c>
      <c r="T40" s="93">
        <v>24.82</v>
      </c>
      <c r="U40">
        <v>4.7699999999999996</v>
      </c>
      <c r="V40">
        <v>97.957350000000005</v>
      </c>
      <c r="W40">
        <v>4.84</v>
      </c>
      <c r="X40">
        <v>81</v>
      </c>
      <c r="Y40">
        <v>27</v>
      </c>
      <c r="Z40">
        <v>27</v>
      </c>
      <c r="AA40">
        <v>164.66</v>
      </c>
      <c r="AB40">
        <v>32.93</v>
      </c>
      <c r="AC40">
        <v>68.72</v>
      </c>
      <c r="AD40">
        <v>36.21</v>
      </c>
      <c r="AE40">
        <v>76</v>
      </c>
      <c r="AF40">
        <v>38</v>
      </c>
      <c r="AG40">
        <v>20.66</v>
      </c>
      <c r="AH40">
        <v>63</v>
      </c>
      <c r="AI40">
        <v>63</v>
      </c>
      <c r="AJ40">
        <v>21.19</v>
      </c>
      <c r="AK40">
        <v>161</v>
      </c>
      <c r="AL40">
        <v>69</v>
      </c>
    </row>
    <row r="41" spans="1:38">
      <c r="A41" t="s">
        <v>83</v>
      </c>
      <c r="B41" s="34">
        <v>145.94999999999999</v>
      </c>
      <c r="C41" s="34">
        <v>33.85</v>
      </c>
      <c r="D41" s="93">
        <f t="shared" si="0"/>
        <v>75.949999999999989</v>
      </c>
      <c r="E41" s="34">
        <v>4.6900000000000004</v>
      </c>
      <c r="F41" s="34"/>
      <c r="G41" s="34"/>
      <c r="H41" s="34"/>
      <c r="I41" s="34"/>
      <c r="J41" s="37">
        <v>11.69</v>
      </c>
      <c r="K41" s="37">
        <v>11.69</v>
      </c>
      <c r="L41" s="37">
        <v>11.98</v>
      </c>
      <c r="M41">
        <v>70.5</v>
      </c>
      <c r="N41">
        <v>150.38999999999999</v>
      </c>
      <c r="O41">
        <v>100.75</v>
      </c>
      <c r="P41">
        <v>4.5199999999999996</v>
      </c>
      <c r="Q41">
        <v>7.01</v>
      </c>
      <c r="R41" s="93">
        <v>25.32</v>
      </c>
      <c r="S41" s="93">
        <v>25.31</v>
      </c>
      <c r="T41" s="93">
        <v>25.32</v>
      </c>
      <c r="U41">
        <v>4.7699999999999996</v>
      </c>
      <c r="V41">
        <v>104.19543</v>
      </c>
      <c r="W41">
        <v>4.84</v>
      </c>
      <c r="X41">
        <v>82</v>
      </c>
      <c r="Y41">
        <v>27.34</v>
      </c>
      <c r="Z41">
        <v>27.33</v>
      </c>
      <c r="AA41">
        <v>186.61</v>
      </c>
      <c r="AB41">
        <v>37.32</v>
      </c>
      <c r="AC41">
        <v>74.7</v>
      </c>
      <c r="AD41">
        <v>38.840000000000003</v>
      </c>
      <c r="AE41">
        <v>81</v>
      </c>
      <c r="AF41">
        <v>41</v>
      </c>
      <c r="AG41">
        <v>21.34</v>
      </c>
      <c r="AH41">
        <v>68</v>
      </c>
      <c r="AI41">
        <v>68</v>
      </c>
      <c r="AJ41">
        <v>21.19</v>
      </c>
      <c r="AK41">
        <v>168</v>
      </c>
      <c r="AL41">
        <v>72</v>
      </c>
    </row>
    <row r="42" spans="1:38">
      <c r="A42" t="s">
        <v>84</v>
      </c>
      <c r="B42" s="34">
        <v>145.94999999999999</v>
      </c>
      <c r="C42" s="34">
        <v>33.85</v>
      </c>
      <c r="D42" s="93">
        <f t="shared" si="0"/>
        <v>75.949999999999989</v>
      </c>
      <c r="E42" s="34">
        <v>4.6900000000000004</v>
      </c>
      <c r="F42" s="34"/>
      <c r="G42" s="34"/>
      <c r="H42" s="34"/>
      <c r="I42" s="34"/>
      <c r="J42" s="37">
        <v>12.52</v>
      </c>
      <c r="K42" s="37">
        <v>12.52</v>
      </c>
      <c r="L42" s="37">
        <v>12.84</v>
      </c>
      <c r="M42">
        <v>70.5</v>
      </c>
      <c r="N42">
        <v>150.38999999999999</v>
      </c>
      <c r="O42">
        <v>100.75</v>
      </c>
      <c r="P42">
        <v>4.5199999999999996</v>
      </c>
      <c r="Q42">
        <v>7.01</v>
      </c>
      <c r="R42" s="93">
        <v>25.32</v>
      </c>
      <c r="S42" s="93">
        <v>25.31</v>
      </c>
      <c r="T42" s="93">
        <v>25.32</v>
      </c>
      <c r="U42">
        <v>4.7699999999999996</v>
      </c>
      <c r="V42">
        <v>110.111859</v>
      </c>
      <c r="W42">
        <v>4.84</v>
      </c>
      <c r="X42">
        <v>83</v>
      </c>
      <c r="Y42">
        <v>27.66</v>
      </c>
      <c r="Z42">
        <v>27.67</v>
      </c>
      <c r="AA42">
        <v>198.91</v>
      </c>
      <c r="AB42">
        <v>39.78</v>
      </c>
      <c r="AC42">
        <v>80.010000000000005</v>
      </c>
      <c r="AD42">
        <v>41.04</v>
      </c>
      <c r="AE42">
        <v>87</v>
      </c>
      <c r="AF42">
        <v>43</v>
      </c>
      <c r="AG42">
        <v>22</v>
      </c>
      <c r="AH42">
        <v>68</v>
      </c>
      <c r="AI42">
        <v>68</v>
      </c>
      <c r="AJ42">
        <v>20.69</v>
      </c>
      <c r="AK42">
        <v>179</v>
      </c>
      <c r="AL42">
        <v>76</v>
      </c>
    </row>
    <row r="43" spans="1:38">
      <c r="A43" t="s">
        <v>85</v>
      </c>
      <c r="B43" s="34">
        <v>145.94999999999999</v>
      </c>
      <c r="C43" s="34">
        <v>44.4</v>
      </c>
      <c r="D43" s="93">
        <f t="shared" si="0"/>
        <v>76.45</v>
      </c>
      <c r="E43" s="34">
        <v>4.6900000000000004</v>
      </c>
      <c r="F43" s="34"/>
      <c r="G43" s="34"/>
      <c r="H43" s="34"/>
      <c r="I43" s="34"/>
      <c r="J43" s="37">
        <v>13.24</v>
      </c>
      <c r="K43" s="37">
        <v>13.24</v>
      </c>
      <c r="L43" s="37">
        <v>13.56</v>
      </c>
      <c r="M43">
        <v>70.5</v>
      </c>
      <c r="N43">
        <v>150.38999999999999</v>
      </c>
      <c r="O43">
        <v>100.75</v>
      </c>
      <c r="P43">
        <v>4.5199999999999996</v>
      </c>
      <c r="Q43">
        <v>7.01</v>
      </c>
      <c r="R43" s="93">
        <v>25.48</v>
      </c>
      <c r="S43" s="93">
        <v>25.49</v>
      </c>
      <c r="T43" s="93">
        <v>25.48</v>
      </c>
      <c r="U43">
        <v>0</v>
      </c>
      <c r="V43">
        <v>114.80991299999999</v>
      </c>
      <c r="W43">
        <v>4.84</v>
      </c>
      <c r="X43">
        <v>95</v>
      </c>
      <c r="Y43">
        <v>31.66</v>
      </c>
      <c r="Z43">
        <v>31.67</v>
      </c>
      <c r="AA43">
        <v>209.17</v>
      </c>
      <c r="AB43">
        <v>41.83</v>
      </c>
      <c r="AC43">
        <v>84.62</v>
      </c>
      <c r="AD43">
        <v>42.96</v>
      </c>
      <c r="AE43">
        <v>91</v>
      </c>
      <c r="AF43">
        <v>46</v>
      </c>
      <c r="AG43">
        <v>22.66</v>
      </c>
      <c r="AH43">
        <v>68</v>
      </c>
      <c r="AI43">
        <v>68</v>
      </c>
      <c r="AJ43">
        <v>20.69</v>
      </c>
      <c r="AK43">
        <v>186</v>
      </c>
      <c r="AL43">
        <v>79</v>
      </c>
    </row>
    <row r="44" spans="1:38">
      <c r="A44" t="s">
        <v>86</v>
      </c>
      <c r="B44" s="34">
        <v>145.94999999999999</v>
      </c>
      <c r="C44" s="34">
        <v>44.4</v>
      </c>
      <c r="D44" s="93">
        <f t="shared" si="0"/>
        <v>76.45</v>
      </c>
      <c r="E44" s="34">
        <v>4.6900000000000004</v>
      </c>
      <c r="F44" s="34"/>
      <c r="G44" s="34"/>
      <c r="H44" s="34"/>
      <c r="I44" s="34"/>
      <c r="J44" s="37">
        <v>13.86</v>
      </c>
      <c r="K44" s="37">
        <v>13.86</v>
      </c>
      <c r="L44" s="37">
        <v>14.2</v>
      </c>
      <c r="M44">
        <v>70.5</v>
      </c>
      <c r="N44">
        <v>150.38999999999999</v>
      </c>
      <c r="O44">
        <v>100.75</v>
      </c>
      <c r="P44">
        <v>4.5199999999999996</v>
      </c>
      <c r="Q44">
        <v>7.01</v>
      </c>
      <c r="R44" s="93">
        <v>25.48</v>
      </c>
      <c r="S44" s="93">
        <v>25.49</v>
      </c>
      <c r="T44" s="93">
        <v>25.48</v>
      </c>
      <c r="U44">
        <v>0</v>
      </c>
      <c r="V44">
        <v>118.172628</v>
      </c>
      <c r="W44">
        <v>4.84</v>
      </c>
      <c r="X44">
        <v>95</v>
      </c>
      <c r="Y44">
        <v>31.66</v>
      </c>
      <c r="Z44">
        <v>31.67</v>
      </c>
      <c r="AA44">
        <v>216.98</v>
      </c>
      <c r="AB44">
        <v>43.39</v>
      </c>
      <c r="AC44">
        <v>88.8</v>
      </c>
      <c r="AD44">
        <v>44.8</v>
      </c>
      <c r="AE44">
        <v>93</v>
      </c>
      <c r="AF44">
        <v>47</v>
      </c>
      <c r="AG44">
        <v>23</v>
      </c>
      <c r="AH44">
        <v>68</v>
      </c>
      <c r="AI44">
        <v>68</v>
      </c>
      <c r="AJ44">
        <v>20.69</v>
      </c>
      <c r="AK44">
        <v>193</v>
      </c>
      <c r="AL44">
        <v>82</v>
      </c>
    </row>
    <row r="45" spans="1:38">
      <c r="A45" t="s">
        <v>87</v>
      </c>
      <c r="B45" s="34">
        <v>144.04</v>
      </c>
      <c r="C45" s="34">
        <v>44.4</v>
      </c>
      <c r="D45" s="93">
        <f t="shared" si="0"/>
        <v>77.449999999999989</v>
      </c>
      <c r="E45" s="34">
        <v>4.6900000000000004</v>
      </c>
      <c r="F45" s="34"/>
      <c r="G45" s="34"/>
      <c r="H45" s="34"/>
      <c r="I45" s="34"/>
      <c r="J45" s="37">
        <v>14.47</v>
      </c>
      <c r="K45" s="37">
        <v>14.47</v>
      </c>
      <c r="L45" s="37">
        <v>14.83</v>
      </c>
      <c r="M45">
        <v>70.5</v>
      </c>
      <c r="N45">
        <v>150.38999999999999</v>
      </c>
      <c r="O45">
        <v>100.75</v>
      </c>
      <c r="P45">
        <v>3.89</v>
      </c>
      <c r="Q45">
        <v>7.01</v>
      </c>
      <c r="R45" s="93">
        <v>25.82</v>
      </c>
      <c r="S45" s="93">
        <v>25.81</v>
      </c>
      <c r="T45" s="93">
        <v>25.82</v>
      </c>
      <c r="U45">
        <v>0</v>
      </c>
      <c r="V45">
        <v>121.038246</v>
      </c>
      <c r="W45">
        <v>4.84</v>
      </c>
      <c r="X45">
        <v>80</v>
      </c>
      <c r="Y45">
        <v>26.66</v>
      </c>
      <c r="Z45">
        <v>26.67</v>
      </c>
      <c r="AA45">
        <v>222.2</v>
      </c>
      <c r="AB45">
        <v>44.44</v>
      </c>
      <c r="AC45">
        <v>91.13</v>
      </c>
      <c r="AD45">
        <v>45</v>
      </c>
      <c r="AE45">
        <v>94</v>
      </c>
      <c r="AF45">
        <v>47</v>
      </c>
      <c r="AG45">
        <v>23.34</v>
      </c>
      <c r="AH45">
        <v>60</v>
      </c>
      <c r="AI45">
        <v>60</v>
      </c>
      <c r="AJ45">
        <v>20.69</v>
      </c>
      <c r="AK45">
        <v>193</v>
      </c>
      <c r="AL45">
        <v>82</v>
      </c>
    </row>
    <row r="46" spans="1:38">
      <c r="A46" t="s">
        <v>88</v>
      </c>
      <c r="B46" s="34">
        <v>144.04</v>
      </c>
      <c r="C46" s="34">
        <v>44.4</v>
      </c>
      <c r="D46" s="93">
        <f t="shared" si="0"/>
        <v>77.449999999999989</v>
      </c>
      <c r="E46" s="34">
        <v>4.6900000000000004</v>
      </c>
      <c r="F46" s="34"/>
      <c r="G46" s="34"/>
      <c r="H46" s="34"/>
      <c r="I46" s="34"/>
      <c r="J46" s="37">
        <v>14.87</v>
      </c>
      <c r="K46" s="37">
        <v>14.87</v>
      </c>
      <c r="L46" s="37">
        <v>15.24</v>
      </c>
      <c r="M46">
        <v>70.5</v>
      </c>
      <c r="N46">
        <v>150.38999999999999</v>
      </c>
      <c r="O46">
        <v>100.75</v>
      </c>
      <c r="P46">
        <v>2.73</v>
      </c>
      <c r="Q46">
        <v>7.01</v>
      </c>
      <c r="R46" s="93">
        <v>25.82</v>
      </c>
      <c r="S46" s="93">
        <v>25.81</v>
      </c>
      <c r="T46" s="93">
        <v>25.82</v>
      </c>
      <c r="U46">
        <v>0</v>
      </c>
      <c r="V46">
        <v>123.377526</v>
      </c>
      <c r="W46">
        <v>4.84</v>
      </c>
      <c r="X46">
        <v>81</v>
      </c>
      <c r="Y46">
        <v>27</v>
      </c>
      <c r="Z46">
        <v>27</v>
      </c>
      <c r="AA46">
        <v>225.25</v>
      </c>
      <c r="AB46">
        <v>45.05</v>
      </c>
      <c r="AC46">
        <v>91.96</v>
      </c>
      <c r="AD46">
        <v>45.5</v>
      </c>
      <c r="AE46">
        <v>94</v>
      </c>
      <c r="AF46">
        <v>47</v>
      </c>
      <c r="AG46">
        <v>23.34</v>
      </c>
      <c r="AH46">
        <v>60</v>
      </c>
      <c r="AI46">
        <v>60</v>
      </c>
      <c r="AJ46">
        <v>20.69</v>
      </c>
      <c r="AK46">
        <v>193</v>
      </c>
      <c r="AL46">
        <v>82</v>
      </c>
    </row>
    <row r="47" spans="1:38">
      <c r="A47" t="s">
        <v>89</v>
      </c>
      <c r="B47" s="34">
        <v>144.04</v>
      </c>
      <c r="C47" s="34">
        <v>44.4</v>
      </c>
      <c r="D47" s="93">
        <f t="shared" si="0"/>
        <v>77.95</v>
      </c>
      <c r="E47" s="34">
        <v>4.6900000000000004</v>
      </c>
      <c r="F47" s="34"/>
      <c r="G47" s="34"/>
      <c r="H47" s="34"/>
      <c r="I47" s="34"/>
      <c r="J47" s="37">
        <v>15.28</v>
      </c>
      <c r="K47" s="37">
        <v>15.28</v>
      </c>
      <c r="L47" s="37">
        <v>15.66</v>
      </c>
      <c r="M47">
        <v>70.5</v>
      </c>
      <c r="N47">
        <v>150.38999999999999</v>
      </c>
      <c r="O47">
        <v>100.75</v>
      </c>
      <c r="P47">
        <v>1.94</v>
      </c>
      <c r="Q47">
        <v>7.01</v>
      </c>
      <c r="R47" s="93">
        <v>25.98</v>
      </c>
      <c r="S47" s="93">
        <v>25.99</v>
      </c>
      <c r="T47" s="93">
        <v>25.98</v>
      </c>
      <c r="U47">
        <v>0</v>
      </c>
      <c r="V47">
        <v>125.170974</v>
      </c>
      <c r="W47">
        <v>4.74</v>
      </c>
      <c r="X47">
        <v>82.5</v>
      </c>
      <c r="Y47">
        <v>27.5</v>
      </c>
      <c r="Z47">
        <v>27.5</v>
      </c>
      <c r="AA47">
        <v>226.6</v>
      </c>
      <c r="AB47">
        <v>45.32</v>
      </c>
      <c r="AC47">
        <v>92.08</v>
      </c>
      <c r="AD47">
        <v>46</v>
      </c>
      <c r="AE47">
        <v>94</v>
      </c>
      <c r="AF47">
        <v>47</v>
      </c>
      <c r="AG47">
        <v>21</v>
      </c>
      <c r="AH47">
        <v>60</v>
      </c>
      <c r="AI47">
        <v>60</v>
      </c>
      <c r="AJ47">
        <v>20.69</v>
      </c>
      <c r="AK47">
        <v>193</v>
      </c>
      <c r="AL47">
        <v>82</v>
      </c>
    </row>
    <row r="48" spans="1:38">
      <c r="A48" t="s">
        <v>90</v>
      </c>
      <c r="B48" s="34">
        <v>144.04</v>
      </c>
      <c r="C48" s="34">
        <v>44.4</v>
      </c>
      <c r="D48" s="93">
        <f t="shared" si="0"/>
        <v>78.949999999999989</v>
      </c>
      <c r="E48" s="34">
        <v>4.6900000000000004</v>
      </c>
      <c r="F48" s="34"/>
      <c r="G48" s="34"/>
      <c r="H48" s="34"/>
      <c r="I48" s="34"/>
      <c r="J48" s="37">
        <v>15.28</v>
      </c>
      <c r="K48" s="37">
        <v>15.28</v>
      </c>
      <c r="L48" s="37">
        <v>15.66</v>
      </c>
      <c r="M48">
        <v>70.5</v>
      </c>
      <c r="N48">
        <v>150.38999999999999</v>
      </c>
      <c r="O48">
        <v>100.75</v>
      </c>
      <c r="P48">
        <v>1.56</v>
      </c>
      <c r="Q48">
        <v>7.01</v>
      </c>
      <c r="R48" s="93">
        <v>26.32</v>
      </c>
      <c r="S48" s="93">
        <v>26.31</v>
      </c>
      <c r="T48" s="93">
        <v>26.32</v>
      </c>
      <c r="U48">
        <v>0</v>
      </c>
      <c r="V48">
        <v>126.457578</v>
      </c>
      <c r="W48">
        <v>4.74</v>
      </c>
      <c r="X48">
        <v>84</v>
      </c>
      <c r="Y48">
        <v>28</v>
      </c>
      <c r="Z48">
        <v>28</v>
      </c>
      <c r="AA48">
        <v>229.17</v>
      </c>
      <c r="AB48">
        <v>45.83</v>
      </c>
      <c r="AC48">
        <v>92.04</v>
      </c>
      <c r="AD48">
        <v>46.5</v>
      </c>
      <c r="AE48">
        <v>94</v>
      </c>
      <c r="AF48">
        <v>47</v>
      </c>
      <c r="AG48">
        <v>21.66</v>
      </c>
      <c r="AH48">
        <v>60</v>
      </c>
      <c r="AI48">
        <v>60</v>
      </c>
      <c r="AJ48">
        <v>20.69</v>
      </c>
      <c r="AK48">
        <v>193</v>
      </c>
      <c r="AL48">
        <v>82</v>
      </c>
    </row>
    <row r="49" spans="1:38">
      <c r="A49" t="s">
        <v>91</v>
      </c>
      <c r="B49" s="34">
        <v>144.04</v>
      </c>
      <c r="C49" s="34">
        <v>44.4</v>
      </c>
      <c r="D49" s="93">
        <f t="shared" si="0"/>
        <v>79.45</v>
      </c>
      <c r="E49" s="34">
        <v>4.6900000000000004</v>
      </c>
      <c r="F49" s="34"/>
      <c r="G49" s="34"/>
      <c r="H49" s="34"/>
      <c r="I49" s="34"/>
      <c r="J49" s="37">
        <v>15.28</v>
      </c>
      <c r="K49" s="37">
        <v>15.28</v>
      </c>
      <c r="L49" s="37">
        <v>15.66</v>
      </c>
      <c r="M49">
        <v>70.5</v>
      </c>
      <c r="N49">
        <v>150.38999999999999</v>
      </c>
      <c r="O49">
        <v>100.75</v>
      </c>
      <c r="P49">
        <v>1.94</v>
      </c>
      <c r="Q49">
        <v>7.01</v>
      </c>
      <c r="R49" s="93">
        <v>26.48</v>
      </c>
      <c r="S49" s="93">
        <v>26.49</v>
      </c>
      <c r="T49" s="93">
        <v>26.48</v>
      </c>
      <c r="U49">
        <v>0</v>
      </c>
      <c r="V49">
        <v>127.42253100000001</v>
      </c>
      <c r="W49">
        <v>4.42</v>
      </c>
      <c r="X49">
        <v>70</v>
      </c>
      <c r="Y49">
        <v>23.34</v>
      </c>
      <c r="Z49">
        <v>23.33</v>
      </c>
      <c r="AA49">
        <v>229.17</v>
      </c>
      <c r="AB49">
        <v>45.83</v>
      </c>
      <c r="AC49">
        <v>92.12</v>
      </c>
      <c r="AD49">
        <v>47</v>
      </c>
      <c r="AE49">
        <v>94</v>
      </c>
      <c r="AF49">
        <v>47</v>
      </c>
      <c r="AG49">
        <v>21.34</v>
      </c>
      <c r="AH49">
        <v>56.67</v>
      </c>
      <c r="AI49">
        <v>56.67</v>
      </c>
      <c r="AJ49">
        <v>21.19</v>
      </c>
      <c r="AK49">
        <v>193</v>
      </c>
      <c r="AL49">
        <v>82</v>
      </c>
    </row>
    <row r="50" spans="1:38">
      <c r="A50" t="s">
        <v>92</v>
      </c>
      <c r="B50" s="34">
        <v>144.04</v>
      </c>
      <c r="C50" s="34">
        <v>44.4</v>
      </c>
      <c r="D50" s="93">
        <f t="shared" si="0"/>
        <v>79.45</v>
      </c>
      <c r="E50" s="34">
        <v>4.6900000000000004</v>
      </c>
      <c r="F50" s="34"/>
      <c r="G50" s="34"/>
      <c r="H50" s="34"/>
      <c r="I50" s="34"/>
      <c r="J50" s="37">
        <v>15.28</v>
      </c>
      <c r="K50" s="37">
        <v>15.28</v>
      </c>
      <c r="L50" s="37">
        <v>15.66</v>
      </c>
      <c r="M50">
        <v>70.5</v>
      </c>
      <c r="N50">
        <v>150.38999999999999</v>
      </c>
      <c r="O50">
        <v>100.75</v>
      </c>
      <c r="P50">
        <v>3.89</v>
      </c>
      <c r="Q50">
        <v>7.01</v>
      </c>
      <c r="R50" s="93">
        <v>26.48</v>
      </c>
      <c r="S50" s="93">
        <v>26.49</v>
      </c>
      <c r="T50" s="93">
        <v>26.48</v>
      </c>
      <c r="U50">
        <v>0</v>
      </c>
      <c r="V50">
        <v>128.08532700000001</v>
      </c>
      <c r="W50">
        <v>4.42</v>
      </c>
      <c r="X50">
        <v>70</v>
      </c>
      <c r="Y50">
        <v>23.34</v>
      </c>
      <c r="Z50">
        <v>23.33</v>
      </c>
      <c r="AA50">
        <v>229.17</v>
      </c>
      <c r="AB50">
        <v>45.83</v>
      </c>
      <c r="AC50">
        <v>92.3</v>
      </c>
      <c r="AD50">
        <v>47</v>
      </c>
      <c r="AE50">
        <v>94</v>
      </c>
      <c r="AF50">
        <v>47</v>
      </c>
      <c r="AG50">
        <v>21.34</v>
      </c>
      <c r="AH50">
        <v>56.67</v>
      </c>
      <c r="AI50">
        <v>56.67</v>
      </c>
      <c r="AJ50">
        <v>21.19</v>
      </c>
      <c r="AK50">
        <v>193</v>
      </c>
      <c r="AL50">
        <v>82</v>
      </c>
    </row>
    <row r="51" spans="1:38">
      <c r="A51" t="s">
        <v>93</v>
      </c>
      <c r="B51" s="34">
        <v>144.04</v>
      </c>
      <c r="C51" s="34">
        <v>33.47</v>
      </c>
      <c r="D51" s="93">
        <f t="shared" si="0"/>
        <v>81.449999999999989</v>
      </c>
      <c r="E51" s="34">
        <v>4.6900000000000004</v>
      </c>
      <c r="F51" s="34"/>
      <c r="G51" s="34"/>
      <c r="H51" s="34"/>
      <c r="I51" s="34"/>
      <c r="J51" s="37">
        <v>15.28</v>
      </c>
      <c r="K51" s="37">
        <v>15.28</v>
      </c>
      <c r="L51" s="37">
        <v>15.66</v>
      </c>
      <c r="M51">
        <v>70.5</v>
      </c>
      <c r="N51">
        <v>150.38999999999999</v>
      </c>
      <c r="O51">
        <v>100.75</v>
      </c>
      <c r="P51">
        <v>4.12</v>
      </c>
      <c r="Q51">
        <v>7.01</v>
      </c>
      <c r="R51" s="93">
        <v>27.15</v>
      </c>
      <c r="S51" s="93">
        <v>27.15</v>
      </c>
      <c r="T51" s="93">
        <v>27.15</v>
      </c>
      <c r="U51">
        <v>0</v>
      </c>
      <c r="V51">
        <v>129.53763000000001</v>
      </c>
      <c r="W51">
        <v>4.42</v>
      </c>
      <c r="X51">
        <v>70</v>
      </c>
      <c r="Y51">
        <v>23.34</v>
      </c>
      <c r="Z51">
        <v>23.33</v>
      </c>
      <c r="AA51">
        <v>229.17</v>
      </c>
      <c r="AB51">
        <v>45.83</v>
      </c>
      <c r="AC51">
        <v>92.4</v>
      </c>
      <c r="AD51">
        <v>46.12</v>
      </c>
      <c r="AE51">
        <v>94</v>
      </c>
      <c r="AF51">
        <v>47</v>
      </c>
      <c r="AG51">
        <v>21</v>
      </c>
      <c r="AH51">
        <v>63.33</v>
      </c>
      <c r="AI51">
        <v>63.33</v>
      </c>
      <c r="AJ51">
        <v>21.19</v>
      </c>
      <c r="AK51">
        <v>193</v>
      </c>
      <c r="AL51">
        <v>82</v>
      </c>
    </row>
    <row r="52" spans="1:38">
      <c r="A52" t="s">
        <v>94</v>
      </c>
      <c r="B52" s="34">
        <v>144.04</v>
      </c>
      <c r="C52" s="34">
        <v>33.47</v>
      </c>
      <c r="D52" s="93">
        <f t="shared" si="0"/>
        <v>82.45</v>
      </c>
      <c r="E52" s="34">
        <v>4.6900000000000004</v>
      </c>
      <c r="F52" s="34"/>
      <c r="G52" s="34"/>
      <c r="H52" s="34"/>
      <c r="I52" s="34"/>
      <c r="J52" s="37">
        <v>15.28</v>
      </c>
      <c r="K52" s="37">
        <v>15.28</v>
      </c>
      <c r="L52" s="37">
        <v>15.66</v>
      </c>
      <c r="M52">
        <v>70.5</v>
      </c>
      <c r="N52">
        <v>150.38999999999999</v>
      </c>
      <c r="O52">
        <v>100.75</v>
      </c>
      <c r="P52">
        <v>4.12</v>
      </c>
      <c r="Q52">
        <v>7.01</v>
      </c>
      <c r="R52" s="93">
        <v>27.48</v>
      </c>
      <c r="S52" s="93">
        <v>27.49</v>
      </c>
      <c r="T52" s="93">
        <v>27.48</v>
      </c>
      <c r="U52">
        <v>0</v>
      </c>
      <c r="V52">
        <v>128.81635199999999</v>
      </c>
      <c r="W52">
        <v>4.42</v>
      </c>
      <c r="X52">
        <v>70</v>
      </c>
      <c r="Y52">
        <v>23.34</v>
      </c>
      <c r="Z52">
        <v>23.33</v>
      </c>
      <c r="AA52">
        <v>229.17</v>
      </c>
      <c r="AB52">
        <v>45.83</v>
      </c>
      <c r="AC52">
        <v>92.36</v>
      </c>
      <c r="AD52">
        <v>46.3</v>
      </c>
      <c r="AE52">
        <v>94</v>
      </c>
      <c r="AF52">
        <v>47</v>
      </c>
      <c r="AG52">
        <v>21</v>
      </c>
      <c r="AH52">
        <v>63.33</v>
      </c>
      <c r="AI52">
        <v>63.33</v>
      </c>
      <c r="AJ52">
        <v>21.19</v>
      </c>
      <c r="AK52">
        <v>193</v>
      </c>
      <c r="AL52">
        <v>82</v>
      </c>
    </row>
    <row r="53" spans="1:38">
      <c r="A53" t="s">
        <v>95</v>
      </c>
      <c r="B53" s="34">
        <v>144.04</v>
      </c>
      <c r="C53" s="34">
        <v>33.47</v>
      </c>
      <c r="D53" s="93">
        <f t="shared" si="0"/>
        <v>82.45</v>
      </c>
      <c r="E53" s="34">
        <v>4.6900000000000004</v>
      </c>
      <c r="F53" s="34"/>
      <c r="G53" s="34"/>
      <c r="H53" s="34"/>
      <c r="I53" s="34"/>
      <c r="J53" s="37">
        <v>15.28</v>
      </c>
      <c r="K53" s="37">
        <v>15.28</v>
      </c>
      <c r="L53" s="37">
        <v>15.66</v>
      </c>
      <c r="M53">
        <v>70.5</v>
      </c>
      <c r="N53">
        <v>150.38999999999999</v>
      </c>
      <c r="O53">
        <v>100.75</v>
      </c>
      <c r="P53">
        <v>4.12</v>
      </c>
      <c r="Q53">
        <v>7.21</v>
      </c>
      <c r="R53" s="93">
        <v>27.48</v>
      </c>
      <c r="S53" s="93">
        <v>27.49</v>
      </c>
      <c r="T53" s="93">
        <v>27.48</v>
      </c>
      <c r="U53">
        <v>0</v>
      </c>
      <c r="V53">
        <v>127.67595300000001</v>
      </c>
      <c r="W53">
        <v>4.42</v>
      </c>
      <c r="X53">
        <v>85</v>
      </c>
      <c r="Y53">
        <v>28.34</v>
      </c>
      <c r="Z53">
        <v>28.33</v>
      </c>
      <c r="AA53">
        <v>229.17</v>
      </c>
      <c r="AB53">
        <v>45.83</v>
      </c>
      <c r="AC53">
        <v>92.31</v>
      </c>
      <c r="AD53">
        <v>46.3</v>
      </c>
      <c r="AE53">
        <v>94</v>
      </c>
      <c r="AF53">
        <v>47</v>
      </c>
      <c r="AG53">
        <v>23.34</v>
      </c>
      <c r="AH53">
        <v>68.33</v>
      </c>
      <c r="AI53">
        <v>68.33</v>
      </c>
      <c r="AJ53">
        <v>22.2</v>
      </c>
      <c r="AK53">
        <v>193</v>
      </c>
      <c r="AL53">
        <v>82</v>
      </c>
    </row>
    <row r="54" spans="1:38">
      <c r="A54" t="s">
        <v>96</v>
      </c>
      <c r="B54" s="34">
        <v>144.04</v>
      </c>
      <c r="C54" s="34">
        <v>33.47</v>
      </c>
      <c r="D54" s="93">
        <f t="shared" si="0"/>
        <v>81.949999999999989</v>
      </c>
      <c r="E54" s="34">
        <v>4.6900000000000004</v>
      </c>
      <c r="F54" s="34"/>
      <c r="G54" s="34"/>
      <c r="H54" s="34"/>
      <c r="I54" s="34"/>
      <c r="J54" s="37">
        <v>15.28</v>
      </c>
      <c r="K54" s="37">
        <v>15.28</v>
      </c>
      <c r="L54" s="37">
        <v>15.66</v>
      </c>
      <c r="M54">
        <v>70.5</v>
      </c>
      <c r="N54">
        <v>150.38999999999999</v>
      </c>
      <c r="O54">
        <v>100.75</v>
      </c>
      <c r="P54">
        <v>4.12</v>
      </c>
      <c r="Q54">
        <v>8.41</v>
      </c>
      <c r="R54" s="93">
        <v>27.32</v>
      </c>
      <c r="S54" s="93">
        <v>27.31</v>
      </c>
      <c r="T54" s="93">
        <v>27.32</v>
      </c>
      <c r="U54">
        <v>0</v>
      </c>
      <c r="V54">
        <v>126.213903</v>
      </c>
      <c r="W54">
        <v>4.42</v>
      </c>
      <c r="X54">
        <v>85</v>
      </c>
      <c r="Y54">
        <v>28.34</v>
      </c>
      <c r="Z54">
        <v>28.33</v>
      </c>
      <c r="AA54">
        <v>229.17</v>
      </c>
      <c r="AB54">
        <v>45.83</v>
      </c>
      <c r="AC54">
        <v>92.25</v>
      </c>
      <c r="AD54">
        <v>46.38</v>
      </c>
      <c r="AE54">
        <v>94</v>
      </c>
      <c r="AF54">
        <v>47</v>
      </c>
      <c r="AG54">
        <v>23.34</v>
      </c>
      <c r="AH54">
        <v>68.33</v>
      </c>
      <c r="AI54">
        <v>68.33</v>
      </c>
      <c r="AJ54">
        <v>22.2</v>
      </c>
      <c r="AK54">
        <v>193</v>
      </c>
      <c r="AL54">
        <v>82</v>
      </c>
    </row>
    <row r="55" spans="1:38">
      <c r="A55" t="s">
        <v>97</v>
      </c>
      <c r="B55" s="34">
        <v>144.04</v>
      </c>
      <c r="C55" s="34">
        <v>33.47</v>
      </c>
      <c r="D55" s="93">
        <f t="shared" si="0"/>
        <v>81.949999999999989</v>
      </c>
      <c r="E55" s="34">
        <v>8.65</v>
      </c>
      <c r="F55" s="34"/>
      <c r="G55" s="34"/>
      <c r="H55" s="34"/>
      <c r="I55" s="34"/>
      <c r="J55" s="37">
        <v>15.28</v>
      </c>
      <c r="K55" s="37">
        <v>15.28</v>
      </c>
      <c r="L55" s="37">
        <v>15.66</v>
      </c>
      <c r="M55">
        <v>70.5</v>
      </c>
      <c r="N55">
        <v>150.38999999999999</v>
      </c>
      <c r="O55">
        <v>100.75</v>
      </c>
      <c r="P55">
        <v>4.2699999999999996</v>
      </c>
      <c r="Q55">
        <v>9.61</v>
      </c>
      <c r="R55" s="93">
        <v>27.32</v>
      </c>
      <c r="S55" s="93">
        <v>27.31</v>
      </c>
      <c r="T55" s="93">
        <v>27.32</v>
      </c>
      <c r="U55">
        <v>0</v>
      </c>
      <c r="V55">
        <v>124.011081</v>
      </c>
      <c r="W55">
        <v>4.5599999999999996</v>
      </c>
      <c r="X55">
        <v>85</v>
      </c>
      <c r="Y55">
        <v>28.34</v>
      </c>
      <c r="Z55">
        <v>28.33</v>
      </c>
      <c r="AA55">
        <v>229.17</v>
      </c>
      <c r="AB55">
        <v>45.83</v>
      </c>
      <c r="AC55">
        <v>92.15</v>
      </c>
      <c r="AD55">
        <v>46.43</v>
      </c>
      <c r="AE55">
        <v>94</v>
      </c>
      <c r="AF55">
        <v>47</v>
      </c>
      <c r="AG55">
        <v>26.66</v>
      </c>
      <c r="AH55">
        <v>68.33</v>
      </c>
      <c r="AI55">
        <v>68.33</v>
      </c>
      <c r="AJ55">
        <v>22.2</v>
      </c>
      <c r="AK55">
        <v>193</v>
      </c>
      <c r="AL55">
        <v>82</v>
      </c>
    </row>
    <row r="56" spans="1:38">
      <c r="A56" t="s">
        <v>98</v>
      </c>
      <c r="B56" s="34">
        <v>144.04</v>
      </c>
      <c r="C56" s="34">
        <v>33.47</v>
      </c>
      <c r="D56" s="93">
        <f t="shared" si="0"/>
        <v>81.949999999999989</v>
      </c>
      <c r="E56" s="34">
        <v>8.65</v>
      </c>
      <c r="F56" s="34"/>
      <c r="G56" s="34"/>
      <c r="H56" s="34"/>
      <c r="I56" s="34"/>
      <c r="J56" s="37">
        <v>15.28</v>
      </c>
      <c r="K56" s="37">
        <v>15.28</v>
      </c>
      <c r="L56" s="37">
        <v>15.66</v>
      </c>
      <c r="M56">
        <v>70.5</v>
      </c>
      <c r="N56">
        <v>150.38999999999999</v>
      </c>
      <c r="O56">
        <v>100.75</v>
      </c>
      <c r="P56">
        <v>4.2699999999999996</v>
      </c>
      <c r="Q56">
        <v>10.210000000000001</v>
      </c>
      <c r="R56" s="93">
        <v>27.32</v>
      </c>
      <c r="S56" s="93">
        <v>27.31</v>
      </c>
      <c r="T56" s="93">
        <v>27.32</v>
      </c>
      <c r="U56">
        <v>0</v>
      </c>
      <c r="V56">
        <v>121.194198</v>
      </c>
      <c r="W56">
        <v>4.5599999999999996</v>
      </c>
      <c r="X56">
        <v>85</v>
      </c>
      <c r="Y56">
        <v>28.34</v>
      </c>
      <c r="Z56">
        <v>28.33</v>
      </c>
      <c r="AA56">
        <v>229.17</v>
      </c>
      <c r="AB56">
        <v>45.83</v>
      </c>
      <c r="AC56">
        <v>92.15</v>
      </c>
      <c r="AD56">
        <v>46.47</v>
      </c>
      <c r="AE56">
        <v>94</v>
      </c>
      <c r="AF56">
        <v>47</v>
      </c>
      <c r="AG56">
        <v>26.66</v>
      </c>
      <c r="AH56">
        <v>68.33</v>
      </c>
      <c r="AI56">
        <v>68.33</v>
      </c>
      <c r="AJ56">
        <v>22.2</v>
      </c>
      <c r="AK56">
        <v>193</v>
      </c>
      <c r="AL56">
        <v>82</v>
      </c>
    </row>
    <row r="57" spans="1:38">
      <c r="A57" t="s">
        <v>99</v>
      </c>
      <c r="B57" s="34">
        <v>192.39</v>
      </c>
      <c r="C57" s="34">
        <v>57.65</v>
      </c>
      <c r="D57" s="93">
        <f t="shared" si="0"/>
        <v>82.45</v>
      </c>
      <c r="E57" s="34">
        <v>8.65</v>
      </c>
      <c r="F57" s="34"/>
      <c r="G57" s="34"/>
      <c r="H57" s="34"/>
      <c r="I57" s="34"/>
      <c r="J57" s="37">
        <v>15.28</v>
      </c>
      <c r="K57" s="37">
        <v>15.28</v>
      </c>
      <c r="L57" s="37">
        <v>15.66</v>
      </c>
      <c r="M57">
        <v>70.5</v>
      </c>
      <c r="N57">
        <v>150.38999999999999</v>
      </c>
      <c r="O57">
        <v>100.75</v>
      </c>
      <c r="P57">
        <v>4.2699999999999996</v>
      </c>
      <c r="Q57">
        <v>12.01</v>
      </c>
      <c r="R57" s="93">
        <v>27.48</v>
      </c>
      <c r="S57" s="93">
        <v>27.49</v>
      </c>
      <c r="T57" s="93">
        <v>27.48</v>
      </c>
      <c r="U57">
        <v>0</v>
      </c>
      <c r="V57">
        <v>115.677396</v>
      </c>
      <c r="W57">
        <v>4.5599999999999996</v>
      </c>
      <c r="X57">
        <v>95</v>
      </c>
      <c r="Y57">
        <v>31.66</v>
      </c>
      <c r="Z57">
        <v>31.67</v>
      </c>
      <c r="AA57">
        <v>229.17</v>
      </c>
      <c r="AB57">
        <v>45.83</v>
      </c>
      <c r="AC57">
        <v>92.05</v>
      </c>
      <c r="AD57">
        <v>46.24</v>
      </c>
      <c r="AE57">
        <v>94</v>
      </c>
      <c r="AF57">
        <v>47</v>
      </c>
      <c r="AG57">
        <v>26.66</v>
      </c>
      <c r="AH57">
        <v>71.67</v>
      </c>
      <c r="AI57">
        <v>71.67</v>
      </c>
      <c r="AJ57">
        <v>22.2</v>
      </c>
      <c r="AK57">
        <v>193</v>
      </c>
      <c r="AL57">
        <v>82</v>
      </c>
    </row>
    <row r="58" spans="1:38">
      <c r="A58" t="s">
        <v>100</v>
      </c>
      <c r="B58" s="34">
        <v>206.52</v>
      </c>
      <c r="C58" s="34">
        <v>68.209999999999994</v>
      </c>
      <c r="D58" s="93">
        <f t="shared" si="0"/>
        <v>83.449999999999989</v>
      </c>
      <c r="E58" s="34">
        <v>8.65</v>
      </c>
      <c r="F58" s="34"/>
      <c r="G58" s="34"/>
      <c r="H58" s="34"/>
      <c r="I58" s="34"/>
      <c r="J58" s="37">
        <v>15</v>
      </c>
      <c r="K58" s="37">
        <v>15</v>
      </c>
      <c r="L58" s="37">
        <v>15.38</v>
      </c>
      <c r="M58">
        <v>70.5</v>
      </c>
      <c r="N58">
        <v>150.38999999999999</v>
      </c>
      <c r="O58">
        <v>100.75</v>
      </c>
      <c r="P58">
        <v>4.2699999999999996</v>
      </c>
      <c r="Q58">
        <v>13.4</v>
      </c>
      <c r="R58" s="93">
        <v>27.82</v>
      </c>
      <c r="S58" s="93">
        <v>27.81</v>
      </c>
      <c r="T58" s="93">
        <v>27.82</v>
      </c>
      <c r="U58">
        <v>0</v>
      </c>
      <c r="V58">
        <v>112.295187</v>
      </c>
      <c r="W58">
        <v>4.5599999999999996</v>
      </c>
      <c r="X58">
        <v>95</v>
      </c>
      <c r="Y58">
        <v>31.66</v>
      </c>
      <c r="Z58">
        <v>31.67</v>
      </c>
      <c r="AA58">
        <v>229.17</v>
      </c>
      <c r="AB58">
        <v>45.83</v>
      </c>
      <c r="AC58">
        <v>92.1</v>
      </c>
      <c r="AD58">
        <v>46.58</v>
      </c>
      <c r="AE58">
        <v>94</v>
      </c>
      <c r="AF58">
        <v>47</v>
      </c>
      <c r="AG58">
        <v>26.66</v>
      </c>
      <c r="AH58">
        <v>71.67</v>
      </c>
      <c r="AI58">
        <v>71.67</v>
      </c>
      <c r="AJ58">
        <v>22.2</v>
      </c>
      <c r="AK58">
        <v>193</v>
      </c>
      <c r="AL58">
        <v>82</v>
      </c>
    </row>
    <row r="59" spans="1:38">
      <c r="A59" t="s">
        <v>101</v>
      </c>
      <c r="B59" s="34">
        <v>206.52</v>
      </c>
      <c r="C59" s="34">
        <v>68.209999999999994</v>
      </c>
      <c r="D59" s="93">
        <f t="shared" si="0"/>
        <v>83.95</v>
      </c>
      <c r="E59" s="34">
        <v>8.65</v>
      </c>
      <c r="F59" s="34"/>
      <c r="G59" s="34"/>
      <c r="H59" s="34"/>
      <c r="I59" s="34"/>
      <c r="J59" s="37">
        <v>14.75</v>
      </c>
      <c r="K59" s="37">
        <v>14.75</v>
      </c>
      <c r="L59" s="37">
        <v>15.13</v>
      </c>
      <c r="M59">
        <v>70.5</v>
      </c>
      <c r="N59">
        <v>150.38999999999999</v>
      </c>
      <c r="O59">
        <v>100.75</v>
      </c>
      <c r="P59">
        <v>4.2699999999999996</v>
      </c>
      <c r="Q59">
        <v>16.2</v>
      </c>
      <c r="R59" s="93">
        <v>27.98</v>
      </c>
      <c r="S59" s="93">
        <v>27.99</v>
      </c>
      <c r="T59" s="93">
        <v>27.98</v>
      </c>
      <c r="U59">
        <v>0</v>
      </c>
      <c r="V59">
        <v>108.454869</v>
      </c>
      <c r="W59">
        <v>4.5599999999999996</v>
      </c>
      <c r="X59">
        <v>95</v>
      </c>
      <c r="Y59">
        <v>31.66</v>
      </c>
      <c r="Z59">
        <v>31.67</v>
      </c>
      <c r="AA59">
        <v>229.17</v>
      </c>
      <c r="AB59">
        <v>45.83</v>
      </c>
      <c r="AC59">
        <v>91.95</v>
      </c>
      <c r="AD59">
        <v>44.78</v>
      </c>
      <c r="AE59">
        <v>93</v>
      </c>
      <c r="AF59">
        <v>47</v>
      </c>
      <c r="AG59">
        <v>30</v>
      </c>
      <c r="AH59">
        <v>75</v>
      </c>
      <c r="AI59">
        <v>75</v>
      </c>
      <c r="AJ59">
        <v>22.2</v>
      </c>
      <c r="AK59">
        <v>193</v>
      </c>
      <c r="AL59">
        <v>82</v>
      </c>
    </row>
    <row r="60" spans="1:38">
      <c r="A60" t="s">
        <v>102</v>
      </c>
      <c r="B60" s="34">
        <v>206.52</v>
      </c>
      <c r="C60" s="34">
        <v>68.209999999999994</v>
      </c>
      <c r="D60" s="93">
        <f t="shared" si="0"/>
        <v>83.95</v>
      </c>
      <c r="E60" s="34">
        <v>8.65</v>
      </c>
      <c r="F60" s="34"/>
      <c r="G60" s="34"/>
      <c r="H60" s="34"/>
      <c r="I60" s="34"/>
      <c r="J60" s="37">
        <v>14.28</v>
      </c>
      <c r="K60" s="37">
        <v>14.28</v>
      </c>
      <c r="L60" s="37">
        <v>14.63</v>
      </c>
      <c r="M60">
        <v>70.5</v>
      </c>
      <c r="N60">
        <v>193.42</v>
      </c>
      <c r="O60">
        <v>100.75</v>
      </c>
      <c r="P60">
        <v>4.2699999999999996</v>
      </c>
      <c r="Q60">
        <v>18.8</v>
      </c>
      <c r="R60" s="93">
        <v>27.98</v>
      </c>
      <c r="S60" s="93">
        <v>27.99</v>
      </c>
      <c r="T60" s="93">
        <v>27.98</v>
      </c>
      <c r="U60">
        <v>0</v>
      </c>
      <c r="V60">
        <v>103.873779</v>
      </c>
      <c r="W60">
        <v>4.5599999999999996</v>
      </c>
      <c r="X60">
        <v>95</v>
      </c>
      <c r="Y60">
        <v>31.66</v>
      </c>
      <c r="Z60">
        <v>31.67</v>
      </c>
      <c r="AA60">
        <v>226.64</v>
      </c>
      <c r="AB60">
        <v>45.33</v>
      </c>
      <c r="AC60">
        <v>91.59</v>
      </c>
      <c r="AD60">
        <v>43.19</v>
      </c>
      <c r="AE60">
        <v>93</v>
      </c>
      <c r="AF60">
        <v>46</v>
      </c>
      <c r="AG60">
        <v>30</v>
      </c>
      <c r="AH60">
        <v>75</v>
      </c>
      <c r="AI60">
        <v>75</v>
      </c>
      <c r="AJ60">
        <v>22.2</v>
      </c>
      <c r="AK60">
        <v>193</v>
      </c>
      <c r="AL60">
        <v>82</v>
      </c>
    </row>
    <row r="61" spans="1:38">
      <c r="A61" t="s">
        <v>103</v>
      </c>
      <c r="B61" s="34">
        <v>206.52</v>
      </c>
      <c r="C61" s="34">
        <v>68.209999999999994</v>
      </c>
      <c r="D61" s="93">
        <f t="shared" si="0"/>
        <v>83.95</v>
      </c>
      <c r="E61" s="34">
        <v>8.65</v>
      </c>
      <c r="F61" s="34"/>
      <c r="G61" s="34"/>
      <c r="H61" s="34"/>
      <c r="I61" s="34"/>
      <c r="J61" s="37">
        <v>13.46</v>
      </c>
      <c r="K61" s="37">
        <v>13.46</v>
      </c>
      <c r="L61" s="37">
        <v>13.79</v>
      </c>
      <c r="M61">
        <v>70.5</v>
      </c>
      <c r="N61">
        <v>232.1</v>
      </c>
      <c r="O61">
        <v>100.75</v>
      </c>
      <c r="P61">
        <v>4.4400000000000004</v>
      </c>
      <c r="Q61">
        <v>23.01</v>
      </c>
      <c r="R61" s="93">
        <v>27.98</v>
      </c>
      <c r="S61" s="93">
        <v>27.99</v>
      </c>
      <c r="T61" s="93">
        <v>27.98</v>
      </c>
      <c r="U61">
        <v>0</v>
      </c>
      <c r="V61">
        <v>98.785844999999995</v>
      </c>
      <c r="W61">
        <v>4.5599999999999996</v>
      </c>
      <c r="X61">
        <v>95</v>
      </c>
      <c r="Y61">
        <v>31.66</v>
      </c>
      <c r="Z61">
        <v>31.67</v>
      </c>
      <c r="AA61">
        <v>225.03</v>
      </c>
      <c r="AB61">
        <v>45.01</v>
      </c>
      <c r="AC61">
        <v>90.9</v>
      </c>
      <c r="AD61">
        <v>42.52</v>
      </c>
      <c r="AE61">
        <v>91</v>
      </c>
      <c r="AF61">
        <v>46</v>
      </c>
      <c r="AG61">
        <v>30</v>
      </c>
      <c r="AH61">
        <v>75</v>
      </c>
      <c r="AI61">
        <v>75</v>
      </c>
      <c r="AJ61">
        <v>22.2</v>
      </c>
      <c r="AK61">
        <v>189</v>
      </c>
      <c r="AL61">
        <v>81</v>
      </c>
    </row>
    <row r="62" spans="1:38">
      <c r="A62" t="s">
        <v>104</v>
      </c>
      <c r="B62" s="34">
        <v>206.52</v>
      </c>
      <c r="C62" s="34">
        <v>68.209999999999994</v>
      </c>
      <c r="D62" s="93">
        <f t="shared" si="0"/>
        <v>83.95</v>
      </c>
      <c r="E62" s="34">
        <v>8.65</v>
      </c>
      <c r="F62" s="34"/>
      <c r="G62" s="34"/>
      <c r="H62" s="34"/>
      <c r="I62" s="34"/>
      <c r="J62" s="37">
        <v>12.85</v>
      </c>
      <c r="K62" s="37">
        <v>12.85</v>
      </c>
      <c r="L62" s="37">
        <v>13.18</v>
      </c>
      <c r="M62">
        <v>70.5</v>
      </c>
      <c r="N62">
        <v>273.45</v>
      </c>
      <c r="O62">
        <v>100.75</v>
      </c>
      <c r="P62">
        <v>4.4400000000000004</v>
      </c>
      <c r="Q62">
        <v>24.01</v>
      </c>
      <c r="R62" s="93">
        <v>27.98</v>
      </c>
      <c r="S62" s="93">
        <v>27.99</v>
      </c>
      <c r="T62" s="93">
        <v>27.98</v>
      </c>
      <c r="U62">
        <v>0</v>
      </c>
      <c r="V62">
        <v>93.405501000000001</v>
      </c>
      <c r="W62">
        <v>4.5599999999999996</v>
      </c>
      <c r="X62">
        <v>95</v>
      </c>
      <c r="Y62">
        <v>31.66</v>
      </c>
      <c r="Z62">
        <v>31.67</v>
      </c>
      <c r="AA62">
        <v>221.52</v>
      </c>
      <c r="AB62">
        <v>44.3</v>
      </c>
      <c r="AC62">
        <v>89.01</v>
      </c>
      <c r="AD62">
        <v>41.4</v>
      </c>
      <c r="AE62">
        <v>87</v>
      </c>
      <c r="AF62">
        <v>43</v>
      </c>
      <c r="AG62">
        <v>30</v>
      </c>
      <c r="AH62">
        <v>75</v>
      </c>
      <c r="AI62">
        <v>75</v>
      </c>
      <c r="AJ62">
        <v>22.2</v>
      </c>
      <c r="AK62">
        <v>182</v>
      </c>
      <c r="AL62">
        <v>78</v>
      </c>
    </row>
    <row r="63" spans="1:38">
      <c r="A63" t="s">
        <v>105</v>
      </c>
      <c r="B63" s="34">
        <v>206.52</v>
      </c>
      <c r="C63" s="34">
        <v>68.209999999999994</v>
      </c>
      <c r="D63" s="93">
        <f t="shared" si="0"/>
        <v>83.95</v>
      </c>
      <c r="E63" s="34">
        <v>8.65</v>
      </c>
      <c r="F63" s="34"/>
      <c r="G63" s="34"/>
      <c r="H63" s="34"/>
      <c r="I63" s="34"/>
      <c r="J63" s="37">
        <v>12.38</v>
      </c>
      <c r="K63" s="37">
        <v>12.38</v>
      </c>
      <c r="L63" s="37">
        <v>12.68</v>
      </c>
      <c r="M63">
        <v>115.62</v>
      </c>
      <c r="N63">
        <v>273.45</v>
      </c>
      <c r="O63">
        <v>100.75</v>
      </c>
      <c r="P63">
        <v>4.4400000000000004</v>
      </c>
      <c r="Q63">
        <v>27.01</v>
      </c>
      <c r="R63" s="93">
        <v>27.98</v>
      </c>
      <c r="S63" s="93">
        <v>27.99</v>
      </c>
      <c r="T63" s="93">
        <v>27.98</v>
      </c>
      <c r="U63">
        <v>0</v>
      </c>
      <c r="V63">
        <v>85.120551000000006</v>
      </c>
      <c r="W63">
        <v>4.74</v>
      </c>
      <c r="X63">
        <v>95</v>
      </c>
      <c r="Y63">
        <v>31.66</v>
      </c>
      <c r="Z63">
        <v>31.67</v>
      </c>
      <c r="AA63">
        <v>215.41</v>
      </c>
      <c r="AB63">
        <v>43.08</v>
      </c>
      <c r="AC63">
        <v>85.21</v>
      </c>
      <c r="AD63">
        <v>39.450000000000003</v>
      </c>
      <c r="AE63">
        <v>82</v>
      </c>
      <c r="AF63">
        <v>41</v>
      </c>
      <c r="AG63">
        <v>30</v>
      </c>
      <c r="AH63">
        <v>75</v>
      </c>
      <c r="AI63">
        <v>75</v>
      </c>
      <c r="AJ63">
        <v>22.71</v>
      </c>
      <c r="AK63">
        <v>172</v>
      </c>
      <c r="AL63">
        <v>73</v>
      </c>
    </row>
    <row r="64" spans="1:38">
      <c r="A64" t="s">
        <v>106</v>
      </c>
      <c r="B64" s="34">
        <v>206.52</v>
      </c>
      <c r="C64" s="34">
        <v>68.209999999999994</v>
      </c>
      <c r="D64" s="93">
        <f t="shared" si="0"/>
        <v>83.95</v>
      </c>
      <c r="E64" s="34">
        <v>8.65</v>
      </c>
      <c r="F64" s="34"/>
      <c r="G64" s="34"/>
      <c r="H64" s="34"/>
      <c r="I64" s="34"/>
      <c r="J64" s="37">
        <v>11.75</v>
      </c>
      <c r="K64" s="37">
        <v>11.75</v>
      </c>
      <c r="L64" s="37">
        <v>12.04</v>
      </c>
      <c r="M64">
        <v>115.62</v>
      </c>
      <c r="N64">
        <v>273.45</v>
      </c>
      <c r="O64">
        <v>100.75</v>
      </c>
      <c r="P64">
        <v>4.4400000000000004</v>
      </c>
      <c r="Q64">
        <v>27.01</v>
      </c>
      <c r="R64" s="93">
        <v>27.98</v>
      </c>
      <c r="S64" s="93">
        <v>27.99</v>
      </c>
      <c r="T64" s="93">
        <v>27.98</v>
      </c>
      <c r="U64">
        <v>0</v>
      </c>
      <c r="V64">
        <v>79.555014</v>
      </c>
      <c r="W64">
        <v>4.74</v>
      </c>
      <c r="X64">
        <v>95</v>
      </c>
      <c r="Y64">
        <v>31.66</v>
      </c>
      <c r="Z64">
        <v>31.67</v>
      </c>
      <c r="AA64">
        <v>206.54</v>
      </c>
      <c r="AB64">
        <v>41.31</v>
      </c>
      <c r="AC64">
        <v>80.209999999999994</v>
      </c>
      <c r="AD64">
        <v>37.4</v>
      </c>
      <c r="AE64">
        <v>77</v>
      </c>
      <c r="AF64">
        <v>38</v>
      </c>
      <c r="AG64">
        <v>30</v>
      </c>
      <c r="AH64">
        <v>75</v>
      </c>
      <c r="AI64">
        <v>75</v>
      </c>
      <c r="AJ64">
        <v>22.71</v>
      </c>
      <c r="AK64">
        <v>161</v>
      </c>
      <c r="AL64">
        <v>69</v>
      </c>
    </row>
    <row r="65" spans="1:38">
      <c r="A65" t="s">
        <v>107</v>
      </c>
      <c r="B65" s="34">
        <v>262.57</v>
      </c>
      <c r="C65" s="34">
        <v>87.23</v>
      </c>
      <c r="D65" s="93">
        <f t="shared" si="0"/>
        <v>83.95</v>
      </c>
      <c r="E65" s="34">
        <v>8.65</v>
      </c>
      <c r="F65" s="34"/>
      <c r="G65" s="34"/>
      <c r="H65" s="34"/>
      <c r="I65" s="34"/>
      <c r="J65" s="37">
        <v>11.02</v>
      </c>
      <c r="K65" s="37">
        <v>11.02</v>
      </c>
      <c r="L65" s="37">
        <v>11.3</v>
      </c>
      <c r="M65">
        <v>115.62</v>
      </c>
      <c r="N65">
        <v>273.45</v>
      </c>
      <c r="O65">
        <v>100.75</v>
      </c>
      <c r="P65">
        <v>4.4400000000000004</v>
      </c>
      <c r="Q65">
        <v>29.42</v>
      </c>
      <c r="R65" s="93">
        <v>27.98</v>
      </c>
      <c r="S65" s="93">
        <v>27.99</v>
      </c>
      <c r="T65" s="93">
        <v>27.98</v>
      </c>
      <c r="U65">
        <v>0</v>
      </c>
      <c r="V65">
        <v>73.853019000000003</v>
      </c>
      <c r="W65">
        <v>4.74</v>
      </c>
      <c r="X65">
        <v>95</v>
      </c>
      <c r="Y65">
        <v>31.66</v>
      </c>
      <c r="Z65">
        <v>31.67</v>
      </c>
      <c r="AA65">
        <v>195.17</v>
      </c>
      <c r="AB65">
        <v>39.03</v>
      </c>
      <c r="AC65">
        <v>74.819999999999993</v>
      </c>
      <c r="AD65">
        <v>35.36</v>
      </c>
      <c r="AE65">
        <v>71</v>
      </c>
      <c r="AF65">
        <v>36</v>
      </c>
      <c r="AG65">
        <v>30</v>
      </c>
      <c r="AH65">
        <v>75</v>
      </c>
      <c r="AI65">
        <v>75</v>
      </c>
      <c r="AJ65">
        <v>23.21</v>
      </c>
      <c r="AK65">
        <v>151</v>
      </c>
      <c r="AL65">
        <v>64</v>
      </c>
    </row>
    <row r="66" spans="1:38">
      <c r="A66" t="s">
        <v>108</v>
      </c>
      <c r="B66" s="34">
        <v>262.57</v>
      </c>
      <c r="C66" s="34">
        <v>87.23</v>
      </c>
      <c r="D66" s="93">
        <f t="shared" si="0"/>
        <v>84.949999999999989</v>
      </c>
      <c r="E66" s="34">
        <v>8.65</v>
      </c>
      <c r="F66" s="34"/>
      <c r="G66" s="34"/>
      <c r="H66" s="34"/>
      <c r="I66" s="34"/>
      <c r="J66" s="37">
        <v>9.9499999999999993</v>
      </c>
      <c r="K66" s="37">
        <v>9.9499999999999993</v>
      </c>
      <c r="L66" s="37">
        <v>10.199999999999999</v>
      </c>
      <c r="M66">
        <v>115.62</v>
      </c>
      <c r="N66">
        <v>273.45</v>
      </c>
      <c r="O66">
        <v>100.75</v>
      </c>
      <c r="P66">
        <v>4.4400000000000004</v>
      </c>
      <c r="Q66">
        <v>29.22</v>
      </c>
      <c r="R66" s="93">
        <v>28.32</v>
      </c>
      <c r="S66" s="93">
        <v>28.31</v>
      </c>
      <c r="T66" s="93">
        <v>28.32</v>
      </c>
      <c r="U66">
        <v>0</v>
      </c>
      <c r="V66">
        <v>67.858614000000003</v>
      </c>
      <c r="W66">
        <v>4.74</v>
      </c>
      <c r="X66">
        <v>95</v>
      </c>
      <c r="Y66">
        <v>31.66</v>
      </c>
      <c r="Z66">
        <v>31.67</v>
      </c>
      <c r="AA66">
        <v>182.01</v>
      </c>
      <c r="AB66">
        <v>36.4</v>
      </c>
      <c r="AC66">
        <v>69.150000000000006</v>
      </c>
      <c r="AD66">
        <v>31.93</v>
      </c>
      <c r="AE66">
        <v>67</v>
      </c>
      <c r="AF66">
        <v>33</v>
      </c>
      <c r="AG66">
        <v>30</v>
      </c>
      <c r="AH66">
        <v>75</v>
      </c>
      <c r="AI66">
        <v>75</v>
      </c>
      <c r="AJ66">
        <v>23.21</v>
      </c>
      <c r="AK66">
        <v>140</v>
      </c>
      <c r="AL66">
        <v>60</v>
      </c>
    </row>
    <row r="67" spans="1:38">
      <c r="A67" t="s">
        <v>109</v>
      </c>
      <c r="B67" s="34">
        <v>262.57</v>
      </c>
      <c r="C67" s="34">
        <v>87.23</v>
      </c>
      <c r="D67" s="93">
        <f t="shared" si="0"/>
        <v>84.949999999999989</v>
      </c>
      <c r="E67" s="34">
        <v>8.65</v>
      </c>
      <c r="F67" s="34"/>
      <c r="G67" s="34"/>
      <c r="H67" s="34"/>
      <c r="I67" s="34"/>
      <c r="J67" s="37">
        <v>8.8000000000000007</v>
      </c>
      <c r="K67" s="37">
        <v>8.8000000000000007</v>
      </c>
      <c r="L67" s="37">
        <v>9.02</v>
      </c>
      <c r="M67">
        <v>115.62</v>
      </c>
      <c r="N67">
        <v>273.45</v>
      </c>
      <c r="O67">
        <v>100.75</v>
      </c>
      <c r="P67">
        <v>4.5199999999999996</v>
      </c>
      <c r="Q67">
        <v>32.82</v>
      </c>
      <c r="R67" s="93">
        <v>28.32</v>
      </c>
      <c r="S67" s="93">
        <v>28.31</v>
      </c>
      <c r="T67" s="93">
        <v>28.32</v>
      </c>
      <c r="U67">
        <v>0</v>
      </c>
      <c r="V67">
        <v>61.230654000000001</v>
      </c>
      <c r="W67">
        <v>4.93</v>
      </c>
      <c r="X67">
        <v>95</v>
      </c>
      <c r="Y67">
        <v>31.66</v>
      </c>
      <c r="Z67">
        <v>31.67</v>
      </c>
      <c r="AA67">
        <v>167.61</v>
      </c>
      <c r="AB67">
        <v>33.520000000000003</v>
      </c>
      <c r="AC67">
        <v>63.23</v>
      </c>
      <c r="AD67">
        <v>29.75</v>
      </c>
      <c r="AE67">
        <v>60</v>
      </c>
      <c r="AF67">
        <v>30</v>
      </c>
      <c r="AG67">
        <v>26.66</v>
      </c>
      <c r="AH67">
        <v>78.33</v>
      </c>
      <c r="AI67">
        <v>78.33</v>
      </c>
      <c r="AJ67">
        <v>23.21</v>
      </c>
      <c r="AK67">
        <v>126</v>
      </c>
      <c r="AL67">
        <v>54</v>
      </c>
    </row>
    <row r="68" spans="1:38">
      <c r="A68" t="s">
        <v>110</v>
      </c>
      <c r="B68" s="34">
        <v>262.57</v>
      </c>
      <c r="C68" s="34">
        <v>87.23</v>
      </c>
      <c r="D68" s="93">
        <f t="shared" ref="D68:D98" si="1">R68+S68+T68</f>
        <v>84.949999999999989</v>
      </c>
      <c r="E68" s="34">
        <v>8.65</v>
      </c>
      <c r="F68" s="34"/>
      <c r="G68" s="34"/>
      <c r="H68" s="34"/>
      <c r="I68" s="34"/>
      <c r="J68" s="37">
        <v>8.0299999999999994</v>
      </c>
      <c r="K68" s="37">
        <v>8.0299999999999994</v>
      </c>
      <c r="L68" s="37">
        <v>8.23</v>
      </c>
      <c r="M68">
        <v>115.62</v>
      </c>
      <c r="N68">
        <v>273.45</v>
      </c>
      <c r="O68">
        <v>100.75</v>
      </c>
      <c r="P68">
        <v>4.5199999999999996</v>
      </c>
      <c r="Q68">
        <v>32.619999999999997</v>
      </c>
      <c r="R68" s="93">
        <v>28.32</v>
      </c>
      <c r="S68" s="93">
        <v>28.31</v>
      </c>
      <c r="T68" s="93">
        <v>28.32</v>
      </c>
      <c r="U68">
        <v>0</v>
      </c>
      <c r="V68">
        <v>54.095849999999999</v>
      </c>
      <c r="W68">
        <v>4.93</v>
      </c>
      <c r="X68">
        <v>95</v>
      </c>
      <c r="Y68">
        <v>31.66</v>
      </c>
      <c r="Z68">
        <v>31.67</v>
      </c>
      <c r="AA68">
        <v>152.41</v>
      </c>
      <c r="AB68">
        <v>30.48</v>
      </c>
      <c r="AC68">
        <v>57.01</v>
      </c>
      <c r="AD68">
        <v>26.21</v>
      </c>
      <c r="AE68">
        <v>53</v>
      </c>
      <c r="AF68">
        <v>27</v>
      </c>
      <c r="AG68">
        <v>26.66</v>
      </c>
      <c r="AH68">
        <v>78</v>
      </c>
      <c r="AI68">
        <v>78</v>
      </c>
      <c r="AJ68">
        <v>23.21</v>
      </c>
      <c r="AK68">
        <v>112</v>
      </c>
      <c r="AL68">
        <v>48</v>
      </c>
    </row>
    <row r="69" spans="1:38">
      <c r="A69" t="s">
        <v>111</v>
      </c>
      <c r="B69" s="34">
        <v>262.57</v>
      </c>
      <c r="C69" s="34">
        <v>87.23</v>
      </c>
      <c r="D69" s="93">
        <f t="shared" si="1"/>
        <v>84.949999999999989</v>
      </c>
      <c r="E69" s="34">
        <v>8.65</v>
      </c>
      <c r="F69" s="34"/>
      <c r="G69" s="34"/>
      <c r="H69" s="34"/>
      <c r="I69" s="34"/>
      <c r="J69" s="37">
        <v>6.94</v>
      </c>
      <c r="K69" s="37">
        <v>6.94</v>
      </c>
      <c r="L69" s="37">
        <v>7.11</v>
      </c>
      <c r="M69">
        <v>115.62</v>
      </c>
      <c r="N69">
        <v>273.45</v>
      </c>
      <c r="O69">
        <v>100.75</v>
      </c>
      <c r="P69">
        <v>4.5199999999999996</v>
      </c>
      <c r="Q69">
        <v>35.42</v>
      </c>
      <c r="R69" s="93">
        <v>28.32</v>
      </c>
      <c r="S69" s="93">
        <v>28.31</v>
      </c>
      <c r="T69" s="93">
        <v>28.32</v>
      </c>
      <c r="U69">
        <v>0</v>
      </c>
      <c r="V69">
        <v>45.313803</v>
      </c>
      <c r="W69">
        <v>4.93</v>
      </c>
      <c r="X69">
        <v>95</v>
      </c>
      <c r="Y69">
        <v>31.66</v>
      </c>
      <c r="Z69">
        <v>31.67</v>
      </c>
      <c r="AA69">
        <v>136.38999999999999</v>
      </c>
      <c r="AB69">
        <v>27.28</v>
      </c>
      <c r="AC69">
        <v>50.49</v>
      </c>
      <c r="AD69">
        <v>22.43</v>
      </c>
      <c r="AE69">
        <v>46</v>
      </c>
      <c r="AF69">
        <v>23</v>
      </c>
      <c r="AG69">
        <v>30</v>
      </c>
      <c r="AH69">
        <v>77.67</v>
      </c>
      <c r="AI69">
        <v>77.67</v>
      </c>
      <c r="AJ69">
        <v>23.21</v>
      </c>
      <c r="AK69">
        <v>95</v>
      </c>
      <c r="AL69">
        <v>40</v>
      </c>
    </row>
    <row r="70" spans="1:38">
      <c r="A70" t="s">
        <v>112</v>
      </c>
      <c r="B70" s="34">
        <v>262.57</v>
      </c>
      <c r="C70" s="34">
        <v>87.23</v>
      </c>
      <c r="D70" s="93">
        <f t="shared" si="1"/>
        <v>84.949999999999989</v>
      </c>
      <c r="E70" s="34">
        <v>8.65</v>
      </c>
      <c r="F70" s="34"/>
      <c r="G70" s="34"/>
      <c r="H70" s="34"/>
      <c r="I70" s="34"/>
      <c r="J70" s="37">
        <v>5.85</v>
      </c>
      <c r="K70" s="37">
        <v>5.85</v>
      </c>
      <c r="L70" s="37">
        <v>6</v>
      </c>
      <c r="M70">
        <v>115.62</v>
      </c>
      <c r="N70">
        <v>273.45</v>
      </c>
      <c r="O70">
        <v>100.75</v>
      </c>
      <c r="P70">
        <v>4.5199999999999996</v>
      </c>
      <c r="Q70">
        <v>35.020000000000003</v>
      </c>
      <c r="R70" s="93">
        <v>28.32</v>
      </c>
      <c r="S70" s="93">
        <v>28.31</v>
      </c>
      <c r="T70" s="93">
        <v>28.32</v>
      </c>
      <c r="U70">
        <v>0</v>
      </c>
      <c r="V70">
        <v>38.403179999999999</v>
      </c>
      <c r="W70">
        <v>4.93</v>
      </c>
      <c r="X70">
        <v>95</v>
      </c>
      <c r="Y70">
        <v>31.66</v>
      </c>
      <c r="Z70">
        <v>31.67</v>
      </c>
      <c r="AA70">
        <v>119.82</v>
      </c>
      <c r="AB70">
        <v>23.96</v>
      </c>
      <c r="AC70">
        <v>43.21</v>
      </c>
      <c r="AD70">
        <v>19.68</v>
      </c>
      <c r="AE70">
        <v>39</v>
      </c>
      <c r="AF70">
        <v>19</v>
      </c>
      <c r="AG70">
        <v>30</v>
      </c>
      <c r="AH70">
        <v>76.67</v>
      </c>
      <c r="AI70">
        <v>76.67</v>
      </c>
      <c r="AJ70">
        <v>24.22</v>
      </c>
      <c r="AK70">
        <v>81</v>
      </c>
      <c r="AL70">
        <v>34</v>
      </c>
    </row>
    <row r="71" spans="1:38">
      <c r="A71" t="s">
        <v>113</v>
      </c>
      <c r="B71" s="34">
        <v>262.57</v>
      </c>
      <c r="C71" s="34">
        <v>87.23</v>
      </c>
      <c r="D71" s="93">
        <f t="shared" si="1"/>
        <v>77.849999999999994</v>
      </c>
      <c r="E71" s="34">
        <v>15.65</v>
      </c>
      <c r="F71" s="34"/>
      <c r="G71" s="34"/>
      <c r="H71" s="34"/>
      <c r="I71" s="34"/>
      <c r="J71" s="37">
        <v>4.26</v>
      </c>
      <c r="K71" s="37">
        <v>4.26</v>
      </c>
      <c r="L71" s="37">
        <v>4.3600000000000003</v>
      </c>
      <c r="M71">
        <v>115.62</v>
      </c>
      <c r="N71">
        <v>273.45</v>
      </c>
      <c r="O71">
        <v>100.75</v>
      </c>
      <c r="P71">
        <v>4.5199999999999996</v>
      </c>
      <c r="Q71">
        <v>34.42</v>
      </c>
      <c r="R71" s="93">
        <v>32.65</v>
      </c>
      <c r="S71" s="93">
        <v>20</v>
      </c>
      <c r="T71" s="93">
        <v>25.2</v>
      </c>
      <c r="U71">
        <v>0</v>
      </c>
      <c r="V71">
        <v>31.531545000000001</v>
      </c>
      <c r="W71">
        <v>5.16</v>
      </c>
      <c r="X71">
        <v>105</v>
      </c>
      <c r="Y71">
        <v>35</v>
      </c>
      <c r="Z71">
        <v>35</v>
      </c>
      <c r="AA71">
        <v>102.63</v>
      </c>
      <c r="AB71">
        <v>20.52</v>
      </c>
      <c r="AC71">
        <v>35.840000000000003</v>
      </c>
      <c r="AD71">
        <v>16.350000000000001</v>
      </c>
      <c r="AE71">
        <v>32</v>
      </c>
      <c r="AF71">
        <v>16</v>
      </c>
      <c r="AG71">
        <v>29.34</v>
      </c>
      <c r="AH71">
        <v>76</v>
      </c>
      <c r="AI71">
        <v>76</v>
      </c>
      <c r="AJ71">
        <v>24.22</v>
      </c>
      <c r="AK71">
        <v>65</v>
      </c>
      <c r="AL71">
        <v>28</v>
      </c>
    </row>
    <row r="72" spans="1:38">
      <c r="A72" t="s">
        <v>114</v>
      </c>
      <c r="B72" s="34">
        <v>262.57</v>
      </c>
      <c r="C72" s="34">
        <v>87.23</v>
      </c>
      <c r="D72" s="93">
        <f t="shared" si="1"/>
        <v>63</v>
      </c>
      <c r="E72" s="34">
        <v>15.65</v>
      </c>
      <c r="F72" s="34"/>
      <c r="G72" s="34"/>
      <c r="H72" s="34"/>
      <c r="I72" s="34"/>
      <c r="J72" s="37">
        <v>3.32</v>
      </c>
      <c r="K72" s="37">
        <v>3.32</v>
      </c>
      <c r="L72" s="37">
        <v>3.41</v>
      </c>
      <c r="M72">
        <v>115.62</v>
      </c>
      <c r="N72">
        <v>273.45</v>
      </c>
      <c r="O72">
        <v>100.75</v>
      </c>
      <c r="P72">
        <v>4.5199999999999996</v>
      </c>
      <c r="Q72">
        <v>33.82</v>
      </c>
      <c r="R72" s="93">
        <v>33</v>
      </c>
      <c r="S72" s="93">
        <v>9</v>
      </c>
      <c r="T72" s="93">
        <v>21</v>
      </c>
      <c r="U72">
        <v>0</v>
      </c>
      <c r="V72">
        <v>24.689150999999999</v>
      </c>
      <c r="W72">
        <v>5.16</v>
      </c>
      <c r="X72">
        <v>104.5</v>
      </c>
      <c r="Y72">
        <v>34.840000000000003</v>
      </c>
      <c r="Z72">
        <v>34.83</v>
      </c>
      <c r="AA72">
        <v>85.39</v>
      </c>
      <c r="AB72">
        <v>17.079999999999998</v>
      </c>
      <c r="AC72">
        <v>29.07</v>
      </c>
      <c r="AD72">
        <v>12.25</v>
      </c>
      <c r="AE72">
        <v>25</v>
      </c>
      <c r="AF72">
        <v>13</v>
      </c>
      <c r="AG72">
        <v>28.66</v>
      </c>
      <c r="AH72">
        <v>75.67</v>
      </c>
      <c r="AI72">
        <v>75.67</v>
      </c>
      <c r="AJ72">
        <v>24.73</v>
      </c>
      <c r="AK72">
        <v>46</v>
      </c>
      <c r="AL72">
        <v>19</v>
      </c>
    </row>
    <row r="73" spans="1:38">
      <c r="A73" t="s">
        <v>115</v>
      </c>
      <c r="B73" s="34">
        <v>262.57</v>
      </c>
      <c r="C73" s="34">
        <v>87.23</v>
      </c>
      <c r="D73" s="93">
        <f t="shared" si="1"/>
        <v>42.96</v>
      </c>
      <c r="E73" s="34">
        <v>15.65</v>
      </c>
      <c r="F73" s="34"/>
      <c r="G73" s="34"/>
      <c r="H73" s="34"/>
      <c r="I73" s="34"/>
      <c r="J73" s="37">
        <v>2.41</v>
      </c>
      <c r="K73" s="37">
        <v>2.41</v>
      </c>
      <c r="L73" s="37">
        <v>2.4700000000000002</v>
      </c>
      <c r="M73">
        <v>115.62</v>
      </c>
      <c r="N73">
        <v>273.45</v>
      </c>
      <c r="O73">
        <v>100.75</v>
      </c>
      <c r="P73">
        <v>4.67</v>
      </c>
      <c r="Q73">
        <v>33.020000000000003</v>
      </c>
      <c r="R73" s="93">
        <v>24.51</v>
      </c>
      <c r="S73" s="93">
        <v>3</v>
      </c>
      <c r="T73" s="93">
        <v>15.45</v>
      </c>
      <c r="U73">
        <v>0</v>
      </c>
      <c r="V73">
        <v>17.885745</v>
      </c>
      <c r="W73">
        <v>5.16</v>
      </c>
      <c r="X73">
        <v>102</v>
      </c>
      <c r="Y73">
        <v>34</v>
      </c>
      <c r="Z73">
        <v>34</v>
      </c>
      <c r="AA73">
        <v>68.53</v>
      </c>
      <c r="AB73">
        <v>13.71</v>
      </c>
      <c r="AC73">
        <v>22.31</v>
      </c>
      <c r="AD73">
        <v>9</v>
      </c>
      <c r="AE73">
        <v>19</v>
      </c>
      <c r="AF73">
        <v>9</v>
      </c>
      <c r="AG73">
        <v>27.66</v>
      </c>
      <c r="AH73">
        <v>75</v>
      </c>
      <c r="AI73">
        <v>75</v>
      </c>
      <c r="AJ73">
        <v>25.73</v>
      </c>
      <c r="AK73">
        <v>32</v>
      </c>
      <c r="AL73">
        <v>13</v>
      </c>
    </row>
    <row r="74" spans="1:38">
      <c r="A74" t="s">
        <v>116</v>
      </c>
      <c r="B74" s="34">
        <v>262.57</v>
      </c>
      <c r="C74" s="34">
        <v>87.23</v>
      </c>
      <c r="D74" s="93">
        <f t="shared" si="1"/>
        <v>19.939999999999998</v>
      </c>
      <c r="E74" s="34">
        <v>15.65</v>
      </c>
      <c r="F74" s="34"/>
      <c r="G74" s="34"/>
      <c r="H74" s="34"/>
      <c r="I74" s="34"/>
      <c r="J74" s="37">
        <v>1.68</v>
      </c>
      <c r="K74" s="37">
        <v>1.68</v>
      </c>
      <c r="L74" s="37">
        <v>1.73</v>
      </c>
      <c r="M74">
        <v>115.62</v>
      </c>
      <c r="N74">
        <v>273.45</v>
      </c>
      <c r="O74">
        <v>100.75</v>
      </c>
      <c r="P74">
        <v>4.67</v>
      </c>
      <c r="Q74">
        <v>31.42</v>
      </c>
      <c r="R74" s="93">
        <v>13.94</v>
      </c>
      <c r="S74" s="93">
        <v>0</v>
      </c>
      <c r="T74" s="93">
        <v>6</v>
      </c>
      <c r="U74">
        <v>0</v>
      </c>
      <c r="V74">
        <v>11.628171</v>
      </c>
      <c r="W74">
        <v>5.16</v>
      </c>
      <c r="X74">
        <v>99</v>
      </c>
      <c r="Y74">
        <v>33</v>
      </c>
      <c r="Z74">
        <v>33</v>
      </c>
      <c r="AA74">
        <v>52.97</v>
      </c>
      <c r="AB74">
        <v>10.59</v>
      </c>
      <c r="AC74">
        <v>15.78</v>
      </c>
      <c r="AD74">
        <v>7</v>
      </c>
      <c r="AE74">
        <v>13</v>
      </c>
      <c r="AF74">
        <v>7</v>
      </c>
      <c r="AG74">
        <v>26.66</v>
      </c>
      <c r="AH74">
        <v>73.33</v>
      </c>
      <c r="AI74">
        <v>73.33</v>
      </c>
      <c r="AJ74">
        <v>25.73</v>
      </c>
      <c r="AK74">
        <v>18</v>
      </c>
      <c r="AL74">
        <v>7</v>
      </c>
    </row>
    <row r="75" spans="1:38">
      <c r="A75" t="s">
        <v>117</v>
      </c>
      <c r="B75" s="34">
        <v>262.57</v>
      </c>
      <c r="C75" s="34">
        <v>87.23</v>
      </c>
      <c r="D75" s="93">
        <f t="shared" si="1"/>
        <v>0</v>
      </c>
      <c r="E75" s="34">
        <v>15.65</v>
      </c>
      <c r="F75" s="34"/>
      <c r="G75" s="34"/>
      <c r="H75" s="34"/>
      <c r="I75" s="34"/>
      <c r="J75" s="37">
        <v>1.06</v>
      </c>
      <c r="K75" s="37">
        <v>1.06</v>
      </c>
      <c r="L75" s="37">
        <v>1.0900000000000001</v>
      </c>
      <c r="M75">
        <v>107.46</v>
      </c>
      <c r="N75">
        <v>273.45</v>
      </c>
      <c r="O75">
        <v>100.75</v>
      </c>
      <c r="P75">
        <v>5.44</v>
      </c>
      <c r="Q75">
        <v>30.02</v>
      </c>
      <c r="R75" s="93">
        <v>0</v>
      </c>
      <c r="S75" s="93">
        <v>0</v>
      </c>
      <c r="T75" s="93">
        <v>0</v>
      </c>
      <c r="U75">
        <v>4.7699999999999996</v>
      </c>
      <c r="V75">
        <v>6.6279599999999999</v>
      </c>
      <c r="W75">
        <v>5.48</v>
      </c>
      <c r="X75">
        <v>96.5</v>
      </c>
      <c r="Y75">
        <v>32.159999999999997</v>
      </c>
      <c r="Z75">
        <v>32.17</v>
      </c>
      <c r="AA75">
        <v>39.020000000000003</v>
      </c>
      <c r="AB75">
        <v>7.8</v>
      </c>
      <c r="AC75">
        <v>9.9700000000000006</v>
      </c>
      <c r="AD75">
        <v>4</v>
      </c>
      <c r="AE75">
        <v>10</v>
      </c>
      <c r="AF75">
        <v>5</v>
      </c>
      <c r="AG75">
        <v>27.34</v>
      </c>
      <c r="AH75">
        <v>71.67</v>
      </c>
      <c r="AI75">
        <v>71.67</v>
      </c>
      <c r="AJ75">
        <v>26.24</v>
      </c>
      <c r="AK75">
        <v>9</v>
      </c>
      <c r="AL75">
        <v>4</v>
      </c>
    </row>
    <row r="76" spans="1:38">
      <c r="A76" t="s">
        <v>118</v>
      </c>
      <c r="B76" s="34">
        <v>262.57</v>
      </c>
      <c r="C76" s="34">
        <v>87.23</v>
      </c>
      <c r="D76" s="93">
        <f t="shared" si="1"/>
        <v>0</v>
      </c>
      <c r="E76" s="34">
        <v>15.65</v>
      </c>
      <c r="F76" s="34"/>
      <c r="G76" s="34"/>
      <c r="H76" s="34"/>
      <c r="I76" s="34"/>
      <c r="J76" s="37">
        <v>0.59</v>
      </c>
      <c r="K76" s="37">
        <v>0.59</v>
      </c>
      <c r="L76" s="37">
        <v>0.6</v>
      </c>
      <c r="M76">
        <v>107.46</v>
      </c>
      <c r="N76">
        <v>273.45</v>
      </c>
      <c r="O76">
        <v>100.75</v>
      </c>
      <c r="P76">
        <v>5.44</v>
      </c>
      <c r="Q76">
        <v>26.01</v>
      </c>
      <c r="R76" s="93">
        <v>0</v>
      </c>
      <c r="S76" s="93">
        <v>0</v>
      </c>
      <c r="T76" s="93">
        <v>0</v>
      </c>
      <c r="U76">
        <v>4.7699999999999996</v>
      </c>
      <c r="V76">
        <v>2.9923289999999998</v>
      </c>
      <c r="W76">
        <v>5.48</v>
      </c>
      <c r="X76">
        <v>93.5</v>
      </c>
      <c r="Y76">
        <v>31.16</v>
      </c>
      <c r="Z76">
        <v>31.17</v>
      </c>
      <c r="AA76">
        <v>27.23</v>
      </c>
      <c r="AB76">
        <v>5.45</v>
      </c>
      <c r="AC76">
        <v>5.39</v>
      </c>
      <c r="AD76">
        <v>2</v>
      </c>
      <c r="AE76">
        <v>5</v>
      </c>
      <c r="AF76">
        <v>2</v>
      </c>
      <c r="AG76">
        <v>27</v>
      </c>
      <c r="AH76">
        <v>71</v>
      </c>
      <c r="AI76">
        <v>71</v>
      </c>
      <c r="AJ76">
        <v>26.74</v>
      </c>
      <c r="AK76">
        <v>4</v>
      </c>
      <c r="AL76">
        <v>1</v>
      </c>
    </row>
    <row r="77" spans="1:38">
      <c r="A77" t="s">
        <v>119</v>
      </c>
      <c r="B77" s="34">
        <v>262.57</v>
      </c>
      <c r="C77" s="34">
        <v>87.23</v>
      </c>
      <c r="D77" s="93">
        <f t="shared" si="1"/>
        <v>0</v>
      </c>
      <c r="E77" s="34">
        <v>15.65</v>
      </c>
      <c r="F77" s="34"/>
      <c r="G77" s="34"/>
      <c r="H77" s="34"/>
      <c r="I77" s="34"/>
      <c r="J77" s="37">
        <v>0.19</v>
      </c>
      <c r="K77" s="37">
        <v>0.19</v>
      </c>
      <c r="L77" s="37">
        <v>0.19</v>
      </c>
      <c r="M77">
        <v>107.46</v>
      </c>
      <c r="N77">
        <v>273.45</v>
      </c>
      <c r="O77">
        <v>100.75</v>
      </c>
      <c r="P77">
        <v>5.44</v>
      </c>
      <c r="Q77">
        <v>22.01</v>
      </c>
      <c r="R77" s="93">
        <v>0</v>
      </c>
      <c r="S77" s="93">
        <v>0</v>
      </c>
      <c r="T77" s="93">
        <v>0</v>
      </c>
      <c r="U77">
        <v>4.7699999999999996</v>
      </c>
      <c r="V77">
        <v>0.69203700000000001</v>
      </c>
      <c r="W77">
        <v>5.48</v>
      </c>
      <c r="X77">
        <v>91</v>
      </c>
      <c r="Y77">
        <v>30.34</v>
      </c>
      <c r="Z77">
        <v>30.33</v>
      </c>
      <c r="AA77">
        <v>16.96</v>
      </c>
      <c r="AB77">
        <v>3.39</v>
      </c>
      <c r="AC77">
        <v>2.34</v>
      </c>
      <c r="AD77">
        <v>1</v>
      </c>
      <c r="AE77">
        <v>1</v>
      </c>
      <c r="AF77">
        <v>0</v>
      </c>
      <c r="AG77">
        <v>28</v>
      </c>
      <c r="AH77">
        <v>73.33</v>
      </c>
      <c r="AI77">
        <v>73.33</v>
      </c>
      <c r="AJ77">
        <v>27.76</v>
      </c>
      <c r="AK77">
        <v>1</v>
      </c>
      <c r="AL77">
        <v>0</v>
      </c>
    </row>
    <row r="78" spans="1:38">
      <c r="A78" t="s">
        <v>120</v>
      </c>
      <c r="B78" s="34">
        <v>262.57</v>
      </c>
      <c r="C78" s="34">
        <v>87.23</v>
      </c>
      <c r="D78" s="93">
        <f t="shared" si="1"/>
        <v>0</v>
      </c>
      <c r="E78" s="34">
        <v>15.65</v>
      </c>
      <c r="F78" s="34"/>
      <c r="G78" s="34"/>
      <c r="H78" s="34"/>
      <c r="I78" s="34"/>
      <c r="J78" s="37">
        <v>0.02</v>
      </c>
      <c r="K78" s="37">
        <v>0.02</v>
      </c>
      <c r="L78" s="37">
        <v>0.02</v>
      </c>
      <c r="M78">
        <v>107.46</v>
      </c>
      <c r="N78">
        <v>273.45</v>
      </c>
      <c r="O78">
        <v>100.75</v>
      </c>
      <c r="P78">
        <v>5.44</v>
      </c>
      <c r="Q78">
        <v>20</v>
      </c>
      <c r="R78" s="93">
        <v>0</v>
      </c>
      <c r="S78" s="93">
        <v>0</v>
      </c>
      <c r="T78" s="93">
        <v>0</v>
      </c>
      <c r="U78">
        <v>4.7699999999999996</v>
      </c>
      <c r="V78">
        <v>0</v>
      </c>
      <c r="W78">
        <v>5.48</v>
      </c>
      <c r="X78">
        <v>88</v>
      </c>
      <c r="Y78">
        <v>29.34</v>
      </c>
      <c r="Z78">
        <v>29.33</v>
      </c>
      <c r="AA78">
        <v>0</v>
      </c>
      <c r="AB78">
        <v>0</v>
      </c>
      <c r="AC78">
        <v>0</v>
      </c>
      <c r="AD78">
        <v>0.5</v>
      </c>
      <c r="AE78">
        <v>0</v>
      </c>
      <c r="AF78">
        <v>0</v>
      </c>
      <c r="AG78">
        <v>27.66</v>
      </c>
      <c r="AH78">
        <v>71.67</v>
      </c>
      <c r="AI78">
        <v>71.67</v>
      </c>
      <c r="AJ78">
        <v>28.26</v>
      </c>
      <c r="AK78">
        <v>0</v>
      </c>
      <c r="AL78">
        <v>0</v>
      </c>
    </row>
    <row r="79" spans="1:38">
      <c r="A79" t="s">
        <v>121</v>
      </c>
      <c r="B79" s="34">
        <v>262.57</v>
      </c>
      <c r="C79" s="34">
        <v>87.23</v>
      </c>
      <c r="D79" s="93">
        <f t="shared" si="1"/>
        <v>0</v>
      </c>
      <c r="E79" s="34">
        <v>15.65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107.46</v>
      </c>
      <c r="N79">
        <v>273.45</v>
      </c>
      <c r="O79">
        <v>100.75</v>
      </c>
      <c r="P79">
        <v>5.91</v>
      </c>
      <c r="Q79">
        <v>13</v>
      </c>
      <c r="R79" s="93">
        <v>0</v>
      </c>
      <c r="S79" s="93">
        <v>0</v>
      </c>
      <c r="T79" s="93">
        <v>0</v>
      </c>
      <c r="U79">
        <v>5</v>
      </c>
      <c r="V79">
        <v>0</v>
      </c>
      <c r="W79">
        <v>5.91</v>
      </c>
      <c r="X79">
        <v>83</v>
      </c>
      <c r="Y79">
        <v>27.66</v>
      </c>
      <c r="Z79">
        <v>27.67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27.34</v>
      </c>
      <c r="AH79">
        <v>70.33</v>
      </c>
      <c r="AI79">
        <v>70.33</v>
      </c>
      <c r="AJ79">
        <v>28.76</v>
      </c>
      <c r="AK79">
        <v>0</v>
      </c>
      <c r="AL79">
        <v>0</v>
      </c>
    </row>
    <row r="80" spans="1:38">
      <c r="A80" t="s">
        <v>122</v>
      </c>
      <c r="B80" s="34">
        <v>262.57</v>
      </c>
      <c r="C80" s="34">
        <v>87.23</v>
      </c>
      <c r="D80" s="93">
        <f t="shared" si="1"/>
        <v>0</v>
      </c>
      <c r="E80" s="34">
        <v>15.65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107.46</v>
      </c>
      <c r="N80">
        <v>273.45</v>
      </c>
      <c r="O80">
        <v>100.75</v>
      </c>
      <c r="P80">
        <v>5.91</v>
      </c>
      <c r="Q80">
        <v>12.21</v>
      </c>
      <c r="R80" s="93">
        <v>0</v>
      </c>
      <c r="S80" s="93">
        <v>0</v>
      </c>
      <c r="T80" s="93">
        <v>0</v>
      </c>
      <c r="U80">
        <v>5</v>
      </c>
      <c r="V80">
        <v>0</v>
      </c>
      <c r="W80">
        <v>5.91</v>
      </c>
      <c r="X80">
        <v>81</v>
      </c>
      <c r="Y80">
        <v>27</v>
      </c>
      <c r="Z80">
        <v>27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26.66</v>
      </c>
      <c r="AH80">
        <v>69.67</v>
      </c>
      <c r="AI80">
        <v>69.67</v>
      </c>
      <c r="AJ80">
        <v>28.76</v>
      </c>
      <c r="AK80">
        <v>0</v>
      </c>
      <c r="AL80">
        <v>0</v>
      </c>
    </row>
    <row r="81" spans="1:38">
      <c r="A81" t="s">
        <v>123</v>
      </c>
      <c r="B81" s="34">
        <v>262.57</v>
      </c>
      <c r="C81" s="34">
        <v>87.23</v>
      </c>
      <c r="D81" s="93">
        <f t="shared" si="1"/>
        <v>0</v>
      </c>
      <c r="E81" s="34">
        <v>15.65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107.46</v>
      </c>
      <c r="N81">
        <v>273.45</v>
      </c>
      <c r="O81">
        <v>100.75</v>
      </c>
      <c r="P81">
        <v>5.91</v>
      </c>
      <c r="Q81">
        <v>11.41</v>
      </c>
      <c r="R81" s="93">
        <v>0</v>
      </c>
      <c r="S81" s="93">
        <v>0</v>
      </c>
      <c r="T81" s="93">
        <v>0</v>
      </c>
      <c r="U81">
        <v>5</v>
      </c>
      <c r="V81">
        <v>0</v>
      </c>
      <c r="W81">
        <v>5.91</v>
      </c>
      <c r="X81">
        <v>85</v>
      </c>
      <c r="Y81">
        <v>28.34</v>
      </c>
      <c r="Z81">
        <v>28.33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26</v>
      </c>
      <c r="AH81">
        <v>68.33</v>
      </c>
      <c r="AI81">
        <v>68.33</v>
      </c>
      <c r="AJ81">
        <v>28.26</v>
      </c>
      <c r="AK81">
        <v>0</v>
      </c>
      <c r="AL81">
        <v>0</v>
      </c>
    </row>
    <row r="82" spans="1:38">
      <c r="A82" t="s">
        <v>124</v>
      </c>
      <c r="B82" s="34">
        <v>262.57</v>
      </c>
      <c r="C82" s="34">
        <v>87.23</v>
      </c>
      <c r="D82" s="93">
        <f t="shared" si="1"/>
        <v>0</v>
      </c>
      <c r="E82" s="34">
        <v>15.65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107.46</v>
      </c>
      <c r="N82">
        <v>273.45</v>
      </c>
      <c r="O82">
        <v>100.75</v>
      </c>
      <c r="P82">
        <v>5.91</v>
      </c>
      <c r="Q82">
        <v>10.41</v>
      </c>
      <c r="R82" s="93">
        <v>0</v>
      </c>
      <c r="S82" s="93">
        <v>0</v>
      </c>
      <c r="T82" s="93">
        <v>0</v>
      </c>
      <c r="U82">
        <v>5</v>
      </c>
      <c r="V82">
        <v>0</v>
      </c>
      <c r="W82">
        <v>5.91</v>
      </c>
      <c r="X82">
        <v>84</v>
      </c>
      <c r="Y82">
        <v>28</v>
      </c>
      <c r="Z82">
        <v>28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25.34</v>
      </c>
      <c r="AH82">
        <v>66.67</v>
      </c>
      <c r="AI82">
        <v>66.67</v>
      </c>
      <c r="AJ82">
        <v>28.26</v>
      </c>
      <c r="AK82">
        <v>0</v>
      </c>
      <c r="AL82">
        <v>0</v>
      </c>
    </row>
    <row r="83" spans="1:38">
      <c r="A83" t="s">
        <v>125</v>
      </c>
      <c r="B83" s="34">
        <v>262.57</v>
      </c>
      <c r="C83" s="34">
        <v>87.23</v>
      </c>
      <c r="D83" s="93">
        <f t="shared" si="1"/>
        <v>0</v>
      </c>
      <c r="E83" s="34">
        <v>15.65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115.62</v>
      </c>
      <c r="N83">
        <v>273.45</v>
      </c>
      <c r="O83">
        <v>100.75</v>
      </c>
      <c r="P83">
        <v>5.91</v>
      </c>
      <c r="Q83">
        <v>9.81</v>
      </c>
      <c r="R83" s="93">
        <v>0</v>
      </c>
      <c r="S83" s="93">
        <v>0</v>
      </c>
      <c r="T83" s="93">
        <v>0</v>
      </c>
      <c r="U83">
        <v>5.15</v>
      </c>
      <c r="V83">
        <v>0</v>
      </c>
      <c r="W83">
        <v>5.91</v>
      </c>
      <c r="X83">
        <v>79.5</v>
      </c>
      <c r="Y83">
        <v>26.5</v>
      </c>
      <c r="Z83">
        <v>26.5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25.34</v>
      </c>
      <c r="AH83">
        <v>60</v>
      </c>
      <c r="AI83">
        <v>60</v>
      </c>
      <c r="AJ83">
        <v>28.26</v>
      </c>
      <c r="AK83">
        <v>0</v>
      </c>
      <c r="AL83">
        <v>0</v>
      </c>
    </row>
    <row r="84" spans="1:38">
      <c r="A84" t="s">
        <v>126</v>
      </c>
      <c r="B84" s="34">
        <v>262.57</v>
      </c>
      <c r="C84" s="34">
        <v>87.23</v>
      </c>
      <c r="D84" s="93">
        <f t="shared" si="1"/>
        <v>0</v>
      </c>
      <c r="E84" s="34">
        <v>15.65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115.62</v>
      </c>
      <c r="N84">
        <v>273.45</v>
      </c>
      <c r="O84">
        <v>100.75</v>
      </c>
      <c r="P84">
        <v>5.91</v>
      </c>
      <c r="Q84">
        <v>9.2100000000000009</v>
      </c>
      <c r="R84" s="93">
        <v>0</v>
      </c>
      <c r="S84" s="93">
        <v>0</v>
      </c>
      <c r="T84" s="93">
        <v>0</v>
      </c>
      <c r="U84">
        <v>5.15</v>
      </c>
      <c r="V84">
        <v>0</v>
      </c>
      <c r="W84">
        <v>5.91</v>
      </c>
      <c r="X84">
        <v>77</v>
      </c>
      <c r="Y84">
        <v>25.66</v>
      </c>
      <c r="Z84">
        <v>25.67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25</v>
      </c>
      <c r="AH84">
        <v>58.33</v>
      </c>
      <c r="AI84">
        <v>58.33</v>
      </c>
      <c r="AJ84">
        <v>28.26</v>
      </c>
      <c r="AK84">
        <v>0</v>
      </c>
      <c r="AL84">
        <v>0</v>
      </c>
    </row>
    <row r="85" spans="1:38">
      <c r="A85" t="s">
        <v>127</v>
      </c>
      <c r="B85" s="34">
        <v>262.57</v>
      </c>
      <c r="C85" s="34">
        <v>87.23</v>
      </c>
      <c r="D85" s="93">
        <f t="shared" si="1"/>
        <v>0</v>
      </c>
      <c r="E85" s="34">
        <v>15.65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115.62</v>
      </c>
      <c r="N85">
        <v>273.45</v>
      </c>
      <c r="O85">
        <v>100.75</v>
      </c>
      <c r="P85">
        <v>6.23</v>
      </c>
      <c r="Q85">
        <v>8.81</v>
      </c>
      <c r="R85" s="93">
        <v>0</v>
      </c>
      <c r="S85" s="93">
        <v>0</v>
      </c>
      <c r="T85" s="93">
        <v>0</v>
      </c>
      <c r="U85">
        <v>5.84</v>
      </c>
      <c r="V85">
        <v>0</v>
      </c>
      <c r="W85">
        <v>5.91</v>
      </c>
      <c r="X85">
        <v>74.5</v>
      </c>
      <c r="Y85">
        <v>24.84</v>
      </c>
      <c r="Z85">
        <v>24.83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24.34</v>
      </c>
      <c r="AH85">
        <v>56.67</v>
      </c>
      <c r="AI85">
        <v>56.67</v>
      </c>
      <c r="AJ85">
        <v>27.76</v>
      </c>
      <c r="AK85">
        <v>0</v>
      </c>
      <c r="AL85">
        <v>0</v>
      </c>
    </row>
    <row r="86" spans="1:38">
      <c r="A86" t="s">
        <v>128</v>
      </c>
      <c r="B86" s="34">
        <v>262.57</v>
      </c>
      <c r="C86" s="34">
        <v>87.23</v>
      </c>
      <c r="D86" s="93">
        <f t="shared" si="1"/>
        <v>0</v>
      </c>
      <c r="E86" s="34">
        <v>15.65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115.62</v>
      </c>
      <c r="N86">
        <v>273.45</v>
      </c>
      <c r="O86">
        <v>100.75</v>
      </c>
      <c r="P86">
        <v>6.23</v>
      </c>
      <c r="Q86">
        <v>8.2100000000000009</v>
      </c>
      <c r="R86" s="93">
        <v>0</v>
      </c>
      <c r="S86" s="93">
        <v>0</v>
      </c>
      <c r="T86" s="93">
        <v>0</v>
      </c>
      <c r="U86">
        <v>5.84</v>
      </c>
      <c r="V86">
        <v>0</v>
      </c>
      <c r="W86">
        <v>5.91</v>
      </c>
      <c r="X86">
        <v>72.5</v>
      </c>
      <c r="Y86">
        <v>24.16</v>
      </c>
      <c r="Z86">
        <v>24.17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23.66</v>
      </c>
      <c r="AH86">
        <v>54</v>
      </c>
      <c r="AI86">
        <v>54</v>
      </c>
      <c r="AJ86">
        <v>27.76</v>
      </c>
      <c r="AK86">
        <v>0</v>
      </c>
      <c r="AL86">
        <v>0</v>
      </c>
    </row>
    <row r="87" spans="1:38">
      <c r="A87" t="s">
        <v>129</v>
      </c>
      <c r="B87" s="34">
        <v>262.57</v>
      </c>
      <c r="C87" s="34">
        <v>87.23</v>
      </c>
      <c r="D87" s="93">
        <f t="shared" si="1"/>
        <v>0</v>
      </c>
      <c r="E87" s="34">
        <v>15.65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115.62</v>
      </c>
      <c r="N87">
        <v>273.45</v>
      </c>
      <c r="O87">
        <v>100.75</v>
      </c>
      <c r="P87">
        <v>6.23</v>
      </c>
      <c r="Q87">
        <v>7.61</v>
      </c>
      <c r="R87" s="93">
        <v>0</v>
      </c>
      <c r="S87" s="93">
        <v>0</v>
      </c>
      <c r="T87" s="93">
        <v>0</v>
      </c>
      <c r="U87">
        <v>5.84</v>
      </c>
      <c r="V87">
        <v>0</v>
      </c>
      <c r="W87">
        <v>5.76</v>
      </c>
      <c r="X87">
        <v>83</v>
      </c>
      <c r="Y87">
        <v>27.66</v>
      </c>
      <c r="Z87">
        <v>27.67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25</v>
      </c>
      <c r="AH87">
        <v>57.67</v>
      </c>
      <c r="AI87">
        <v>57.67</v>
      </c>
      <c r="AJ87">
        <v>28.26</v>
      </c>
      <c r="AK87">
        <v>0</v>
      </c>
      <c r="AL87">
        <v>0</v>
      </c>
    </row>
    <row r="88" spans="1:38">
      <c r="A88" t="s">
        <v>130</v>
      </c>
      <c r="B88" s="34">
        <v>262.57</v>
      </c>
      <c r="C88" s="34">
        <v>87.23</v>
      </c>
      <c r="D88" s="93">
        <f t="shared" si="1"/>
        <v>0</v>
      </c>
      <c r="E88" s="34">
        <v>15.65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115.62</v>
      </c>
      <c r="N88">
        <v>273.45</v>
      </c>
      <c r="O88">
        <v>100.75</v>
      </c>
      <c r="P88">
        <v>6.23</v>
      </c>
      <c r="Q88">
        <v>7.01</v>
      </c>
      <c r="R88" s="93">
        <v>0</v>
      </c>
      <c r="S88" s="93">
        <v>0</v>
      </c>
      <c r="T88" s="93">
        <v>0</v>
      </c>
      <c r="U88">
        <v>5.84</v>
      </c>
      <c r="V88">
        <v>0</v>
      </c>
      <c r="W88">
        <v>5.76</v>
      </c>
      <c r="X88">
        <v>82</v>
      </c>
      <c r="Y88">
        <v>27.34</v>
      </c>
      <c r="Z88">
        <v>27.33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24.34</v>
      </c>
      <c r="AH88">
        <v>56.33</v>
      </c>
      <c r="AI88">
        <v>56.33</v>
      </c>
      <c r="AJ88">
        <v>28.26</v>
      </c>
      <c r="AK88">
        <v>0</v>
      </c>
      <c r="AL88">
        <v>0</v>
      </c>
    </row>
    <row r="89" spans="1:38">
      <c r="A89" t="s">
        <v>131</v>
      </c>
      <c r="B89" s="34">
        <v>262.57</v>
      </c>
      <c r="C89" s="34">
        <v>87.23</v>
      </c>
      <c r="D89" s="93">
        <f t="shared" si="1"/>
        <v>0</v>
      </c>
      <c r="E89" s="34">
        <v>15.65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115.62</v>
      </c>
      <c r="N89">
        <v>273.45</v>
      </c>
      <c r="O89">
        <v>100.75</v>
      </c>
      <c r="P89">
        <v>6.23</v>
      </c>
      <c r="Q89">
        <v>7.01</v>
      </c>
      <c r="R89" s="93">
        <v>0</v>
      </c>
      <c r="S89" s="93">
        <v>0</v>
      </c>
      <c r="T89" s="93">
        <v>0</v>
      </c>
      <c r="U89">
        <v>5.84</v>
      </c>
      <c r="V89">
        <v>0</v>
      </c>
      <c r="W89">
        <v>5.76</v>
      </c>
      <c r="X89">
        <v>81</v>
      </c>
      <c r="Y89">
        <v>27</v>
      </c>
      <c r="Z89">
        <v>27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24.34</v>
      </c>
      <c r="AH89">
        <v>55.33</v>
      </c>
      <c r="AI89">
        <v>55.33</v>
      </c>
      <c r="AJ89">
        <v>28.26</v>
      </c>
      <c r="AK89">
        <v>0</v>
      </c>
      <c r="AL89">
        <v>0</v>
      </c>
    </row>
    <row r="90" spans="1:38">
      <c r="A90" t="s">
        <v>132</v>
      </c>
      <c r="B90" s="34">
        <v>262.57</v>
      </c>
      <c r="C90" s="34">
        <v>87.23</v>
      </c>
      <c r="D90" s="93">
        <f t="shared" si="1"/>
        <v>0</v>
      </c>
      <c r="E90" s="34">
        <v>15.65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115.62</v>
      </c>
      <c r="N90">
        <v>273.45</v>
      </c>
      <c r="O90">
        <v>100.75</v>
      </c>
      <c r="P90">
        <v>6.23</v>
      </c>
      <c r="Q90">
        <v>7.01</v>
      </c>
      <c r="R90" s="93">
        <v>0</v>
      </c>
      <c r="S90" s="93">
        <v>0</v>
      </c>
      <c r="T90" s="93">
        <v>0</v>
      </c>
      <c r="U90">
        <v>5.84</v>
      </c>
      <c r="V90">
        <v>0</v>
      </c>
      <c r="W90">
        <v>5.76</v>
      </c>
      <c r="X90">
        <v>80</v>
      </c>
      <c r="Y90">
        <v>26.66</v>
      </c>
      <c r="Z90">
        <v>26.67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23.34</v>
      </c>
      <c r="AH90">
        <v>54.67</v>
      </c>
      <c r="AI90">
        <v>54.67</v>
      </c>
      <c r="AJ90">
        <v>28.26</v>
      </c>
      <c r="AK90">
        <v>0</v>
      </c>
      <c r="AL90">
        <v>0</v>
      </c>
    </row>
    <row r="91" spans="1:38">
      <c r="A91" t="s">
        <v>133</v>
      </c>
      <c r="B91" s="34">
        <v>262.57</v>
      </c>
      <c r="C91" s="34">
        <v>87.23</v>
      </c>
      <c r="D91" s="93">
        <f t="shared" si="1"/>
        <v>0</v>
      </c>
      <c r="E91" s="34">
        <v>15.65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115.62</v>
      </c>
      <c r="N91">
        <v>273.45</v>
      </c>
      <c r="O91">
        <v>100.75</v>
      </c>
      <c r="P91">
        <v>5.99</v>
      </c>
      <c r="Q91">
        <v>7.01</v>
      </c>
      <c r="R91" s="93">
        <v>0</v>
      </c>
      <c r="S91" s="93">
        <v>0</v>
      </c>
      <c r="T91" s="93">
        <v>0</v>
      </c>
      <c r="U91">
        <v>5.77</v>
      </c>
      <c r="V91">
        <v>0</v>
      </c>
      <c r="W91">
        <v>6.51</v>
      </c>
      <c r="X91">
        <v>67.5</v>
      </c>
      <c r="Y91">
        <v>22.5</v>
      </c>
      <c r="Z91">
        <v>22.5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18</v>
      </c>
      <c r="AH91">
        <v>54</v>
      </c>
      <c r="AI91">
        <v>54</v>
      </c>
      <c r="AJ91">
        <v>28.26</v>
      </c>
      <c r="AK91">
        <v>0</v>
      </c>
      <c r="AL91">
        <v>0</v>
      </c>
    </row>
    <row r="92" spans="1:38">
      <c r="A92" t="s">
        <v>134</v>
      </c>
      <c r="B92" s="34">
        <v>262.57</v>
      </c>
      <c r="C92" s="34">
        <v>87.23</v>
      </c>
      <c r="D92" s="93">
        <f t="shared" si="1"/>
        <v>0</v>
      </c>
      <c r="E92" s="34">
        <v>15.65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115.62</v>
      </c>
      <c r="N92">
        <v>273.45</v>
      </c>
      <c r="O92">
        <v>100.75</v>
      </c>
      <c r="P92">
        <v>5.99</v>
      </c>
      <c r="Q92">
        <v>7.01</v>
      </c>
      <c r="R92" s="93">
        <v>0</v>
      </c>
      <c r="S92" s="93">
        <v>0</v>
      </c>
      <c r="T92" s="93">
        <v>0</v>
      </c>
      <c r="U92">
        <v>5.77</v>
      </c>
      <c r="V92">
        <v>0</v>
      </c>
      <c r="W92">
        <v>6.51</v>
      </c>
      <c r="X92">
        <v>67.5</v>
      </c>
      <c r="Y92">
        <v>22.5</v>
      </c>
      <c r="Z92">
        <v>22.5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17.34</v>
      </c>
      <c r="AH92">
        <v>53.33</v>
      </c>
      <c r="AI92">
        <v>53.33</v>
      </c>
      <c r="AJ92">
        <v>28.26</v>
      </c>
      <c r="AK92">
        <v>0</v>
      </c>
      <c r="AL92">
        <v>0</v>
      </c>
    </row>
    <row r="93" spans="1:38">
      <c r="A93" t="s">
        <v>135</v>
      </c>
      <c r="B93" s="34">
        <v>262.57</v>
      </c>
      <c r="C93" s="34">
        <v>87.23</v>
      </c>
      <c r="D93" s="93">
        <f t="shared" si="1"/>
        <v>0</v>
      </c>
      <c r="E93" s="34">
        <v>15.65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115.62</v>
      </c>
      <c r="N93">
        <v>273.45</v>
      </c>
      <c r="O93">
        <v>100.75</v>
      </c>
      <c r="P93">
        <v>5.99</v>
      </c>
      <c r="Q93">
        <v>7.01</v>
      </c>
      <c r="R93" s="93">
        <v>0</v>
      </c>
      <c r="S93" s="93">
        <v>0</v>
      </c>
      <c r="T93" s="93">
        <v>0</v>
      </c>
      <c r="U93">
        <v>6.31</v>
      </c>
      <c r="V93">
        <v>0</v>
      </c>
      <c r="W93">
        <v>6.51</v>
      </c>
      <c r="X93">
        <v>67.5</v>
      </c>
      <c r="Y93">
        <v>22.5</v>
      </c>
      <c r="Z93">
        <v>22.5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22</v>
      </c>
      <c r="AH93">
        <v>52</v>
      </c>
      <c r="AI93">
        <v>52</v>
      </c>
      <c r="AJ93">
        <v>27.76</v>
      </c>
      <c r="AK93">
        <v>0</v>
      </c>
      <c r="AL93">
        <v>0</v>
      </c>
    </row>
    <row r="94" spans="1:38">
      <c r="A94" t="s">
        <v>136</v>
      </c>
      <c r="B94" s="34">
        <v>262.57</v>
      </c>
      <c r="C94" s="34">
        <v>87.23</v>
      </c>
      <c r="D94" s="93">
        <f t="shared" si="1"/>
        <v>0</v>
      </c>
      <c r="E94" s="34">
        <v>15.65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115.62</v>
      </c>
      <c r="N94">
        <v>273.45</v>
      </c>
      <c r="O94">
        <v>100.75</v>
      </c>
      <c r="P94">
        <v>5.99</v>
      </c>
      <c r="Q94">
        <v>7.01</v>
      </c>
      <c r="R94" s="93">
        <v>0</v>
      </c>
      <c r="S94" s="93">
        <v>0</v>
      </c>
      <c r="T94" s="93">
        <v>0</v>
      </c>
      <c r="U94">
        <v>6.31</v>
      </c>
      <c r="V94">
        <v>0</v>
      </c>
      <c r="W94">
        <v>6.51</v>
      </c>
      <c r="X94">
        <v>67.5</v>
      </c>
      <c r="Y94">
        <v>22.5</v>
      </c>
      <c r="Z94">
        <v>22.5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21.66</v>
      </c>
      <c r="AH94">
        <v>52.67</v>
      </c>
      <c r="AI94">
        <v>52.67</v>
      </c>
      <c r="AJ94">
        <v>27.76</v>
      </c>
      <c r="AK94">
        <v>0</v>
      </c>
      <c r="AL94">
        <v>0</v>
      </c>
    </row>
    <row r="95" spans="1:38">
      <c r="A95" t="s">
        <v>137</v>
      </c>
      <c r="B95" s="34">
        <v>262.57</v>
      </c>
      <c r="C95" s="34">
        <v>87.23</v>
      </c>
      <c r="D95" s="93">
        <f t="shared" si="1"/>
        <v>0</v>
      </c>
      <c r="E95" s="34">
        <v>15.65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115.62</v>
      </c>
      <c r="N95">
        <v>273.45</v>
      </c>
      <c r="O95">
        <v>100.75</v>
      </c>
      <c r="P95">
        <v>5.99</v>
      </c>
      <c r="Q95">
        <v>7.01</v>
      </c>
      <c r="R95" s="93">
        <v>0</v>
      </c>
      <c r="S95" s="93">
        <v>0</v>
      </c>
      <c r="T95" s="93">
        <v>0</v>
      </c>
      <c r="U95">
        <v>6.31</v>
      </c>
      <c r="V95">
        <v>0</v>
      </c>
      <c r="W95">
        <v>6.51</v>
      </c>
      <c r="X95">
        <v>70</v>
      </c>
      <c r="Y95">
        <v>23.34</v>
      </c>
      <c r="Z95">
        <v>23.33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20.34</v>
      </c>
      <c r="AH95">
        <v>53</v>
      </c>
      <c r="AI95">
        <v>53</v>
      </c>
      <c r="AJ95">
        <v>27.25</v>
      </c>
      <c r="AK95">
        <v>0</v>
      </c>
      <c r="AL95">
        <v>0</v>
      </c>
    </row>
    <row r="96" spans="1:38">
      <c r="A96" t="s">
        <v>138</v>
      </c>
      <c r="B96" s="34">
        <v>262.57</v>
      </c>
      <c r="C96" s="34">
        <v>87.23</v>
      </c>
      <c r="D96" s="93">
        <f t="shared" si="1"/>
        <v>0</v>
      </c>
      <c r="E96" s="34">
        <v>15.65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115.62</v>
      </c>
      <c r="N96">
        <v>273.45</v>
      </c>
      <c r="O96">
        <v>100.75</v>
      </c>
      <c r="P96">
        <v>5.99</v>
      </c>
      <c r="Q96">
        <v>7.01</v>
      </c>
      <c r="R96" s="93">
        <v>0</v>
      </c>
      <c r="S96" s="93">
        <v>0</v>
      </c>
      <c r="T96" s="93">
        <v>0</v>
      </c>
      <c r="U96">
        <v>6.31</v>
      </c>
      <c r="V96">
        <v>0</v>
      </c>
      <c r="W96">
        <v>6.51</v>
      </c>
      <c r="X96">
        <v>70.5</v>
      </c>
      <c r="Y96">
        <v>23.5</v>
      </c>
      <c r="Z96">
        <v>23.5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20.34</v>
      </c>
      <c r="AH96">
        <v>53</v>
      </c>
      <c r="AI96">
        <v>53</v>
      </c>
      <c r="AJ96">
        <v>27.25</v>
      </c>
      <c r="AK96">
        <v>0</v>
      </c>
      <c r="AL96">
        <v>0</v>
      </c>
    </row>
    <row r="97" spans="1:50">
      <c r="A97" t="s">
        <v>139</v>
      </c>
      <c r="B97" s="34">
        <v>262.57</v>
      </c>
      <c r="C97" s="34">
        <v>87.23</v>
      </c>
      <c r="D97" s="93">
        <f t="shared" si="1"/>
        <v>0</v>
      </c>
      <c r="E97" s="34">
        <v>15.65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115.62</v>
      </c>
      <c r="N97">
        <v>273.45</v>
      </c>
      <c r="O97">
        <v>100.75</v>
      </c>
      <c r="P97">
        <v>5.99</v>
      </c>
      <c r="Q97">
        <v>7.01</v>
      </c>
      <c r="R97" s="93">
        <v>0</v>
      </c>
      <c r="S97" s="93">
        <v>0</v>
      </c>
      <c r="T97" s="93">
        <v>0</v>
      </c>
      <c r="U97">
        <v>6.31</v>
      </c>
      <c r="V97">
        <v>0</v>
      </c>
      <c r="W97">
        <v>6.51</v>
      </c>
      <c r="X97">
        <v>71.5</v>
      </c>
      <c r="Y97">
        <v>23.84</v>
      </c>
      <c r="Z97">
        <v>23.83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20.34</v>
      </c>
      <c r="AH97">
        <v>53</v>
      </c>
      <c r="AI97">
        <v>53</v>
      </c>
      <c r="AJ97">
        <v>26.74</v>
      </c>
      <c r="AK97">
        <v>0</v>
      </c>
      <c r="AL97">
        <v>0</v>
      </c>
    </row>
    <row r="98" spans="1:50">
      <c r="A98" t="s">
        <v>140</v>
      </c>
      <c r="B98" s="34">
        <v>262.57</v>
      </c>
      <c r="C98" s="34">
        <v>87.23</v>
      </c>
      <c r="D98" s="93">
        <f t="shared" si="1"/>
        <v>0</v>
      </c>
      <c r="E98" s="34">
        <v>15.65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115.62</v>
      </c>
      <c r="N98">
        <v>273.45</v>
      </c>
      <c r="O98">
        <v>100.75</v>
      </c>
      <c r="P98">
        <v>5.99</v>
      </c>
      <c r="Q98">
        <v>7.01</v>
      </c>
      <c r="R98" s="93">
        <v>0</v>
      </c>
      <c r="S98" s="93">
        <v>0</v>
      </c>
      <c r="T98" s="93">
        <v>0</v>
      </c>
      <c r="U98">
        <v>6.31</v>
      </c>
      <c r="V98">
        <v>0</v>
      </c>
      <c r="W98">
        <v>6.51</v>
      </c>
      <c r="X98">
        <v>72.5</v>
      </c>
      <c r="Y98">
        <v>24.16</v>
      </c>
      <c r="Z98">
        <v>24.17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20</v>
      </c>
      <c r="AH98">
        <v>53</v>
      </c>
      <c r="AI98">
        <v>53</v>
      </c>
      <c r="AJ98">
        <v>26.74</v>
      </c>
      <c r="AK98">
        <v>0</v>
      </c>
      <c r="AL98">
        <v>0</v>
      </c>
    </row>
    <row r="99" spans="1:50">
      <c r="A99" t="s">
        <v>141</v>
      </c>
      <c r="B99" s="34">
        <f>SUM(B3:B98)/4000</f>
        <v>5.4509950000000016</v>
      </c>
      <c r="C99" s="34">
        <f t="shared" ref="C99:P99" si="2">SUM(C3:C98)/4000</f>
        <v>1.7575649999999965</v>
      </c>
      <c r="D99" s="93">
        <f t="shared" ref="D99" si="3">SUM(D3:D98)/4000</f>
        <v>0.85864999999999947</v>
      </c>
      <c r="E99" s="34">
        <f>SUM(E3:E98)/4000</f>
        <v>0.28778000000000009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0.11685499999999996</v>
      </c>
      <c r="K99" s="37">
        <f t="shared" si="2"/>
        <v>0.11685499999999996</v>
      </c>
      <c r="L99" s="37">
        <f t="shared" si="2"/>
        <v>0.11977000000000006</v>
      </c>
      <c r="M99">
        <f t="shared" si="2"/>
        <v>2.3583600000000011</v>
      </c>
      <c r="N99">
        <f t="shared" si="2"/>
        <v>5.7738400000000025</v>
      </c>
      <c r="O99">
        <f t="shared" si="2"/>
        <v>2.4180000000000001</v>
      </c>
      <c r="P99">
        <f t="shared" si="2"/>
        <v>0.11476250000000005</v>
      </c>
      <c r="Q99">
        <f t="shared" ref="Q99:AF99" si="5">SUM(Q3:Q98)/4000</f>
        <v>0.30500499999999986</v>
      </c>
      <c r="R99" s="93">
        <f t="shared" si="5"/>
        <v>0.29922000000000015</v>
      </c>
      <c r="S99" s="93">
        <f t="shared" si="5"/>
        <v>0.2692624999999999</v>
      </c>
      <c r="T99" s="93">
        <f t="shared" si="5"/>
        <v>0.29016750000000013</v>
      </c>
      <c r="U99">
        <f t="shared" si="5"/>
        <v>8.1135000000000013E-2</v>
      </c>
      <c r="V99">
        <f t="shared" si="5"/>
        <v>0.96785516925000015</v>
      </c>
      <c r="W99">
        <f t="shared" si="5"/>
        <v>0.12488000000000009</v>
      </c>
      <c r="X99">
        <f t="shared" si="5"/>
        <v>1.7435</v>
      </c>
      <c r="Y99">
        <f t="shared" si="5"/>
        <v>0.5811550000000002</v>
      </c>
      <c r="Z99">
        <f t="shared" si="5"/>
        <v>0.58117250000000009</v>
      </c>
      <c r="AA99">
        <f t="shared" si="5"/>
        <v>1.9327450000000004</v>
      </c>
      <c r="AB99">
        <f t="shared" si="5"/>
        <v>0.38652500000000001</v>
      </c>
      <c r="AC99">
        <f t="shared" si="5"/>
        <v>0.75873000000000035</v>
      </c>
      <c r="AD99">
        <f t="shared" si="5"/>
        <v>0.38214250000000005</v>
      </c>
      <c r="AE99">
        <f t="shared" si="5"/>
        <v>0.77124999999999999</v>
      </c>
      <c r="AF99">
        <f t="shared" si="5"/>
        <v>0.38524999999999998</v>
      </c>
      <c r="AG99">
        <f t="shared" ref="AG99:AM99" si="6">SUM(AG3:AG98)/4000</f>
        <v>0.51047249999999988</v>
      </c>
      <c r="AH99">
        <f t="shared" si="6"/>
        <v>1.3568924999999998</v>
      </c>
      <c r="AI99">
        <f t="shared" si="6"/>
        <v>1.3568924999999998</v>
      </c>
      <c r="AJ99">
        <f t="shared" si="6"/>
        <v>0.59669750000000077</v>
      </c>
      <c r="AK99">
        <f t="shared" si="6"/>
        <v>1.58725</v>
      </c>
      <c r="AL99">
        <f t="shared" si="6"/>
        <v>0.67474999999999996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45417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495.20525279740457</v>
      </c>
      <c r="L3">
        <v>17.499619983903575</v>
      </c>
      <c r="M3">
        <v>64.011910888770501</v>
      </c>
      <c r="N3">
        <v>53.039073155873311</v>
      </c>
      <c r="O3">
        <v>74.132356920731709</v>
      </c>
      <c r="P3">
        <v>31.431288924710429</v>
      </c>
      <c r="Q3">
        <v>9.6366433951576056</v>
      </c>
      <c r="R3">
        <v>9.5806155734684477</v>
      </c>
      <c r="S3">
        <v>11.785440523934181</v>
      </c>
      <c r="T3">
        <v>1.4192111638795983</v>
      </c>
      <c r="U3">
        <v>49.059733006802723</v>
      </c>
      <c r="V3">
        <v>6.0697937165582072</v>
      </c>
      <c r="W3">
        <v>14.777546765894236</v>
      </c>
      <c r="X3">
        <v>62.989527156359316</v>
      </c>
      <c r="Y3">
        <v>0</v>
      </c>
      <c r="Z3">
        <v>8.3087916642727251</v>
      </c>
      <c r="AA3">
        <v>11.409845800000003</v>
      </c>
      <c r="AB3">
        <v>20.920374412035258</v>
      </c>
      <c r="AC3">
        <v>9.9908847129414315</v>
      </c>
      <c r="AD3">
        <v>0</v>
      </c>
      <c r="AE3">
        <v>16.988935013519246</v>
      </c>
      <c r="AF3">
        <v>5.9026744366469011</v>
      </c>
      <c r="AG3">
        <v>32.492279249658708</v>
      </c>
      <c r="AH3">
        <v>9.5858084608793561</v>
      </c>
      <c r="AI3">
        <v>0</v>
      </c>
      <c r="AJ3">
        <v>0</v>
      </c>
      <c r="AK3">
        <v>29.595144654373531</v>
      </c>
      <c r="AL3">
        <v>37.727054549999991</v>
      </c>
      <c r="AM3">
        <v>8.0921513585287297</v>
      </c>
      <c r="AN3">
        <v>4.1902574480899984E-2</v>
      </c>
      <c r="AO3">
        <v>0</v>
      </c>
      <c r="AP3">
        <v>0</v>
      </c>
      <c r="AQ3">
        <v>6.4890014474006046</v>
      </c>
      <c r="AR3">
        <v>14.771824060688401</v>
      </c>
      <c r="AS3">
        <v>15.130691225464393</v>
      </c>
      <c r="AT3">
        <v>0</v>
      </c>
      <c r="AU3">
        <v>0</v>
      </c>
      <c r="AV3">
        <v>0</v>
      </c>
      <c r="AW3">
        <v>0</v>
      </c>
      <c r="AX3">
        <v>0</v>
      </c>
      <c r="AY3">
        <v>2.4688503940520445</v>
      </c>
      <c r="AZ3">
        <v>0.83094143093922646</v>
      </c>
      <c r="BA3">
        <v>0.38231171428571414</v>
      </c>
      <c r="BB3">
        <v>2.4608586254826257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1134.2283397590984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495.20525279740457</v>
      </c>
      <c r="L4">
        <v>17.499619983903575</v>
      </c>
      <c r="M4">
        <v>64.011910888770501</v>
      </c>
      <c r="N4">
        <v>53.039073155873311</v>
      </c>
      <c r="O4">
        <v>74.132356920731709</v>
      </c>
      <c r="P4">
        <v>31.431288924710429</v>
      </c>
      <c r="Q4">
        <v>9.6366433951576056</v>
      </c>
      <c r="R4">
        <v>9.5806155734684477</v>
      </c>
      <c r="S4">
        <v>11.785440523934181</v>
      </c>
      <c r="T4">
        <v>1.4192111638795983</v>
      </c>
      <c r="U4">
        <v>49.059733006802723</v>
      </c>
      <c r="V4">
        <v>6.0697937165582072</v>
      </c>
      <c r="W4">
        <v>14.777546765894236</v>
      </c>
      <c r="X4">
        <v>62.989527156359316</v>
      </c>
      <c r="Y4">
        <v>0</v>
      </c>
      <c r="Z4">
        <v>8.3087916642727251</v>
      </c>
      <c r="AA4">
        <v>11.409845800000003</v>
      </c>
      <c r="AB4">
        <v>20.920374412035258</v>
      </c>
      <c r="AC4">
        <v>9.9908847129414315</v>
      </c>
      <c r="AD4">
        <v>0</v>
      </c>
      <c r="AE4">
        <v>16.988935013519246</v>
      </c>
      <c r="AF4">
        <v>5.9026744366469011</v>
      </c>
      <c r="AG4">
        <v>32.492279249658708</v>
      </c>
      <c r="AH4">
        <v>9.5858084608793561</v>
      </c>
      <c r="AI4">
        <v>0</v>
      </c>
      <c r="AJ4">
        <v>0</v>
      </c>
      <c r="AK4">
        <v>29.595144654373531</v>
      </c>
      <c r="AL4">
        <v>37.727054549999991</v>
      </c>
      <c r="AM4">
        <v>8.0921513585287297</v>
      </c>
      <c r="AN4">
        <v>4.1902574480899984E-2</v>
      </c>
      <c r="AO4">
        <v>0</v>
      </c>
      <c r="AP4">
        <v>0</v>
      </c>
      <c r="AQ4">
        <v>6.4890014474006046</v>
      </c>
      <c r="AR4">
        <v>14.771824060688401</v>
      </c>
      <c r="AS4">
        <v>15.130691225464393</v>
      </c>
      <c r="AT4">
        <v>0</v>
      </c>
      <c r="AU4">
        <v>0</v>
      </c>
      <c r="AV4">
        <v>0</v>
      </c>
      <c r="AW4">
        <v>0</v>
      </c>
      <c r="AX4">
        <v>0</v>
      </c>
      <c r="AY4">
        <v>2.4688503940520445</v>
      </c>
      <c r="AZ4">
        <v>0.83094143093922646</v>
      </c>
      <c r="BA4">
        <v>0.38231171428571414</v>
      </c>
      <c r="BB4">
        <v>2.4608586254826257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1134.2283397590984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495.20525279740457</v>
      </c>
      <c r="L5">
        <v>17.499619983903575</v>
      </c>
      <c r="M5">
        <v>64.011910888770501</v>
      </c>
      <c r="N5">
        <v>53.039073155873311</v>
      </c>
      <c r="O5">
        <v>74.132356920731709</v>
      </c>
      <c r="P5">
        <v>31.431288924710429</v>
      </c>
      <c r="Q5">
        <v>9.6366433951576056</v>
      </c>
      <c r="R5">
        <v>9.5806155734684477</v>
      </c>
      <c r="S5">
        <v>11.785440523934181</v>
      </c>
      <c r="T5">
        <v>1.4192111638795983</v>
      </c>
      <c r="U5">
        <v>49.059733006802723</v>
      </c>
      <c r="V5">
        <v>6.0697937165582072</v>
      </c>
      <c r="W5">
        <v>14.777546765894236</v>
      </c>
      <c r="X5">
        <v>62.989527156359316</v>
      </c>
      <c r="Y5">
        <v>0</v>
      </c>
      <c r="Z5">
        <v>8.3087916642727251</v>
      </c>
      <c r="AA5">
        <v>11.409845800000003</v>
      </c>
      <c r="AB5">
        <v>20.920374412035258</v>
      </c>
      <c r="AC5">
        <v>9.9908847129414315</v>
      </c>
      <c r="AD5">
        <v>0</v>
      </c>
      <c r="AE5">
        <v>16.988935013519246</v>
      </c>
      <c r="AF5">
        <v>5.9026744366469011</v>
      </c>
      <c r="AG5">
        <v>32.492279249658708</v>
      </c>
      <c r="AH5">
        <v>9.5858084608793561</v>
      </c>
      <c r="AI5">
        <v>0</v>
      </c>
      <c r="AJ5">
        <v>0</v>
      </c>
      <c r="AK5">
        <v>29.595144654373531</v>
      </c>
      <c r="AL5">
        <v>37.727054549999991</v>
      </c>
      <c r="AM5">
        <v>8.0921513585287297</v>
      </c>
      <c r="AN5">
        <v>4.1902574480899984E-2</v>
      </c>
      <c r="AO5">
        <v>0</v>
      </c>
      <c r="AP5">
        <v>0</v>
      </c>
      <c r="AQ5">
        <v>0</v>
      </c>
      <c r="AR5">
        <v>14.771824060688401</v>
      </c>
      <c r="AS5">
        <v>15.130691225464393</v>
      </c>
      <c r="AT5">
        <v>0</v>
      </c>
      <c r="AU5">
        <v>0</v>
      </c>
      <c r="AV5">
        <v>0</v>
      </c>
      <c r="AW5">
        <v>0</v>
      </c>
      <c r="AX5">
        <v>0</v>
      </c>
      <c r="AY5">
        <v>2.4688503940520445</v>
      </c>
      <c r="AZ5">
        <v>0</v>
      </c>
      <c r="BA5">
        <v>0.38231171428571414</v>
      </c>
      <c r="BB5">
        <v>2.4608586254826257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1126.9083968807586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495.20525279740457</v>
      </c>
      <c r="L6">
        <v>17.499619983903575</v>
      </c>
      <c r="M6">
        <v>64.011910888770501</v>
      </c>
      <c r="N6">
        <v>53.039073155873311</v>
      </c>
      <c r="O6">
        <v>74.132356920731709</v>
      </c>
      <c r="P6">
        <v>31.431288924710429</v>
      </c>
      <c r="Q6">
        <v>9.6366433951576056</v>
      </c>
      <c r="R6">
        <v>9.5806155734684477</v>
      </c>
      <c r="S6">
        <v>11.785440523934181</v>
      </c>
      <c r="T6">
        <v>1.4192111638795983</v>
      </c>
      <c r="U6">
        <v>49.059733006802723</v>
      </c>
      <c r="V6">
        <v>6.0697937165582072</v>
      </c>
      <c r="W6">
        <v>14.777546765894236</v>
      </c>
      <c r="X6">
        <v>62.989527156359316</v>
      </c>
      <c r="Y6">
        <v>0</v>
      </c>
      <c r="Z6">
        <v>8.3087916642727251</v>
      </c>
      <c r="AA6">
        <v>11.409845800000003</v>
      </c>
      <c r="AB6">
        <v>20.920374412035258</v>
      </c>
      <c r="AC6">
        <v>9.9908847129414315</v>
      </c>
      <c r="AD6">
        <v>0</v>
      </c>
      <c r="AE6">
        <v>16.988935013519246</v>
      </c>
      <c r="AF6">
        <v>5.9026744366469011</v>
      </c>
      <c r="AG6">
        <v>32.492279249658708</v>
      </c>
      <c r="AH6">
        <v>9.5858084608793561</v>
      </c>
      <c r="AI6">
        <v>0</v>
      </c>
      <c r="AJ6">
        <v>0</v>
      </c>
      <c r="AK6">
        <v>29.595144654373531</v>
      </c>
      <c r="AL6">
        <v>37.727054549999991</v>
      </c>
      <c r="AM6">
        <v>8.0921513585287297</v>
      </c>
      <c r="AN6">
        <v>4.1902574480899984E-2</v>
      </c>
      <c r="AO6">
        <v>0</v>
      </c>
      <c r="AP6">
        <v>0</v>
      </c>
      <c r="AQ6">
        <v>0</v>
      </c>
      <c r="AR6">
        <v>14.771824060688401</v>
      </c>
      <c r="AS6">
        <v>15.130691225464393</v>
      </c>
      <c r="AT6">
        <v>0</v>
      </c>
      <c r="AU6">
        <v>0</v>
      </c>
      <c r="AV6">
        <v>0</v>
      </c>
      <c r="AW6">
        <v>0</v>
      </c>
      <c r="AX6">
        <v>0</v>
      </c>
      <c r="AY6">
        <v>2.4688503940520445</v>
      </c>
      <c r="AZ6">
        <v>0</v>
      </c>
      <c r="BA6">
        <v>0.38231171428571414</v>
      </c>
      <c r="BB6">
        <v>2.4608586254826257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1126.9083968807586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495.20525279740457</v>
      </c>
      <c r="L7">
        <v>17.499619983903575</v>
      </c>
      <c r="M7">
        <v>64.011910888770501</v>
      </c>
      <c r="N7">
        <v>53.039073155873311</v>
      </c>
      <c r="O7">
        <v>74.132356920731709</v>
      </c>
      <c r="P7">
        <v>31.431288924710429</v>
      </c>
      <c r="Q7">
        <v>9.6366433951576056</v>
      </c>
      <c r="R7">
        <v>9.5806155734684477</v>
      </c>
      <c r="S7">
        <v>11.785440523934181</v>
      </c>
      <c r="T7">
        <v>1.4192111638795983</v>
      </c>
      <c r="U7">
        <v>38.728071879906558</v>
      </c>
      <c r="V7">
        <v>6.0697937165582072</v>
      </c>
      <c r="W7">
        <v>14.777546765894236</v>
      </c>
      <c r="X7">
        <v>62.989527156359316</v>
      </c>
      <c r="Y7">
        <v>0</v>
      </c>
      <c r="Z7">
        <v>8.3087916642727251</v>
      </c>
      <c r="AA7">
        <v>11.409845800000003</v>
      </c>
      <c r="AB7">
        <v>20.920374412035258</v>
      </c>
      <c r="AC7">
        <v>9.9908847129414315</v>
      </c>
      <c r="AD7">
        <v>0</v>
      </c>
      <c r="AE7">
        <v>16.988935013519246</v>
      </c>
      <c r="AF7">
        <v>5.9026744366469011</v>
      </c>
      <c r="AG7">
        <v>32.492279249658708</v>
      </c>
      <c r="AH7">
        <v>9.5858084608793561</v>
      </c>
      <c r="AI7">
        <v>0</v>
      </c>
      <c r="AJ7">
        <v>0</v>
      </c>
      <c r="AK7">
        <v>29.595144654373531</v>
      </c>
      <c r="AL7">
        <v>37.727054549999991</v>
      </c>
      <c r="AM7">
        <v>8.0921513585287297</v>
      </c>
      <c r="AN7">
        <v>4.1902574480899984E-2</v>
      </c>
      <c r="AO7">
        <v>0</v>
      </c>
      <c r="AP7">
        <v>0</v>
      </c>
      <c r="AQ7">
        <v>0</v>
      </c>
      <c r="AR7">
        <v>14.771824060688401</v>
      </c>
      <c r="AS7">
        <v>15.130691225464393</v>
      </c>
      <c r="AT7">
        <v>0</v>
      </c>
      <c r="AU7">
        <v>0</v>
      </c>
      <c r="AV7">
        <v>0</v>
      </c>
      <c r="AW7">
        <v>0</v>
      </c>
      <c r="AX7">
        <v>0</v>
      </c>
      <c r="AY7">
        <v>2.4688503940520445</v>
      </c>
      <c r="AZ7">
        <v>0</v>
      </c>
      <c r="BA7">
        <v>0.38231171428571414</v>
      </c>
      <c r="BB7">
        <v>2.4608586254826257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1116.5767357538625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495.20525279740457</v>
      </c>
      <c r="L8">
        <v>17.499619983903575</v>
      </c>
      <c r="M8">
        <v>64.011910888770501</v>
      </c>
      <c r="N8">
        <v>53.039073155873311</v>
      </c>
      <c r="O8">
        <v>74.132356920731709</v>
      </c>
      <c r="P8">
        <v>31.431288924710429</v>
      </c>
      <c r="Q8">
        <v>9.6366433951576056</v>
      </c>
      <c r="R8">
        <v>9.5806155734684477</v>
      </c>
      <c r="S8">
        <v>11.785440523934181</v>
      </c>
      <c r="T8">
        <v>1.4192111638795983</v>
      </c>
      <c r="U8">
        <v>38.728071879906558</v>
      </c>
      <c r="V8">
        <v>6.0697937165582072</v>
      </c>
      <c r="W8">
        <v>14.777546765894236</v>
      </c>
      <c r="X8">
        <v>62.989527156359316</v>
      </c>
      <c r="Y8">
        <v>0</v>
      </c>
      <c r="Z8">
        <v>8.3087916642727251</v>
      </c>
      <c r="AA8">
        <v>11.409845800000003</v>
      </c>
      <c r="AB8">
        <v>20.920374412035258</v>
      </c>
      <c r="AC8">
        <v>9.9908847129414315</v>
      </c>
      <c r="AD8">
        <v>0</v>
      </c>
      <c r="AE8">
        <v>16.988935013519246</v>
      </c>
      <c r="AF8">
        <v>5.9026744366469011</v>
      </c>
      <c r="AG8">
        <v>32.492279249658708</v>
      </c>
      <c r="AH8">
        <v>9.5858084608793561</v>
      </c>
      <c r="AI8">
        <v>0</v>
      </c>
      <c r="AJ8">
        <v>0</v>
      </c>
      <c r="AK8">
        <v>29.595144654373531</v>
      </c>
      <c r="AL8">
        <v>37.727054549999991</v>
      </c>
      <c r="AM8">
        <v>8.0921513585287297</v>
      </c>
      <c r="AN8">
        <v>4.1902574480899984E-2</v>
      </c>
      <c r="AO8">
        <v>0</v>
      </c>
      <c r="AP8">
        <v>0</v>
      </c>
      <c r="AQ8">
        <v>0</v>
      </c>
      <c r="AR8">
        <v>14.771824060688401</v>
      </c>
      <c r="AS8">
        <v>15.130691225464393</v>
      </c>
      <c r="AT8">
        <v>0</v>
      </c>
      <c r="AU8">
        <v>0</v>
      </c>
      <c r="AV8">
        <v>0</v>
      </c>
      <c r="AW8">
        <v>0</v>
      </c>
      <c r="AX8">
        <v>0</v>
      </c>
      <c r="AY8">
        <v>2.4688503940520445</v>
      </c>
      <c r="AZ8">
        <v>0</v>
      </c>
      <c r="BA8">
        <v>0.38231171428571414</v>
      </c>
      <c r="BB8">
        <v>2.4608586254826257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1116.5767357538625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495.20525279740457</v>
      </c>
      <c r="L9">
        <v>17.499619983903575</v>
      </c>
      <c r="M9">
        <v>64.011910888770501</v>
      </c>
      <c r="N9">
        <v>53.039073155873311</v>
      </c>
      <c r="O9">
        <v>74.132356920731709</v>
      </c>
      <c r="P9">
        <v>31.431288924710429</v>
      </c>
      <c r="Q9">
        <v>9.6366433951576056</v>
      </c>
      <c r="R9">
        <v>9.5806155734684477</v>
      </c>
      <c r="S9">
        <v>11.785440523934181</v>
      </c>
      <c r="T9">
        <v>1.4192111638795983</v>
      </c>
      <c r="U9">
        <v>38.728071879906558</v>
      </c>
      <c r="V9">
        <v>6.0697937165582072</v>
      </c>
      <c r="W9">
        <v>14.777546765894236</v>
      </c>
      <c r="X9">
        <v>62.989527156359316</v>
      </c>
      <c r="Y9">
        <v>0</v>
      </c>
      <c r="Z9">
        <v>8.3087916642727251</v>
      </c>
      <c r="AA9">
        <v>11.409845800000003</v>
      </c>
      <c r="AB9">
        <v>20.920374412035258</v>
      </c>
      <c r="AC9">
        <v>9.9908847129414315</v>
      </c>
      <c r="AD9">
        <v>0</v>
      </c>
      <c r="AE9">
        <v>16.988935013519246</v>
      </c>
      <c r="AF9">
        <v>5.9026744366469011</v>
      </c>
      <c r="AG9">
        <v>32.492279249658708</v>
      </c>
      <c r="AH9">
        <v>9.5858084608793561</v>
      </c>
      <c r="AI9">
        <v>0</v>
      </c>
      <c r="AJ9">
        <v>0</v>
      </c>
      <c r="AK9">
        <v>29.595144654373531</v>
      </c>
      <c r="AL9">
        <v>37.727054549999991</v>
      </c>
      <c r="AM9">
        <v>8.0921513585287297</v>
      </c>
      <c r="AN9">
        <v>4.1902574480899984E-2</v>
      </c>
      <c r="AO9">
        <v>0</v>
      </c>
      <c r="AP9">
        <v>0.21763613438276719</v>
      </c>
      <c r="AQ9">
        <v>0</v>
      </c>
      <c r="AR9">
        <v>14.771824060688401</v>
      </c>
      <c r="AS9">
        <v>15.130691225464393</v>
      </c>
      <c r="AT9">
        <v>0</v>
      </c>
      <c r="AU9">
        <v>0</v>
      </c>
      <c r="AV9">
        <v>0</v>
      </c>
      <c r="AW9">
        <v>0</v>
      </c>
      <c r="AX9">
        <v>0</v>
      </c>
      <c r="AY9">
        <v>2.4688503940520445</v>
      </c>
      <c r="AZ9">
        <v>0</v>
      </c>
      <c r="BA9">
        <v>0.38231171428571414</v>
      </c>
      <c r="BB9">
        <v>2.4608586254826257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1116.7943718882452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495.20525279740457</v>
      </c>
      <c r="L10">
        <v>17.499619983903575</v>
      </c>
      <c r="M10">
        <v>64.011910888770501</v>
      </c>
      <c r="N10">
        <v>53.039073155873311</v>
      </c>
      <c r="O10">
        <v>74.132356920731709</v>
      </c>
      <c r="P10">
        <v>31.431288924710429</v>
      </c>
      <c r="Q10">
        <v>9.6366433951576056</v>
      </c>
      <c r="R10">
        <v>9.5806155734684477</v>
      </c>
      <c r="S10">
        <v>11.785440523934181</v>
      </c>
      <c r="T10">
        <v>1.4192111638795983</v>
      </c>
      <c r="U10">
        <v>38.728071879906558</v>
      </c>
      <c r="V10">
        <v>6.0697937165582072</v>
      </c>
      <c r="W10">
        <v>14.777546765894236</v>
      </c>
      <c r="X10">
        <v>62.989527156359316</v>
      </c>
      <c r="Y10">
        <v>0</v>
      </c>
      <c r="Z10">
        <v>8.3087916642727251</v>
      </c>
      <c r="AA10">
        <v>11.409845800000003</v>
      </c>
      <c r="AB10">
        <v>20.920374412035258</v>
      </c>
      <c r="AC10">
        <v>9.9908847129414315</v>
      </c>
      <c r="AD10">
        <v>0</v>
      </c>
      <c r="AE10">
        <v>16.988935013519246</v>
      </c>
      <c r="AF10">
        <v>5.9026744366469011</v>
      </c>
      <c r="AG10">
        <v>32.492279249658708</v>
      </c>
      <c r="AH10">
        <v>9.5858084608793561</v>
      </c>
      <c r="AI10">
        <v>0</v>
      </c>
      <c r="AJ10">
        <v>0</v>
      </c>
      <c r="AK10">
        <v>29.595144654373531</v>
      </c>
      <c r="AL10">
        <v>37.727054549999991</v>
      </c>
      <c r="AM10">
        <v>8.0921513585287297</v>
      </c>
      <c r="AN10">
        <v>4.1902574480899984E-2</v>
      </c>
      <c r="AO10">
        <v>0</v>
      </c>
      <c r="AP10">
        <v>0.21763613438276719</v>
      </c>
      <c r="AQ10">
        <v>0</v>
      </c>
      <c r="AR10">
        <v>14.771824060688401</v>
      </c>
      <c r="AS10">
        <v>15.130691225464393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2.4688503940520445</v>
      </c>
      <c r="AZ10">
        <v>0</v>
      </c>
      <c r="BA10">
        <v>0.38231171428571414</v>
      </c>
      <c r="BB10">
        <v>2.4608586254826257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1116.7943718882452</v>
      </c>
    </row>
    <row r="11" spans="1:117">
      <c r="A11" t="s">
        <v>53</v>
      </c>
      <c r="B11">
        <v>0</v>
      </c>
      <c r="C11">
        <v>0</v>
      </c>
      <c r="D11">
        <v>10.184558000000001</v>
      </c>
      <c r="E11">
        <v>0</v>
      </c>
      <c r="F11">
        <v>0</v>
      </c>
      <c r="G11">
        <v>18.458276999999999</v>
      </c>
      <c r="H11">
        <v>0</v>
      </c>
      <c r="I11">
        <v>0</v>
      </c>
      <c r="J11">
        <v>10.209175999999999</v>
      </c>
      <c r="K11">
        <v>495.20525279740457</v>
      </c>
      <c r="L11">
        <v>17.499619983903575</v>
      </c>
      <c r="M11">
        <v>64.011910888770501</v>
      </c>
      <c r="N11">
        <v>53.039073155873311</v>
      </c>
      <c r="O11">
        <v>74.132356920731709</v>
      </c>
      <c r="P11">
        <v>31.431288924710429</v>
      </c>
      <c r="Q11">
        <v>9.6366433951576056</v>
      </c>
      <c r="R11">
        <v>9.5806155734684477</v>
      </c>
      <c r="S11">
        <v>11.785440523934181</v>
      </c>
      <c r="T11">
        <v>1.4192111638795983</v>
      </c>
      <c r="U11">
        <v>38.728071879906558</v>
      </c>
      <c r="V11">
        <v>6.0697937165582072</v>
      </c>
      <c r="W11">
        <v>14.777546765894236</v>
      </c>
      <c r="X11">
        <v>62.989527156359316</v>
      </c>
      <c r="Y11">
        <v>0</v>
      </c>
      <c r="Z11">
        <v>8.3087916642727251</v>
      </c>
      <c r="AA11">
        <v>11.409845800000003</v>
      </c>
      <c r="AB11">
        <v>13.946916274690173</v>
      </c>
      <c r="AC11">
        <v>9.9908847129414315</v>
      </c>
      <c r="AD11">
        <v>0</v>
      </c>
      <c r="AE11">
        <v>16.988935013519246</v>
      </c>
      <c r="AF11">
        <v>5.9026744366469011</v>
      </c>
      <c r="AG11">
        <v>32.492279249658708</v>
      </c>
      <c r="AH11">
        <v>9.5858084608793561</v>
      </c>
      <c r="AI11">
        <v>0</v>
      </c>
      <c r="AJ11">
        <v>0</v>
      </c>
      <c r="AK11">
        <v>29.595144654373531</v>
      </c>
      <c r="AL11">
        <v>37.727054549999991</v>
      </c>
      <c r="AM11">
        <v>8.0921513585287297</v>
      </c>
      <c r="AN11">
        <v>4.1902574480899984E-2</v>
      </c>
      <c r="AO11">
        <v>0</v>
      </c>
      <c r="AP11">
        <v>0.21763613438276719</v>
      </c>
      <c r="AQ11">
        <v>0</v>
      </c>
      <c r="AR11">
        <v>14.771824060688401</v>
      </c>
      <c r="AS11">
        <v>15.130691225464393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2.4688503940520445</v>
      </c>
      <c r="AZ11">
        <v>0</v>
      </c>
      <c r="BA11">
        <v>0.38231171428571414</v>
      </c>
      <c r="BB11">
        <v>2.4608586254826257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1148.6729247509002</v>
      </c>
    </row>
    <row r="12" spans="1:117">
      <c r="A12" t="s">
        <v>54</v>
      </c>
      <c r="B12">
        <v>0</v>
      </c>
      <c r="C12">
        <v>0</v>
      </c>
      <c r="D12">
        <v>21.382774000000001</v>
      </c>
      <c r="E12">
        <v>0</v>
      </c>
      <c r="F12">
        <v>0</v>
      </c>
      <c r="G12">
        <v>34.918596000000001</v>
      </c>
      <c r="H12">
        <v>0</v>
      </c>
      <c r="I12">
        <v>0</v>
      </c>
      <c r="J12">
        <v>34.878076999999998</v>
      </c>
      <c r="K12">
        <v>495.20525279740457</v>
      </c>
      <c r="L12">
        <v>17.499619983903575</v>
      </c>
      <c r="M12">
        <v>64.011910888770501</v>
      </c>
      <c r="N12">
        <v>53.039073155873311</v>
      </c>
      <c r="O12">
        <v>74.132356920731709</v>
      </c>
      <c r="P12">
        <v>31.431288924710429</v>
      </c>
      <c r="Q12">
        <v>9.6366433951576056</v>
      </c>
      <c r="R12">
        <v>9.5806155734684477</v>
      </c>
      <c r="S12">
        <v>11.785440523934181</v>
      </c>
      <c r="T12">
        <v>1.4192111638795983</v>
      </c>
      <c r="U12">
        <v>38.728071879906558</v>
      </c>
      <c r="V12">
        <v>6.0697937165582072</v>
      </c>
      <c r="W12">
        <v>14.777546765894236</v>
      </c>
      <c r="X12">
        <v>62.989527156359316</v>
      </c>
      <c r="Y12">
        <v>0</v>
      </c>
      <c r="Z12">
        <v>8.3087916642727251</v>
      </c>
      <c r="AA12">
        <v>11.409845800000003</v>
      </c>
      <c r="AB12">
        <v>13.946916274690173</v>
      </c>
      <c r="AC12">
        <v>9.9908847129414315</v>
      </c>
      <c r="AD12">
        <v>0</v>
      </c>
      <c r="AE12">
        <v>16.988935013519246</v>
      </c>
      <c r="AF12">
        <v>5.9026744366469011</v>
      </c>
      <c r="AG12">
        <v>32.492279249658708</v>
      </c>
      <c r="AH12">
        <v>9.5858084608793561</v>
      </c>
      <c r="AI12">
        <v>0</v>
      </c>
      <c r="AJ12">
        <v>0</v>
      </c>
      <c r="AK12">
        <v>29.595144654373531</v>
      </c>
      <c r="AL12">
        <v>37.727054549999991</v>
      </c>
      <c r="AM12">
        <v>8.0921513585287297</v>
      </c>
      <c r="AN12">
        <v>4.1902574480899984E-2</v>
      </c>
      <c r="AO12">
        <v>0</v>
      </c>
      <c r="AP12">
        <v>0.21763613438276719</v>
      </c>
      <c r="AQ12">
        <v>0</v>
      </c>
      <c r="AR12">
        <v>14.771824060688401</v>
      </c>
      <c r="AS12">
        <v>15.130691225464393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2.4688503940520445</v>
      </c>
      <c r="AZ12">
        <v>0</v>
      </c>
      <c r="BA12">
        <v>0.38231171428571414</v>
      </c>
      <c r="BB12">
        <v>2.4608586254826257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1201.0003607509002</v>
      </c>
    </row>
    <row r="13" spans="1:117">
      <c r="A13" t="s">
        <v>55</v>
      </c>
      <c r="B13">
        <v>0</v>
      </c>
      <c r="C13">
        <v>0</v>
      </c>
      <c r="D13">
        <v>10.6381</v>
      </c>
      <c r="E13">
        <v>0</v>
      </c>
      <c r="F13">
        <v>0</v>
      </c>
      <c r="G13">
        <v>16.4407</v>
      </c>
      <c r="H13">
        <v>0</v>
      </c>
      <c r="I13">
        <v>0</v>
      </c>
      <c r="J13">
        <v>41.585299999999997</v>
      </c>
      <c r="K13">
        <v>495.41791139032523</v>
      </c>
      <c r="L13">
        <v>17.499619983903575</v>
      </c>
      <c r="M13">
        <v>64.011910888770501</v>
      </c>
      <c r="N13">
        <v>53.039073155873311</v>
      </c>
      <c r="O13">
        <v>74.132356920731709</v>
      </c>
      <c r="P13">
        <v>31.431288924710429</v>
      </c>
      <c r="Q13">
        <v>9.6366433951576056</v>
      </c>
      <c r="R13">
        <v>9.5806155734684477</v>
      </c>
      <c r="S13">
        <v>11.785440523934181</v>
      </c>
      <c r="T13">
        <v>1.4192111638795983</v>
      </c>
      <c r="U13">
        <v>38.728071879906558</v>
      </c>
      <c r="V13">
        <v>6.0697937165582072</v>
      </c>
      <c r="W13">
        <v>14.777546765894236</v>
      </c>
      <c r="X13">
        <v>62.989527156359316</v>
      </c>
      <c r="Y13">
        <v>0</v>
      </c>
      <c r="Z13">
        <v>8.3087916642727251</v>
      </c>
      <c r="AA13">
        <v>11.409845800000003</v>
      </c>
      <c r="AB13">
        <v>13.946916274690173</v>
      </c>
      <c r="AC13">
        <v>9.9908847129414315</v>
      </c>
      <c r="AD13">
        <v>0</v>
      </c>
      <c r="AE13">
        <v>16.988935013519246</v>
      </c>
      <c r="AF13">
        <v>5.9026744366469011</v>
      </c>
      <c r="AG13">
        <v>32.492279249658708</v>
      </c>
      <c r="AH13">
        <v>9.5858084608793561</v>
      </c>
      <c r="AI13">
        <v>0</v>
      </c>
      <c r="AJ13">
        <v>0</v>
      </c>
      <c r="AK13">
        <v>29.595144654373531</v>
      </c>
      <c r="AL13">
        <v>37.727054549999991</v>
      </c>
      <c r="AM13">
        <v>8.0921513585287297</v>
      </c>
      <c r="AN13">
        <v>4.1902574480899984E-2</v>
      </c>
      <c r="AO13">
        <v>0</v>
      </c>
      <c r="AP13">
        <v>0.65290840314830145</v>
      </c>
      <c r="AQ13">
        <v>0</v>
      </c>
      <c r="AR13">
        <v>14.771824060688401</v>
      </c>
      <c r="AS13">
        <v>15.130691225464393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2.4688503940520445</v>
      </c>
      <c r="AZ13">
        <v>0</v>
      </c>
      <c r="BA13">
        <v>0.38231171428571414</v>
      </c>
      <c r="BB13">
        <v>2.4608586254826257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1179.1329446125865</v>
      </c>
    </row>
    <row r="14" spans="1:117">
      <c r="A14" t="s">
        <v>56</v>
      </c>
      <c r="B14">
        <v>0</v>
      </c>
      <c r="C14">
        <v>0</v>
      </c>
      <c r="D14">
        <v>0.96709999999999996</v>
      </c>
      <c r="E14">
        <v>0</v>
      </c>
      <c r="F14">
        <v>0</v>
      </c>
      <c r="G14">
        <v>0.96709999999999996</v>
      </c>
      <c r="H14">
        <v>0</v>
      </c>
      <c r="I14">
        <v>0</v>
      </c>
      <c r="J14">
        <v>22.002691422444602</v>
      </c>
      <c r="K14">
        <v>495.41791139032523</v>
      </c>
      <c r="L14">
        <v>17.499619983903575</v>
      </c>
      <c r="M14">
        <v>64.011910888770501</v>
      </c>
      <c r="N14">
        <v>53.039073155873311</v>
      </c>
      <c r="O14">
        <v>74.132356920731709</v>
      </c>
      <c r="P14">
        <v>31.431288924710429</v>
      </c>
      <c r="Q14">
        <v>9.6366433951576056</v>
      </c>
      <c r="R14">
        <v>9.5806155734684477</v>
      </c>
      <c r="S14">
        <v>11.785440523934181</v>
      </c>
      <c r="T14">
        <v>1.4192111638795983</v>
      </c>
      <c r="U14">
        <v>38.728071879906558</v>
      </c>
      <c r="V14">
        <v>6.0697937165582072</v>
      </c>
      <c r="W14">
        <v>14.777546765894236</v>
      </c>
      <c r="X14">
        <v>62.989527156359316</v>
      </c>
      <c r="Y14">
        <v>0</v>
      </c>
      <c r="Z14">
        <v>8.3087916642727251</v>
      </c>
      <c r="AA14">
        <v>11.409845800000003</v>
      </c>
      <c r="AB14">
        <v>13.946916274690173</v>
      </c>
      <c r="AC14">
        <v>9.9908847129414315</v>
      </c>
      <c r="AD14">
        <v>0</v>
      </c>
      <c r="AE14">
        <v>16.988935013519246</v>
      </c>
      <c r="AF14">
        <v>5.9026744366469011</v>
      </c>
      <c r="AG14">
        <v>32.492279249658708</v>
      </c>
      <c r="AH14">
        <v>9.5858084608793561</v>
      </c>
      <c r="AI14">
        <v>0</v>
      </c>
      <c r="AJ14">
        <v>0</v>
      </c>
      <c r="AK14">
        <v>29.595144654373531</v>
      </c>
      <c r="AL14">
        <v>37.727054549999991</v>
      </c>
      <c r="AM14">
        <v>8.0921513585287297</v>
      </c>
      <c r="AN14">
        <v>4.1902574480899984E-2</v>
      </c>
      <c r="AO14">
        <v>0</v>
      </c>
      <c r="AP14">
        <v>0.65290840314830145</v>
      </c>
      <c r="AQ14">
        <v>0</v>
      </c>
      <c r="AR14">
        <v>14.771824060688401</v>
      </c>
      <c r="AS14">
        <v>15.130691225464393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2.4688503940520445</v>
      </c>
      <c r="AZ14">
        <v>0</v>
      </c>
      <c r="BA14">
        <v>0.38231171428571414</v>
      </c>
      <c r="BB14">
        <v>2.4608586254826257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1134.4057360350307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2.4614965</v>
      </c>
      <c r="K15">
        <v>495.41791139032523</v>
      </c>
      <c r="L15">
        <v>17.499619983903575</v>
      </c>
      <c r="M15">
        <v>64.011910888770501</v>
      </c>
      <c r="N15">
        <v>53.039073155873311</v>
      </c>
      <c r="O15">
        <v>74.132356920731709</v>
      </c>
      <c r="P15">
        <v>31.431288924710429</v>
      </c>
      <c r="Q15">
        <v>9.6366433951576056</v>
      </c>
      <c r="R15">
        <v>9.5806155734684477</v>
      </c>
      <c r="S15">
        <v>11.785440523934181</v>
      </c>
      <c r="T15">
        <v>1.4192111638795983</v>
      </c>
      <c r="U15">
        <v>38.728071879906558</v>
      </c>
      <c r="V15">
        <v>6.0697937165582072</v>
      </c>
      <c r="W15">
        <v>14.777546765894236</v>
      </c>
      <c r="X15">
        <v>62.989527156359316</v>
      </c>
      <c r="Y15">
        <v>0</v>
      </c>
      <c r="Z15">
        <v>8.3087916642727251</v>
      </c>
      <c r="AA15">
        <v>11.409845800000003</v>
      </c>
      <c r="AB15">
        <v>13.946916274690173</v>
      </c>
      <c r="AC15">
        <v>9.9908847129414315</v>
      </c>
      <c r="AD15">
        <v>0</v>
      </c>
      <c r="AE15">
        <v>16.988935013519246</v>
      </c>
      <c r="AF15">
        <v>5.9026744366469011</v>
      </c>
      <c r="AG15">
        <v>32.492279249658708</v>
      </c>
      <c r="AH15">
        <v>11.838473337997982</v>
      </c>
      <c r="AI15">
        <v>0</v>
      </c>
      <c r="AJ15">
        <v>0</v>
      </c>
      <c r="AK15">
        <v>29.595144654373531</v>
      </c>
      <c r="AL15">
        <v>37.727054549999991</v>
      </c>
      <c r="AM15">
        <v>8.0921513585287297</v>
      </c>
      <c r="AN15">
        <v>4.1902574480899984E-2</v>
      </c>
      <c r="AO15">
        <v>0</v>
      </c>
      <c r="AP15">
        <v>0.65290840314830145</v>
      </c>
      <c r="AQ15">
        <v>0</v>
      </c>
      <c r="AR15">
        <v>14.771824060688401</v>
      </c>
      <c r="AS15">
        <v>15.130691225464393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2.4688503940520445</v>
      </c>
      <c r="AZ15">
        <v>0</v>
      </c>
      <c r="BA15">
        <v>0.48890059223300975</v>
      </c>
      <c r="BB15">
        <v>2.4608586254826257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1115.2895948676523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495.41791139032523</v>
      </c>
      <c r="L16">
        <v>17.499619983903575</v>
      </c>
      <c r="M16">
        <v>64.011910888770501</v>
      </c>
      <c r="N16">
        <v>53.039073155873311</v>
      </c>
      <c r="O16">
        <v>74.132356920731709</v>
      </c>
      <c r="P16">
        <v>31.431288924710429</v>
      </c>
      <c r="Q16">
        <v>9.6366433951576056</v>
      </c>
      <c r="R16">
        <v>9.5806155734684477</v>
      </c>
      <c r="S16">
        <v>11.785440523934181</v>
      </c>
      <c r="T16">
        <v>1.4192111638795983</v>
      </c>
      <c r="U16">
        <v>38.728071879906558</v>
      </c>
      <c r="V16">
        <v>6.0697937165582072</v>
      </c>
      <c r="W16">
        <v>14.777546765894236</v>
      </c>
      <c r="X16">
        <v>62.989527156359316</v>
      </c>
      <c r="Y16">
        <v>0</v>
      </c>
      <c r="Z16">
        <v>8.3087916642727251</v>
      </c>
      <c r="AA16">
        <v>11.409845800000003</v>
      </c>
      <c r="AB16">
        <v>13.946916274690173</v>
      </c>
      <c r="AC16">
        <v>9.9908847129414315</v>
      </c>
      <c r="AD16">
        <v>0</v>
      </c>
      <c r="AE16">
        <v>16.988935013519246</v>
      </c>
      <c r="AF16">
        <v>5.9026744366469011</v>
      </c>
      <c r="AG16">
        <v>32.492279249658708</v>
      </c>
      <c r="AH16">
        <v>11.838473337997982</v>
      </c>
      <c r="AI16">
        <v>0</v>
      </c>
      <c r="AJ16">
        <v>0</v>
      </c>
      <c r="AK16">
        <v>29.595144654373531</v>
      </c>
      <c r="AL16">
        <v>37.727054549999991</v>
      </c>
      <c r="AM16">
        <v>8.0921513585287297</v>
      </c>
      <c r="AN16">
        <v>4.1902574480899984E-2</v>
      </c>
      <c r="AO16">
        <v>0</v>
      </c>
      <c r="AP16">
        <v>0.65290840314830145</v>
      </c>
      <c r="AQ16">
        <v>0</v>
      </c>
      <c r="AR16">
        <v>14.771824060688401</v>
      </c>
      <c r="AS16">
        <v>15.130691225464393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2.4688503940520445</v>
      </c>
      <c r="AZ16">
        <v>0</v>
      </c>
      <c r="BA16">
        <v>0.48890059223300975</v>
      </c>
      <c r="BB16">
        <v>2.4608586254826257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1112.8280983676525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495.41791139032523</v>
      </c>
      <c r="L17">
        <v>17.499619983903575</v>
      </c>
      <c r="M17">
        <v>64.011910888770501</v>
      </c>
      <c r="N17">
        <v>53.039073155873311</v>
      </c>
      <c r="O17">
        <v>74.132356920731709</v>
      </c>
      <c r="P17">
        <v>31.431288924710429</v>
      </c>
      <c r="Q17">
        <v>9.6366433951576056</v>
      </c>
      <c r="R17">
        <v>9.5806155734684477</v>
      </c>
      <c r="S17">
        <v>11.785440523934181</v>
      </c>
      <c r="T17">
        <v>1.4192111638795983</v>
      </c>
      <c r="U17">
        <v>38.728071879906558</v>
      </c>
      <c r="V17">
        <v>6.0697937165582072</v>
      </c>
      <c r="W17">
        <v>14.777546765894236</v>
      </c>
      <c r="X17">
        <v>62.989527156359316</v>
      </c>
      <c r="Y17">
        <v>0</v>
      </c>
      <c r="Z17">
        <v>8.3087916642727251</v>
      </c>
      <c r="AA17">
        <v>11.409845800000003</v>
      </c>
      <c r="AB17">
        <v>13.946916274690173</v>
      </c>
      <c r="AC17">
        <v>9.9908847129414315</v>
      </c>
      <c r="AD17">
        <v>0</v>
      </c>
      <c r="AE17">
        <v>16.988935013519246</v>
      </c>
      <c r="AF17">
        <v>5.9026744366469011</v>
      </c>
      <c r="AG17">
        <v>32.492279249658708</v>
      </c>
      <c r="AH17">
        <v>11.838473337997982</v>
      </c>
      <c r="AI17">
        <v>0</v>
      </c>
      <c r="AJ17">
        <v>0</v>
      </c>
      <c r="AK17">
        <v>29.595144654373531</v>
      </c>
      <c r="AL17">
        <v>37.727054549999991</v>
      </c>
      <c r="AM17">
        <v>8.0921513585287297</v>
      </c>
      <c r="AN17">
        <v>4.1902574480899984E-2</v>
      </c>
      <c r="AO17">
        <v>0</v>
      </c>
      <c r="AP17">
        <v>0.65290840314830145</v>
      </c>
      <c r="AQ17">
        <v>0</v>
      </c>
      <c r="AR17">
        <v>14.771824060688401</v>
      </c>
      <c r="AS17">
        <v>15.130691225464393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2.4688503940520445</v>
      </c>
      <c r="AZ17">
        <v>0</v>
      </c>
      <c r="BA17">
        <v>0.48890059223300975</v>
      </c>
      <c r="BB17">
        <v>2.4608586254826257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1112.8280983676525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495.41865769036292</v>
      </c>
      <c r="L18">
        <v>17.499619983903575</v>
      </c>
      <c r="M18">
        <v>64.011910888770501</v>
      </c>
      <c r="N18">
        <v>53.039073155873311</v>
      </c>
      <c r="O18">
        <v>74.132356920731709</v>
      </c>
      <c r="P18">
        <v>31.431288924710429</v>
      </c>
      <c r="Q18">
        <v>9.6366433951576056</v>
      </c>
      <c r="R18">
        <v>9.5806155734684477</v>
      </c>
      <c r="S18">
        <v>11.785440523934181</v>
      </c>
      <c r="T18">
        <v>1.4192111638795983</v>
      </c>
      <c r="U18">
        <v>38.728071879906558</v>
      </c>
      <c r="V18">
        <v>6.0697937165582072</v>
      </c>
      <c r="W18">
        <v>14.777546765894236</v>
      </c>
      <c r="X18">
        <v>62.989527156359316</v>
      </c>
      <c r="Y18">
        <v>0</v>
      </c>
      <c r="Z18">
        <v>8.3087916642727251</v>
      </c>
      <c r="AA18">
        <v>11.409845800000003</v>
      </c>
      <c r="AB18">
        <v>13.946916274690173</v>
      </c>
      <c r="AC18">
        <v>9.9908847129414315</v>
      </c>
      <c r="AD18">
        <v>0</v>
      </c>
      <c r="AE18">
        <v>16.988935013519246</v>
      </c>
      <c r="AF18">
        <v>5.9026744366469011</v>
      </c>
      <c r="AG18">
        <v>32.492279249658708</v>
      </c>
      <c r="AH18">
        <v>11.838473337997982</v>
      </c>
      <c r="AI18">
        <v>0</v>
      </c>
      <c r="AJ18">
        <v>0</v>
      </c>
      <c r="AK18">
        <v>29.595144654373531</v>
      </c>
      <c r="AL18">
        <v>37.727054549999991</v>
      </c>
      <c r="AM18">
        <v>8.0921513585287297</v>
      </c>
      <c r="AN18">
        <v>4.1902574480899984E-2</v>
      </c>
      <c r="AO18">
        <v>0</v>
      </c>
      <c r="AP18">
        <v>0.65290840314830145</v>
      </c>
      <c r="AQ18">
        <v>0</v>
      </c>
      <c r="AR18">
        <v>14.771824060688401</v>
      </c>
      <c r="AS18">
        <v>15.130691225464393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2.4688503940520445</v>
      </c>
      <c r="AZ18">
        <v>0</v>
      </c>
      <c r="BA18">
        <v>0.48890059223300975</v>
      </c>
      <c r="BB18">
        <v>2.4608586254826257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1112.8288446676902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495.41791139032523</v>
      </c>
      <c r="L19">
        <v>17.499619983903575</v>
      </c>
      <c r="M19">
        <v>64.011910888770501</v>
      </c>
      <c r="N19">
        <v>53.039073155873311</v>
      </c>
      <c r="O19">
        <v>74.132356920731709</v>
      </c>
      <c r="P19">
        <v>31.431288924710429</v>
      </c>
      <c r="Q19">
        <v>9.6366433951576056</v>
      </c>
      <c r="R19">
        <v>9.5806155734684477</v>
      </c>
      <c r="S19">
        <v>11.785440523934181</v>
      </c>
      <c r="T19">
        <v>1.4192111638795983</v>
      </c>
      <c r="U19">
        <v>38.728071879906558</v>
      </c>
      <c r="V19">
        <v>6.0697937165582072</v>
      </c>
      <c r="W19">
        <v>14.777546765894236</v>
      </c>
      <c r="X19">
        <v>62.989527156359316</v>
      </c>
      <c r="Y19">
        <v>0</v>
      </c>
      <c r="Z19">
        <v>5.5391942964545446</v>
      </c>
      <c r="AA19">
        <v>11.409845800000003</v>
      </c>
      <c r="AB19">
        <v>13.946916274690173</v>
      </c>
      <c r="AC19">
        <v>9.9908847129414315</v>
      </c>
      <c r="AD19">
        <v>0</v>
      </c>
      <c r="AE19">
        <v>16.988935013519246</v>
      </c>
      <c r="AF19">
        <v>5.9026744366469011</v>
      </c>
      <c r="AG19">
        <v>32.492279249658708</v>
      </c>
      <c r="AH19">
        <v>11.838473337997982</v>
      </c>
      <c r="AI19">
        <v>0</v>
      </c>
      <c r="AJ19">
        <v>0</v>
      </c>
      <c r="AK19">
        <v>29.595144654373531</v>
      </c>
      <c r="AL19">
        <v>28.924075229604128</v>
      </c>
      <c r="AM19">
        <v>8.0921513585287297</v>
      </c>
      <c r="AN19">
        <v>4.1902574480899984E-2</v>
      </c>
      <c r="AO19">
        <v>0</v>
      </c>
      <c r="AP19">
        <v>0.9249537907207952</v>
      </c>
      <c r="AQ19">
        <v>0</v>
      </c>
      <c r="AR19">
        <v>14.771824060688401</v>
      </c>
      <c r="AS19">
        <v>15.130691225464393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2.4688503940520445</v>
      </c>
      <c r="AZ19">
        <v>0</v>
      </c>
      <c r="BA19">
        <v>0.48890059223300975</v>
      </c>
      <c r="BB19">
        <v>2.4608586254826257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1101.5275670670108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495.41791139032523</v>
      </c>
      <c r="L20">
        <v>17.499619983903575</v>
      </c>
      <c r="M20">
        <v>64.011910888770501</v>
      </c>
      <c r="N20">
        <v>53.039073155873311</v>
      </c>
      <c r="O20">
        <v>74.132356920731709</v>
      </c>
      <c r="P20">
        <v>31.431288924710429</v>
      </c>
      <c r="Q20">
        <v>9.6366433951576056</v>
      </c>
      <c r="R20">
        <v>9.5806155734684477</v>
      </c>
      <c r="S20">
        <v>11.785440523934181</v>
      </c>
      <c r="T20">
        <v>1.4192111638795983</v>
      </c>
      <c r="U20">
        <v>38.728071879906558</v>
      </c>
      <c r="V20">
        <v>6.0697937165582072</v>
      </c>
      <c r="W20">
        <v>14.777546765894236</v>
      </c>
      <c r="X20">
        <v>62.989527156359316</v>
      </c>
      <c r="Y20">
        <v>0</v>
      </c>
      <c r="Z20">
        <v>5.5391942964545446</v>
      </c>
      <c r="AA20">
        <v>11.409845800000003</v>
      </c>
      <c r="AB20">
        <v>13.946916274690173</v>
      </c>
      <c r="AC20">
        <v>9.9908847129414315</v>
      </c>
      <c r="AD20">
        <v>0</v>
      </c>
      <c r="AE20">
        <v>16.988935013519246</v>
      </c>
      <c r="AF20">
        <v>5.9026744366469011</v>
      </c>
      <c r="AG20">
        <v>32.492279249658708</v>
      </c>
      <c r="AH20">
        <v>11.838473337997982</v>
      </c>
      <c r="AI20">
        <v>0</v>
      </c>
      <c r="AJ20">
        <v>0</v>
      </c>
      <c r="AK20">
        <v>29.595144654373531</v>
      </c>
      <c r="AL20">
        <v>28.924075229604128</v>
      </c>
      <c r="AM20">
        <v>8.0921513585287297</v>
      </c>
      <c r="AN20">
        <v>4.1902574480899984E-2</v>
      </c>
      <c r="AO20">
        <v>0</v>
      </c>
      <c r="AP20">
        <v>0.9249537907207952</v>
      </c>
      <c r="AQ20">
        <v>0</v>
      </c>
      <c r="AR20">
        <v>14.771824060688401</v>
      </c>
      <c r="AS20">
        <v>15.130691225464393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2.4688503940520445</v>
      </c>
      <c r="AZ20">
        <v>0</v>
      </c>
      <c r="BA20">
        <v>0.48890059223300975</v>
      </c>
      <c r="BB20">
        <v>2.4608586254826257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1101.5275670670108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495.41791139032523</v>
      </c>
      <c r="L21">
        <v>17.499619983903575</v>
      </c>
      <c r="M21">
        <v>64.011910888770501</v>
      </c>
      <c r="N21">
        <v>53.039073155873311</v>
      </c>
      <c r="O21">
        <v>74.132356920731709</v>
      </c>
      <c r="P21">
        <v>31.431288924710429</v>
      </c>
      <c r="Q21">
        <v>9.6366433951576056</v>
      </c>
      <c r="R21">
        <v>9.5806155734684477</v>
      </c>
      <c r="S21">
        <v>11.785440523934181</v>
      </c>
      <c r="T21">
        <v>1.4192111638795983</v>
      </c>
      <c r="U21">
        <v>38.728071879906558</v>
      </c>
      <c r="V21">
        <v>6.0697937165582072</v>
      </c>
      <c r="W21">
        <v>14.777546765894236</v>
      </c>
      <c r="X21">
        <v>62.859963026118614</v>
      </c>
      <c r="Y21">
        <v>0</v>
      </c>
      <c r="Z21">
        <v>5.5391942964545446</v>
      </c>
      <c r="AA21">
        <v>11.409845800000003</v>
      </c>
      <c r="AB21">
        <v>13.946916274690173</v>
      </c>
      <c r="AC21">
        <v>9.9908847129414315</v>
      </c>
      <c r="AD21">
        <v>0</v>
      </c>
      <c r="AE21">
        <v>16.988935013519246</v>
      </c>
      <c r="AF21">
        <v>5.9026744366469011</v>
      </c>
      <c r="AG21">
        <v>32.492279249658708</v>
      </c>
      <c r="AH21">
        <v>11.838473337997982</v>
      </c>
      <c r="AI21">
        <v>0</v>
      </c>
      <c r="AJ21">
        <v>0</v>
      </c>
      <c r="AK21">
        <v>29.595144654373531</v>
      </c>
      <c r="AL21">
        <v>28.924075229604128</v>
      </c>
      <c r="AM21">
        <v>8.0921513585287297</v>
      </c>
      <c r="AN21">
        <v>4.1902574480899984E-2</v>
      </c>
      <c r="AO21">
        <v>0</v>
      </c>
      <c r="AP21">
        <v>0.9249537907207952</v>
      </c>
      <c r="AQ21">
        <v>0</v>
      </c>
      <c r="AR21">
        <v>14.771824060688401</v>
      </c>
      <c r="AS21">
        <v>15.130691225464393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2.4688503940520445</v>
      </c>
      <c r="AZ21">
        <v>0</v>
      </c>
      <c r="BA21">
        <v>0.48890059223300975</v>
      </c>
      <c r="BB21">
        <v>2.4608586254826257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1101.3980029367701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495.41791139032523</v>
      </c>
      <c r="L22">
        <v>17.499619983903575</v>
      </c>
      <c r="M22">
        <v>64.011910888770501</v>
      </c>
      <c r="N22">
        <v>53.039073155873311</v>
      </c>
      <c r="O22">
        <v>74.132356920731709</v>
      </c>
      <c r="P22">
        <v>31.431288924710429</v>
      </c>
      <c r="Q22">
        <v>9.6366433951576056</v>
      </c>
      <c r="R22">
        <v>9.5806155734684477</v>
      </c>
      <c r="S22">
        <v>11.785440523934181</v>
      </c>
      <c r="T22">
        <v>1.4192111638795983</v>
      </c>
      <c r="U22">
        <v>38.728071879906558</v>
      </c>
      <c r="V22">
        <v>6.0697937165582072</v>
      </c>
      <c r="W22">
        <v>14.777546765894236</v>
      </c>
      <c r="X22">
        <v>62.859963026118614</v>
      </c>
      <c r="Y22">
        <v>0</v>
      </c>
      <c r="Z22">
        <v>5.5391942964545446</v>
      </c>
      <c r="AA22">
        <v>11.409845800000003</v>
      </c>
      <c r="AB22">
        <v>13.946916274690173</v>
      </c>
      <c r="AC22">
        <v>9.9908847129414315</v>
      </c>
      <c r="AD22">
        <v>0</v>
      </c>
      <c r="AE22">
        <v>16.988935013519246</v>
      </c>
      <c r="AF22">
        <v>5.9026744366469011</v>
      </c>
      <c r="AG22">
        <v>32.492279249658708</v>
      </c>
      <c r="AH22">
        <v>11.838473337997982</v>
      </c>
      <c r="AI22">
        <v>0</v>
      </c>
      <c r="AJ22">
        <v>0</v>
      </c>
      <c r="AK22">
        <v>29.595144654373531</v>
      </c>
      <c r="AL22">
        <v>28.924075229604128</v>
      </c>
      <c r="AM22">
        <v>8.0921513585287297</v>
      </c>
      <c r="AN22">
        <v>4.1902574480899984E-2</v>
      </c>
      <c r="AO22">
        <v>0</v>
      </c>
      <c r="AP22">
        <v>0.9249537907207952</v>
      </c>
      <c r="AQ22">
        <v>0</v>
      </c>
      <c r="AR22">
        <v>14.771824060688401</v>
      </c>
      <c r="AS22">
        <v>15.130691225464393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2.4688503940520445</v>
      </c>
      <c r="AZ22">
        <v>0</v>
      </c>
      <c r="BA22">
        <v>0.48890059223300975</v>
      </c>
      <c r="BB22">
        <v>2.4608586254826257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1101.3980029367701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495.41865769036292</v>
      </c>
      <c r="L23">
        <v>17.989999999999998</v>
      </c>
      <c r="M23">
        <v>64.011910888770501</v>
      </c>
      <c r="N23">
        <v>53.039073155873311</v>
      </c>
      <c r="O23">
        <v>74.132356920731709</v>
      </c>
      <c r="P23">
        <v>31.431288924710429</v>
      </c>
      <c r="Q23">
        <v>9.6376680042171863</v>
      </c>
      <c r="R23">
        <v>9.5813739072708106</v>
      </c>
      <c r="S23">
        <v>11.786575020206362</v>
      </c>
      <c r="T23">
        <v>1.4192111638795983</v>
      </c>
      <c r="U23">
        <v>38.728071879906558</v>
      </c>
      <c r="V23">
        <v>6.0722352775000008</v>
      </c>
      <c r="W23">
        <v>14.777546765894236</v>
      </c>
      <c r="X23">
        <v>62.859963026118614</v>
      </c>
      <c r="Y23">
        <v>0</v>
      </c>
      <c r="Z23">
        <v>5.5391942964545446</v>
      </c>
      <c r="AA23">
        <v>11.409845800000003</v>
      </c>
      <c r="AB23">
        <v>13.946916274690173</v>
      </c>
      <c r="AC23">
        <v>9.9908847129414315</v>
      </c>
      <c r="AD23">
        <v>4.6070505678385958</v>
      </c>
      <c r="AE23">
        <v>16.988935013519246</v>
      </c>
      <c r="AF23">
        <v>5.9026744366469011</v>
      </c>
      <c r="AG23">
        <v>32.492279249658708</v>
      </c>
      <c r="AH23">
        <v>11.838473337997982</v>
      </c>
      <c r="AI23">
        <v>0</v>
      </c>
      <c r="AJ23">
        <v>0</v>
      </c>
      <c r="AK23">
        <v>29.595144654373531</v>
      </c>
      <c r="AL23">
        <v>28.924075229604128</v>
      </c>
      <c r="AM23">
        <v>8.0921513585287297</v>
      </c>
      <c r="AN23">
        <v>4.1902574480899984E-2</v>
      </c>
      <c r="AO23">
        <v>0</v>
      </c>
      <c r="AP23">
        <v>0.9249537907207952</v>
      </c>
      <c r="AQ23">
        <v>0</v>
      </c>
      <c r="AR23">
        <v>14.771824060688401</v>
      </c>
      <c r="AS23">
        <v>15.130691225464393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2.4688503940520445</v>
      </c>
      <c r="AZ23">
        <v>0</v>
      </c>
      <c r="BA23">
        <v>0.48890059223300975</v>
      </c>
      <c r="BB23">
        <v>2.4608586254826257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1106.5015388208185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495.41865769036292</v>
      </c>
      <c r="L24">
        <v>17.989999999999998</v>
      </c>
      <c r="M24">
        <v>64.011910888770501</v>
      </c>
      <c r="N24">
        <v>53.039073155873311</v>
      </c>
      <c r="O24">
        <v>74.132356920731709</v>
      </c>
      <c r="P24">
        <v>31.431288924710429</v>
      </c>
      <c r="Q24">
        <v>9.6376680042171863</v>
      </c>
      <c r="R24">
        <v>9.5813739072708106</v>
      </c>
      <c r="S24">
        <v>11.786575020206362</v>
      </c>
      <c r="T24">
        <v>1.4192111638795983</v>
      </c>
      <c r="U24">
        <v>38.728071879906558</v>
      </c>
      <c r="V24">
        <v>6.0581828776249091</v>
      </c>
      <c r="W24">
        <v>14.777546765894236</v>
      </c>
      <c r="X24">
        <v>62.859963026118614</v>
      </c>
      <c r="Y24">
        <v>0</v>
      </c>
      <c r="Z24">
        <v>5.5391942964545446</v>
      </c>
      <c r="AA24">
        <v>11.409845800000003</v>
      </c>
      <c r="AB24">
        <v>13.946916274690173</v>
      </c>
      <c r="AC24">
        <v>9.9908847129414315</v>
      </c>
      <c r="AD24">
        <v>4.6070505678385958</v>
      </c>
      <c r="AE24">
        <v>16.988935013519246</v>
      </c>
      <c r="AF24">
        <v>5.9026744366469011</v>
      </c>
      <c r="AG24">
        <v>32.492279249658708</v>
      </c>
      <c r="AH24">
        <v>11.838473337997982</v>
      </c>
      <c r="AI24">
        <v>0</v>
      </c>
      <c r="AJ24">
        <v>0</v>
      </c>
      <c r="AK24">
        <v>29.595144654373531</v>
      </c>
      <c r="AL24">
        <v>28.924075229604128</v>
      </c>
      <c r="AM24">
        <v>8.0921513585287297</v>
      </c>
      <c r="AN24">
        <v>4.1902574480899984E-2</v>
      </c>
      <c r="AO24">
        <v>0</v>
      </c>
      <c r="AP24">
        <v>0.9249537907207952</v>
      </c>
      <c r="AQ24">
        <v>0</v>
      </c>
      <c r="AR24">
        <v>14.771824060688401</v>
      </c>
      <c r="AS24">
        <v>15.130691225464393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2.4688503940520445</v>
      </c>
      <c r="AZ24">
        <v>0</v>
      </c>
      <c r="BA24">
        <v>0.48890059223300975</v>
      </c>
      <c r="BB24">
        <v>2.4608586254826257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1106.4874864209435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464.21204373781217</v>
      </c>
      <c r="L25">
        <v>17.499619983903575</v>
      </c>
      <c r="M25">
        <v>64.011910888770501</v>
      </c>
      <c r="N25">
        <v>53.039073155873311</v>
      </c>
      <c r="O25">
        <v>74.132356920731709</v>
      </c>
      <c r="P25">
        <v>31.431288924710429</v>
      </c>
      <c r="Q25">
        <v>9.6366433951576056</v>
      </c>
      <c r="R25">
        <v>9.5806155734684477</v>
      </c>
      <c r="S25">
        <v>11.785440523934181</v>
      </c>
      <c r="T25">
        <v>1.4192111638795983</v>
      </c>
      <c r="U25">
        <v>38.728071879906558</v>
      </c>
      <c r="V25">
        <v>6.0697937165582072</v>
      </c>
      <c r="W25">
        <v>14.777546765894236</v>
      </c>
      <c r="X25">
        <v>62.859963026118614</v>
      </c>
      <c r="Y25">
        <v>0</v>
      </c>
      <c r="Z25">
        <v>5.5391942964545446</v>
      </c>
      <c r="AA25">
        <v>11.409845800000003</v>
      </c>
      <c r="AB25">
        <v>13.946916274690173</v>
      </c>
      <c r="AC25">
        <v>9.9908847129414315</v>
      </c>
      <c r="AD25">
        <v>4.6070505678385958</v>
      </c>
      <c r="AE25">
        <v>16.988935013519246</v>
      </c>
      <c r="AF25">
        <v>5.9026744366469011</v>
      </c>
      <c r="AG25">
        <v>32.492279249658708</v>
      </c>
      <c r="AH25">
        <v>19.171617366510802</v>
      </c>
      <c r="AI25">
        <v>0</v>
      </c>
      <c r="AJ25">
        <v>0</v>
      </c>
      <c r="AK25">
        <v>29.595144654373531</v>
      </c>
      <c r="AL25">
        <v>28.924075229604128</v>
      </c>
      <c r="AM25">
        <v>8.0921513585287297</v>
      </c>
      <c r="AN25">
        <v>4.1902574480899984E-2</v>
      </c>
      <c r="AO25">
        <v>0</v>
      </c>
      <c r="AP25">
        <v>0.21763613438276719</v>
      </c>
      <c r="AQ25">
        <v>0</v>
      </c>
      <c r="AR25">
        <v>14.771824060688401</v>
      </c>
      <c r="AS25">
        <v>15.130691225464393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2.4688503940520445</v>
      </c>
      <c r="AZ25">
        <v>0</v>
      </c>
      <c r="BA25">
        <v>0.79910514970059887</v>
      </c>
      <c r="BB25">
        <v>2.4608586254826257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1081.7352167817378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417.79141646593484</v>
      </c>
      <c r="L26">
        <v>17.499619983903575</v>
      </c>
      <c r="M26">
        <v>64.011910888770501</v>
      </c>
      <c r="N26">
        <v>53.039073155873311</v>
      </c>
      <c r="O26">
        <v>74.132356920731709</v>
      </c>
      <c r="P26">
        <v>31.431288924710429</v>
      </c>
      <c r="Q26">
        <v>9.6366433951576056</v>
      </c>
      <c r="R26">
        <v>9.5806155734684477</v>
      </c>
      <c r="S26">
        <v>11.785440523934181</v>
      </c>
      <c r="T26">
        <v>1.4192111638795983</v>
      </c>
      <c r="U26">
        <v>38.728071879906558</v>
      </c>
      <c r="V26">
        <v>6.0697937165582072</v>
      </c>
      <c r="W26">
        <v>14.777546765894236</v>
      </c>
      <c r="X26">
        <v>62.859963026118614</v>
      </c>
      <c r="Y26">
        <v>0</v>
      </c>
      <c r="Z26">
        <v>5.5391942964545446</v>
      </c>
      <c r="AA26">
        <v>11.409845800000003</v>
      </c>
      <c r="AB26">
        <v>13.946916274690173</v>
      </c>
      <c r="AC26">
        <v>9.9908847129414315</v>
      </c>
      <c r="AD26">
        <v>4.6070505678385958</v>
      </c>
      <c r="AE26">
        <v>16.988935013519246</v>
      </c>
      <c r="AF26">
        <v>5.9026744366469011</v>
      </c>
      <c r="AG26">
        <v>32.492279249658708</v>
      </c>
      <c r="AH26">
        <v>19.171617366510802</v>
      </c>
      <c r="AI26">
        <v>0</v>
      </c>
      <c r="AJ26">
        <v>0</v>
      </c>
      <c r="AK26">
        <v>29.595144654373531</v>
      </c>
      <c r="AL26">
        <v>28.924075229604128</v>
      </c>
      <c r="AM26">
        <v>8.0921513585287297</v>
      </c>
      <c r="AN26">
        <v>4.1902574480899984E-2</v>
      </c>
      <c r="AO26">
        <v>0</v>
      </c>
      <c r="AP26">
        <v>0.21763613438276719</v>
      </c>
      <c r="AQ26">
        <v>0</v>
      </c>
      <c r="AR26">
        <v>14.771824060688401</v>
      </c>
      <c r="AS26">
        <v>15.130691225464393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2.4688503940520445</v>
      </c>
      <c r="AZ26">
        <v>0</v>
      </c>
      <c r="BA26">
        <v>0.79910514970059887</v>
      </c>
      <c r="BB26">
        <v>2.4608586254826257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1035.3145895098603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369.43478486649883</v>
      </c>
      <c r="L27">
        <v>17.499619983903575</v>
      </c>
      <c r="M27">
        <v>64.011910888770501</v>
      </c>
      <c r="N27">
        <v>53.039073155873311</v>
      </c>
      <c r="O27">
        <v>74.132356920731709</v>
      </c>
      <c r="P27">
        <v>31.431288924710429</v>
      </c>
      <c r="Q27">
        <v>9.6366433951576056</v>
      </c>
      <c r="R27">
        <v>9.5806155734684477</v>
      </c>
      <c r="S27">
        <v>11.785440523934181</v>
      </c>
      <c r="T27">
        <v>1.4192111638795983</v>
      </c>
      <c r="U27">
        <v>38.728071879906558</v>
      </c>
      <c r="V27">
        <v>6.0697937165582072</v>
      </c>
      <c r="W27">
        <v>14.777546765894236</v>
      </c>
      <c r="X27">
        <v>62.859963026118614</v>
      </c>
      <c r="Y27">
        <v>0</v>
      </c>
      <c r="Z27">
        <v>5.5391942964545446</v>
      </c>
      <c r="AA27">
        <v>11.409845800000003</v>
      </c>
      <c r="AB27">
        <v>13.946916274690173</v>
      </c>
      <c r="AC27">
        <v>9.9908847129414315</v>
      </c>
      <c r="AD27">
        <v>9.3496025575031165</v>
      </c>
      <c r="AE27">
        <v>16.988935013519246</v>
      </c>
      <c r="AF27">
        <v>5.9026744366469011</v>
      </c>
      <c r="AG27">
        <v>32.492279249658708</v>
      </c>
      <c r="AH27">
        <v>19.171617366510802</v>
      </c>
      <c r="AI27">
        <v>1.6427541381603334</v>
      </c>
      <c r="AJ27">
        <v>0</v>
      </c>
      <c r="AK27">
        <v>29.595144654373531</v>
      </c>
      <c r="AL27">
        <v>28.924075229604128</v>
      </c>
      <c r="AM27">
        <v>8.0921513585287297</v>
      </c>
      <c r="AN27">
        <v>4.1902574480899984E-2</v>
      </c>
      <c r="AO27">
        <v>0</v>
      </c>
      <c r="AP27">
        <v>1.1969987391052193</v>
      </c>
      <c r="AQ27">
        <v>0</v>
      </c>
      <c r="AR27">
        <v>14.771824060688401</v>
      </c>
      <c r="AS27">
        <v>15.130691225464393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2.4688503940520445</v>
      </c>
      <c r="AZ27">
        <v>0</v>
      </c>
      <c r="BA27">
        <v>0.79910514970059887</v>
      </c>
      <c r="BB27">
        <v>2.4608586254826257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994.32262664297161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343.3235370056035</v>
      </c>
      <c r="L28">
        <v>17.919940491844894</v>
      </c>
      <c r="M28">
        <v>64.011910888770501</v>
      </c>
      <c r="N28">
        <v>53.039073155873311</v>
      </c>
      <c r="O28">
        <v>74.132356920731709</v>
      </c>
      <c r="P28">
        <v>31.431288924710429</v>
      </c>
      <c r="Q28">
        <v>9.6366433951576056</v>
      </c>
      <c r="R28">
        <v>9.5806155734684477</v>
      </c>
      <c r="S28">
        <v>11.785440523934181</v>
      </c>
      <c r="T28">
        <v>1.4192111638795983</v>
      </c>
      <c r="U28">
        <v>38.728071879906558</v>
      </c>
      <c r="V28">
        <v>6.0697937165582072</v>
      </c>
      <c r="W28">
        <v>14.777546765894236</v>
      </c>
      <c r="X28">
        <v>62.859963026118614</v>
      </c>
      <c r="Y28">
        <v>0</v>
      </c>
      <c r="Z28">
        <v>5.5391942964545446</v>
      </c>
      <c r="AA28">
        <v>11.409845800000003</v>
      </c>
      <c r="AB28">
        <v>13.946916274690173</v>
      </c>
      <c r="AC28">
        <v>9.9908847129414315</v>
      </c>
      <c r="AD28">
        <v>9.3496025575031165</v>
      </c>
      <c r="AE28">
        <v>16.988935013519246</v>
      </c>
      <c r="AF28">
        <v>5.9026744366469011</v>
      </c>
      <c r="AG28">
        <v>32.492279249658708</v>
      </c>
      <c r="AH28">
        <v>19.171617366510802</v>
      </c>
      <c r="AI28">
        <v>3.2855082763206669</v>
      </c>
      <c r="AJ28">
        <v>0</v>
      </c>
      <c r="AK28">
        <v>29.595144654373531</v>
      </c>
      <c r="AL28">
        <v>38.565433390791732</v>
      </c>
      <c r="AM28">
        <v>8.0921513585287297</v>
      </c>
      <c r="AN28">
        <v>4.1902574480899984E-2</v>
      </c>
      <c r="AO28">
        <v>0</v>
      </c>
      <c r="AP28">
        <v>2.938088253355426</v>
      </c>
      <c r="AQ28">
        <v>0</v>
      </c>
      <c r="AR28">
        <v>14.771824060688401</v>
      </c>
      <c r="AS28">
        <v>15.130691225464393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2.4688503940520445</v>
      </c>
      <c r="AZ28">
        <v>0</v>
      </c>
      <c r="BA28">
        <v>0.79910514970059887</v>
      </c>
      <c r="BB28">
        <v>2.4608586254826257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981.65690110361584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304.63902148093774</v>
      </c>
      <c r="L29">
        <v>17.989999999999998</v>
      </c>
      <c r="M29">
        <v>64.011910888770501</v>
      </c>
      <c r="N29">
        <v>53.039073155873311</v>
      </c>
      <c r="O29">
        <v>74.132356920731709</v>
      </c>
      <c r="P29">
        <v>31.431288924710429</v>
      </c>
      <c r="Q29">
        <v>9.6376680042171863</v>
      </c>
      <c r="R29">
        <v>9.5813739072708106</v>
      </c>
      <c r="S29">
        <v>11.786575020206362</v>
      </c>
      <c r="T29">
        <v>1.4192111638795983</v>
      </c>
      <c r="U29">
        <v>38.728071879906558</v>
      </c>
      <c r="V29">
        <v>6.0722352775000008</v>
      </c>
      <c r="W29">
        <v>14.777546765894236</v>
      </c>
      <c r="X29">
        <v>62.859963026118614</v>
      </c>
      <c r="Y29">
        <v>0</v>
      </c>
      <c r="Z29">
        <v>5.5391942964545446</v>
      </c>
      <c r="AA29">
        <v>11.409845800000003</v>
      </c>
      <c r="AB29">
        <v>13.946916274690173</v>
      </c>
      <c r="AC29">
        <v>9.9908847129414315</v>
      </c>
      <c r="AD29">
        <v>9.3496025575031165</v>
      </c>
      <c r="AE29">
        <v>16.988935013519246</v>
      </c>
      <c r="AF29">
        <v>5.9026744366469011</v>
      </c>
      <c r="AG29">
        <v>32.492279249658708</v>
      </c>
      <c r="AH29">
        <v>19.171617366510802</v>
      </c>
      <c r="AI29">
        <v>16.879626696967829</v>
      </c>
      <c r="AJ29">
        <v>0</v>
      </c>
      <c r="AK29">
        <v>29.595144654373531</v>
      </c>
      <c r="AL29">
        <v>57.269668536833031</v>
      </c>
      <c r="AM29">
        <v>8.0921513585287297</v>
      </c>
      <c r="AN29">
        <v>4.1902574480899984E-2</v>
      </c>
      <c r="AO29">
        <v>0</v>
      </c>
      <c r="AP29">
        <v>2.9924970673570837</v>
      </c>
      <c r="AQ29">
        <v>0</v>
      </c>
      <c r="AR29">
        <v>14.771824060688401</v>
      </c>
      <c r="AS29">
        <v>15.130691225464393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2.4688503940520445</v>
      </c>
      <c r="AZ29">
        <v>0</v>
      </c>
      <c r="BA29">
        <v>0.79910514970059887</v>
      </c>
      <c r="BB29">
        <v>2.4590478185328188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975.39875566092132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272.72259792440212</v>
      </c>
      <c r="L30">
        <v>18.04</v>
      </c>
      <c r="M30">
        <v>64.011910888770501</v>
      </c>
      <c r="N30">
        <v>53.039073155873311</v>
      </c>
      <c r="O30">
        <v>74.132356920731709</v>
      </c>
      <c r="P30">
        <v>31.431288924710429</v>
      </c>
      <c r="Q30">
        <v>9.6376680042171863</v>
      </c>
      <c r="R30">
        <v>9.5813739072708106</v>
      </c>
      <c r="S30">
        <v>11.786575020206362</v>
      </c>
      <c r="T30">
        <v>1.4192111638795983</v>
      </c>
      <c r="U30">
        <v>38.728071879906558</v>
      </c>
      <c r="V30">
        <v>6.0722352775000008</v>
      </c>
      <c r="W30">
        <v>14.777546765894236</v>
      </c>
      <c r="X30">
        <v>62.859963026118614</v>
      </c>
      <c r="Y30">
        <v>0</v>
      </c>
      <c r="Z30">
        <v>5.5391942964545446</v>
      </c>
      <c r="AA30">
        <v>11.409845800000003</v>
      </c>
      <c r="AB30">
        <v>13.946916274690173</v>
      </c>
      <c r="AC30">
        <v>9.9908847129414315</v>
      </c>
      <c r="AD30">
        <v>9.3496025575031165</v>
      </c>
      <c r="AE30">
        <v>16.988935013519246</v>
      </c>
      <c r="AF30">
        <v>5.9026744366469011</v>
      </c>
      <c r="AG30">
        <v>32.492279249658708</v>
      </c>
      <c r="AH30">
        <v>11.838473337997982</v>
      </c>
      <c r="AI30">
        <v>16.879626696967829</v>
      </c>
      <c r="AJ30">
        <v>0</v>
      </c>
      <c r="AK30">
        <v>29.595144654373531</v>
      </c>
      <c r="AL30">
        <v>57.269668536833031</v>
      </c>
      <c r="AM30">
        <v>8.0921513585287297</v>
      </c>
      <c r="AN30">
        <v>4.1902574480899984E-2</v>
      </c>
      <c r="AO30">
        <v>0</v>
      </c>
      <c r="AP30">
        <v>2.9924970673570837</v>
      </c>
      <c r="AQ30">
        <v>0</v>
      </c>
      <c r="AR30">
        <v>14.771824060688401</v>
      </c>
      <c r="AS30">
        <v>15.130691225464393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2.4688503940520445</v>
      </c>
      <c r="AZ30">
        <v>0</v>
      </c>
      <c r="BA30">
        <v>0.46894546601941745</v>
      </c>
      <c r="BB30">
        <v>2.4590478185328188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935.86902839219169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272.71616916926035</v>
      </c>
      <c r="L31">
        <v>9.9097057841932834</v>
      </c>
      <c r="M31">
        <v>64.01083524482496</v>
      </c>
      <c r="N31">
        <v>53.031872621874996</v>
      </c>
      <c r="O31">
        <v>74.130805345261123</v>
      </c>
      <c r="P31">
        <v>31.430084602059662</v>
      </c>
      <c r="Q31">
        <v>5.3177939249146755</v>
      </c>
      <c r="R31">
        <v>9.5813739072708106</v>
      </c>
      <c r="S31">
        <v>7.1815755413049196</v>
      </c>
      <c r="T31">
        <v>1.4192111638795983</v>
      </c>
      <c r="U31">
        <v>38.728071879906558</v>
      </c>
      <c r="V31">
        <v>6.0722352775000008</v>
      </c>
      <c r="W31">
        <v>14.777546765894236</v>
      </c>
      <c r="X31">
        <v>62.859963026118614</v>
      </c>
      <c r="Y31">
        <v>0</v>
      </c>
      <c r="Z31">
        <v>5.5391942964545446</v>
      </c>
      <c r="AA31">
        <v>5.9680204962025325</v>
      </c>
      <c r="AB31">
        <v>13.946916274690173</v>
      </c>
      <c r="AC31">
        <v>9.9908847129414315</v>
      </c>
      <c r="AD31">
        <v>9.3496025575031165</v>
      </c>
      <c r="AE31">
        <v>16.988935013519246</v>
      </c>
      <c r="AF31">
        <v>5.9026744366469011</v>
      </c>
      <c r="AG31">
        <v>32.492279249658708</v>
      </c>
      <c r="AH31">
        <v>11.838473337997982</v>
      </c>
      <c r="AI31">
        <v>16.879626696967829</v>
      </c>
      <c r="AJ31">
        <v>0</v>
      </c>
      <c r="AK31">
        <v>29.595144654373531</v>
      </c>
      <c r="AL31">
        <v>57.269668536833031</v>
      </c>
      <c r="AM31">
        <v>8.0921513585287297</v>
      </c>
      <c r="AN31">
        <v>4.1902574480899984E-2</v>
      </c>
      <c r="AO31">
        <v>0</v>
      </c>
      <c r="AP31">
        <v>2.6116336125932058</v>
      </c>
      <c r="AQ31">
        <v>0</v>
      </c>
      <c r="AR31">
        <v>14.771824060688401</v>
      </c>
      <c r="AS31">
        <v>15.130691225464393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2.4688503940520445</v>
      </c>
      <c r="AZ31">
        <v>0</v>
      </c>
      <c r="BA31">
        <v>0.46894546601941745</v>
      </c>
      <c r="BB31">
        <v>2.4615338823529411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912.97619709223272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272.71616916926035</v>
      </c>
      <c r="L32">
        <v>9.9097057841932834</v>
      </c>
      <c r="M32">
        <v>64.01083524482496</v>
      </c>
      <c r="N32">
        <v>53.031872621874996</v>
      </c>
      <c r="O32">
        <v>74.130805345261123</v>
      </c>
      <c r="P32">
        <v>31.430084602059662</v>
      </c>
      <c r="Q32">
        <v>5.3177939249146755</v>
      </c>
      <c r="R32">
        <v>9.5813739072708106</v>
      </c>
      <c r="S32">
        <v>6.488886654231627</v>
      </c>
      <c r="T32">
        <v>1.4192111638795983</v>
      </c>
      <c r="U32">
        <v>38.728071879906558</v>
      </c>
      <c r="V32">
        <v>6.0722352775000008</v>
      </c>
      <c r="W32">
        <v>14.777546765894236</v>
      </c>
      <c r="X32">
        <v>62.859963026118614</v>
      </c>
      <c r="Y32">
        <v>0</v>
      </c>
      <c r="Z32">
        <v>5.5391942964545446</v>
      </c>
      <c r="AA32">
        <v>5.9680204962025325</v>
      </c>
      <c r="AB32">
        <v>13.946916274690173</v>
      </c>
      <c r="AC32">
        <v>9.9908847129414315</v>
      </c>
      <c r="AD32">
        <v>9.3496025575031165</v>
      </c>
      <c r="AE32">
        <v>16.988935013519246</v>
      </c>
      <c r="AF32">
        <v>5.9026744366469011</v>
      </c>
      <c r="AG32">
        <v>32.492279249658708</v>
      </c>
      <c r="AH32">
        <v>11.838473337997982</v>
      </c>
      <c r="AI32">
        <v>16.879626696967829</v>
      </c>
      <c r="AJ32">
        <v>0</v>
      </c>
      <c r="AK32">
        <v>29.595144654373531</v>
      </c>
      <c r="AL32">
        <v>57.269668536833031</v>
      </c>
      <c r="AM32">
        <v>8.0921513585287297</v>
      </c>
      <c r="AN32">
        <v>4.1902574480899984E-2</v>
      </c>
      <c r="AO32">
        <v>0</v>
      </c>
      <c r="AP32">
        <v>0.27204538757249375</v>
      </c>
      <c r="AQ32">
        <v>0</v>
      </c>
      <c r="AR32">
        <v>17.351031317844196</v>
      </c>
      <c r="AS32">
        <v>15.130691225464393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2.4688503940520445</v>
      </c>
      <c r="AZ32">
        <v>0</v>
      </c>
      <c r="BA32">
        <v>0.46894546601941745</v>
      </c>
      <c r="BB32">
        <v>2.4615338823529411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912.5231272372946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272.71616916926035</v>
      </c>
      <c r="L33">
        <v>9.669916760769814</v>
      </c>
      <c r="M33">
        <v>64.01083524482496</v>
      </c>
      <c r="N33">
        <v>53.031872621874996</v>
      </c>
      <c r="O33">
        <v>74.130805345261123</v>
      </c>
      <c r="P33">
        <v>31.430084602059662</v>
      </c>
      <c r="Q33">
        <v>5.3177939249146755</v>
      </c>
      <c r="R33">
        <v>9.5813739072708106</v>
      </c>
      <c r="S33">
        <v>6.488886654231627</v>
      </c>
      <c r="T33">
        <v>1.4192111638795983</v>
      </c>
      <c r="U33">
        <v>38.728071879906558</v>
      </c>
      <c r="V33">
        <v>6.0722352775000008</v>
      </c>
      <c r="W33">
        <v>14.777546765894236</v>
      </c>
      <c r="X33">
        <v>62.859963026118614</v>
      </c>
      <c r="Y33">
        <v>0</v>
      </c>
      <c r="Z33">
        <v>5.5391942964545446</v>
      </c>
      <c r="AA33">
        <v>5.9680204962025325</v>
      </c>
      <c r="AB33">
        <v>13.946916274690173</v>
      </c>
      <c r="AC33">
        <v>9.9908847129414315</v>
      </c>
      <c r="AD33">
        <v>9.3496025575031165</v>
      </c>
      <c r="AE33">
        <v>16.988935013519246</v>
      </c>
      <c r="AF33">
        <v>5.9026744366469011</v>
      </c>
      <c r="AG33">
        <v>32.492279249658708</v>
      </c>
      <c r="AH33">
        <v>11.838473337997982</v>
      </c>
      <c r="AI33">
        <v>16.879626696967829</v>
      </c>
      <c r="AJ33">
        <v>0</v>
      </c>
      <c r="AK33">
        <v>29.595144654373531</v>
      </c>
      <c r="AL33">
        <v>36.888675709208258</v>
      </c>
      <c r="AM33">
        <v>8.0921513585287297</v>
      </c>
      <c r="AN33">
        <v>4.1902574480899984E-2</v>
      </c>
      <c r="AO33">
        <v>0</v>
      </c>
      <c r="AP33">
        <v>0.27204538757249375</v>
      </c>
      <c r="AQ33">
        <v>0</v>
      </c>
      <c r="AR33">
        <v>17.351031317844196</v>
      </c>
      <c r="AS33">
        <v>15.130691225464393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2.4688503940520445</v>
      </c>
      <c r="AZ33">
        <v>0</v>
      </c>
      <c r="BA33">
        <v>0.46894546601941745</v>
      </c>
      <c r="BB33">
        <v>2.4615338823529411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891.90234538624622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272.71616916926035</v>
      </c>
      <c r="L34">
        <v>9.669916760769814</v>
      </c>
      <c r="M34">
        <v>64.01083524482496</v>
      </c>
      <c r="N34">
        <v>53.031872621874996</v>
      </c>
      <c r="O34">
        <v>74.130805345261123</v>
      </c>
      <c r="P34">
        <v>31.430084602059662</v>
      </c>
      <c r="Q34">
        <v>5.3177939249146755</v>
      </c>
      <c r="R34">
        <v>9.5813739072708106</v>
      </c>
      <c r="S34">
        <v>6.488886654231627</v>
      </c>
      <c r="T34">
        <v>1.4192111638795983</v>
      </c>
      <c r="U34">
        <v>38.728071879906558</v>
      </c>
      <c r="V34">
        <v>6.0722352775000008</v>
      </c>
      <c r="W34">
        <v>14.777546765894236</v>
      </c>
      <c r="X34">
        <v>62.859963026118614</v>
      </c>
      <c r="Y34">
        <v>0</v>
      </c>
      <c r="Z34">
        <v>5.5391942964545446</v>
      </c>
      <c r="AA34">
        <v>5.9680204962025325</v>
      </c>
      <c r="AB34">
        <v>13.946916274690173</v>
      </c>
      <c r="AC34">
        <v>9.9908847129414315</v>
      </c>
      <c r="AD34">
        <v>9.3496025575031165</v>
      </c>
      <c r="AE34">
        <v>16.988935013519246</v>
      </c>
      <c r="AF34">
        <v>5.9026744366469011</v>
      </c>
      <c r="AG34">
        <v>32.492279249658708</v>
      </c>
      <c r="AH34">
        <v>11.838473337997982</v>
      </c>
      <c r="AI34">
        <v>16.879626696967829</v>
      </c>
      <c r="AJ34">
        <v>0</v>
      </c>
      <c r="AK34">
        <v>29.595144654373531</v>
      </c>
      <c r="AL34">
        <v>36.888675709208258</v>
      </c>
      <c r="AM34">
        <v>8.0921513585287297</v>
      </c>
      <c r="AN34">
        <v>4.1902574480899984E-2</v>
      </c>
      <c r="AO34">
        <v>0</v>
      </c>
      <c r="AP34">
        <v>0.27204538757249375</v>
      </c>
      <c r="AQ34">
        <v>0</v>
      </c>
      <c r="AR34">
        <v>17.351031317844196</v>
      </c>
      <c r="AS34">
        <v>15.130691225464393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2.4688503940520445</v>
      </c>
      <c r="AZ34">
        <v>0</v>
      </c>
      <c r="BA34">
        <v>0.46894546601941745</v>
      </c>
      <c r="BB34">
        <v>2.4615338823529411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891.90234538624622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282.68110069276696</v>
      </c>
      <c r="L35">
        <v>9.669916760769814</v>
      </c>
      <c r="M35">
        <v>64.01083524482496</v>
      </c>
      <c r="N35">
        <v>53.031872621874996</v>
      </c>
      <c r="O35">
        <v>74.130805345261123</v>
      </c>
      <c r="P35">
        <v>31.430084602059662</v>
      </c>
      <c r="Q35">
        <v>5.3177939249146755</v>
      </c>
      <c r="R35">
        <v>5.2707773878663939</v>
      </c>
      <c r="S35">
        <v>6.488886654231627</v>
      </c>
      <c r="T35">
        <v>0.78942189406779661</v>
      </c>
      <c r="U35">
        <v>39.40004809125233</v>
      </c>
      <c r="V35">
        <v>6.0722352775000008</v>
      </c>
      <c r="W35">
        <v>14.777775874655648</v>
      </c>
      <c r="X35">
        <v>62.858939011581761</v>
      </c>
      <c r="Y35">
        <v>0</v>
      </c>
      <c r="Z35">
        <v>5.5391942964545446</v>
      </c>
      <c r="AA35">
        <v>5.9680204962025325</v>
      </c>
      <c r="AB35">
        <v>13.946916274690173</v>
      </c>
      <c r="AC35">
        <v>9.9908847129414315</v>
      </c>
      <c r="AD35">
        <v>9.3496025575031165</v>
      </c>
      <c r="AE35">
        <v>25.131560684060776</v>
      </c>
      <c r="AF35">
        <v>5.9026744366469011</v>
      </c>
      <c r="AG35">
        <v>32.492279249658708</v>
      </c>
      <c r="AH35">
        <v>9.5858084608793561</v>
      </c>
      <c r="AI35">
        <v>2.6284066210565333</v>
      </c>
      <c r="AJ35">
        <v>0</v>
      </c>
      <c r="AK35">
        <v>29.595144654373531</v>
      </c>
      <c r="AL35">
        <v>36.888675709208258</v>
      </c>
      <c r="AM35">
        <v>8.0921513585287297</v>
      </c>
      <c r="AN35">
        <v>4.1902574480899984E-2</v>
      </c>
      <c r="AO35">
        <v>0</v>
      </c>
      <c r="AP35">
        <v>0.27204538757249375</v>
      </c>
      <c r="AQ35">
        <v>0</v>
      </c>
      <c r="AR35">
        <v>14.771824060688401</v>
      </c>
      <c r="AS35">
        <v>15.130691225464393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2.4688503940520445</v>
      </c>
      <c r="AZ35">
        <v>0</v>
      </c>
      <c r="BA35">
        <v>0.38231171428571414</v>
      </c>
      <c r="BB35">
        <v>1.4507747833333331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885.56021303570947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273.15312337554235</v>
      </c>
      <c r="L36">
        <v>9.669916760769814</v>
      </c>
      <c r="M36">
        <v>64.01083524482496</v>
      </c>
      <c r="N36">
        <v>53.031872621874996</v>
      </c>
      <c r="O36">
        <v>74.130805345261123</v>
      </c>
      <c r="P36">
        <v>31.430084602059662</v>
      </c>
      <c r="Q36">
        <v>5.3177939249146755</v>
      </c>
      <c r="R36">
        <v>5.2707773878663939</v>
      </c>
      <c r="S36">
        <v>6.488886654231627</v>
      </c>
      <c r="T36">
        <v>0.78942189406779661</v>
      </c>
      <c r="U36">
        <v>39.529545915141057</v>
      </c>
      <c r="V36">
        <v>6.0722352775000008</v>
      </c>
      <c r="W36">
        <v>14.777775874655648</v>
      </c>
      <c r="X36">
        <v>62.858939011581761</v>
      </c>
      <c r="Y36">
        <v>0</v>
      </c>
      <c r="Z36">
        <v>5.5391942964545446</v>
      </c>
      <c r="AA36">
        <v>5.9680204962025325</v>
      </c>
      <c r="AB36">
        <v>13.946916274690173</v>
      </c>
      <c r="AC36">
        <v>9.9908847129414315</v>
      </c>
      <c r="AD36">
        <v>9.3496025575031165</v>
      </c>
      <c r="AE36">
        <v>25.131560684060776</v>
      </c>
      <c r="AF36">
        <v>5.9026744366469011</v>
      </c>
      <c r="AG36">
        <v>32.492279249658708</v>
      </c>
      <c r="AH36">
        <v>9.5858084608793561</v>
      </c>
      <c r="AI36">
        <v>1.6427541381603334</v>
      </c>
      <c r="AJ36">
        <v>0</v>
      </c>
      <c r="AK36">
        <v>29.595144654373531</v>
      </c>
      <c r="AL36">
        <v>36.888675709208258</v>
      </c>
      <c r="AM36">
        <v>8.0921513585287297</v>
      </c>
      <c r="AN36">
        <v>4.1902574480899984E-2</v>
      </c>
      <c r="AO36">
        <v>0</v>
      </c>
      <c r="AP36">
        <v>0.27204538757249375</v>
      </c>
      <c r="AQ36">
        <v>0</v>
      </c>
      <c r="AR36">
        <v>14.771824060688401</v>
      </c>
      <c r="AS36">
        <v>15.130691225464393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2.4688503940520445</v>
      </c>
      <c r="AZ36">
        <v>0</v>
      </c>
      <c r="BA36">
        <v>0.38231171428571414</v>
      </c>
      <c r="BB36">
        <v>1.4501210877192985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875.17542736386304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273.15312337554235</v>
      </c>
      <c r="L37">
        <v>9.8300079688591957</v>
      </c>
      <c r="M37">
        <v>64.01083524482496</v>
      </c>
      <c r="N37">
        <v>53.031872621874996</v>
      </c>
      <c r="O37">
        <v>74.130805345261123</v>
      </c>
      <c r="P37">
        <v>31.430084602059662</v>
      </c>
      <c r="Q37">
        <v>5.3177939249146755</v>
      </c>
      <c r="R37">
        <v>5.2707773878663939</v>
      </c>
      <c r="S37">
        <v>6.488886654231627</v>
      </c>
      <c r="T37">
        <v>0.78942189406779661</v>
      </c>
      <c r="U37">
        <v>39.529545915141057</v>
      </c>
      <c r="V37">
        <v>3.3487787661637936</v>
      </c>
      <c r="W37">
        <v>8.1291252715497997</v>
      </c>
      <c r="X37">
        <v>38.680162059421896</v>
      </c>
      <c r="Y37">
        <v>0</v>
      </c>
      <c r="Z37">
        <v>5.5391942964545446</v>
      </c>
      <c r="AA37">
        <v>5.9680204962025325</v>
      </c>
      <c r="AB37">
        <v>13.946916274690173</v>
      </c>
      <c r="AC37">
        <v>9.9908847129414315</v>
      </c>
      <c r="AD37">
        <v>9.3496025575031165</v>
      </c>
      <c r="AE37">
        <v>25.131560684060776</v>
      </c>
      <c r="AF37">
        <v>5.9026744366469011</v>
      </c>
      <c r="AG37">
        <v>32.492279249658708</v>
      </c>
      <c r="AH37">
        <v>11.838473337997982</v>
      </c>
      <c r="AI37">
        <v>0</v>
      </c>
      <c r="AJ37">
        <v>0</v>
      </c>
      <c r="AK37">
        <v>29.595144654373531</v>
      </c>
      <c r="AL37">
        <v>36.888675709208258</v>
      </c>
      <c r="AM37">
        <v>8.0921513585287297</v>
      </c>
      <c r="AN37">
        <v>4.1902574480899984E-2</v>
      </c>
      <c r="AO37">
        <v>0</v>
      </c>
      <c r="AP37">
        <v>4.0806777392709197</v>
      </c>
      <c r="AQ37">
        <v>0</v>
      </c>
      <c r="AR37">
        <v>14.771824060688401</v>
      </c>
      <c r="AS37">
        <v>15.130691225464393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2.4688503940520445</v>
      </c>
      <c r="AZ37">
        <v>0</v>
      </c>
      <c r="BA37">
        <v>0.46894546601941745</v>
      </c>
      <c r="BB37">
        <v>1.4501210877192985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846.28981134774108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273.15312337554235</v>
      </c>
      <c r="L38">
        <v>9.8300079688591957</v>
      </c>
      <c r="M38">
        <v>64.01083524482496</v>
      </c>
      <c r="N38">
        <v>53.031872621874996</v>
      </c>
      <c r="O38">
        <v>74.130805345261123</v>
      </c>
      <c r="P38">
        <v>31.430084602059662</v>
      </c>
      <c r="Q38">
        <v>5.3177939249146755</v>
      </c>
      <c r="R38">
        <v>5.2707773878663939</v>
      </c>
      <c r="S38">
        <v>6.488886654231627</v>
      </c>
      <c r="T38">
        <v>0.78942189406779661</v>
      </c>
      <c r="U38">
        <v>39.529545915141057</v>
      </c>
      <c r="V38">
        <v>3.3487787661637936</v>
      </c>
      <c r="W38">
        <v>8.1291252715497997</v>
      </c>
      <c r="X38">
        <v>38.680162059421896</v>
      </c>
      <c r="Y38">
        <v>0</v>
      </c>
      <c r="Z38">
        <v>5.5391942964545446</v>
      </c>
      <c r="AA38">
        <v>5.9680204962025325</v>
      </c>
      <c r="AB38">
        <v>13.946916274690173</v>
      </c>
      <c r="AC38">
        <v>4.9954421338002541</v>
      </c>
      <c r="AD38">
        <v>9.3496025575031165</v>
      </c>
      <c r="AE38">
        <v>25.131560684060776</v>
      </c>
      <c r="AF38">
        <v>5.9026744366469011</v>
      </c>
      <c r="AG38">
        <v>32.492279249658708</v>
      </c>
      <c r="AH38">
        <v>11.838473337997982</v>
      </c>
      <c r="AI38">
        <v>0</v>
      </c>
      <c r="AJ38">
        <v>0</v>
      </c>
      <c r="AK38">
        <v>29.595144654373531</v>
      </c>
      <c r="AL38">
        <v>36.888675709208258</v>
      </c>
      <c r="AM38">
        <v>8.0921513585287297</v>
      </c>
      <c r="AN38">
        <v>4.1902574480899984E-2</v>
      </c>
      <c r="AO38">
        <v>0</v>
      </c>
      <c r="AP38">
        <v>4.0806777392709197</v>
      </c>
      <c r="AQ38">
        <v>0</v>
      </c>
      <c r="AR38">
        <v>14.771824060688401</v>
      </c>
      <c r="AS38">
        <v>15.130691225464393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2.4688503940520445</v>
      </c>
      <c r="AZ38">
        <v>0</v>
      </c>
      <c r="BA38">
        <v>0.48890059223300975</v>
      </c>
      <c r="BB38">
        <v>1.4501210877192985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841.31432389481358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273.15312337554235</v>
      </c>
      <c r="L39">
        <v>9.8300079688591957</v>
      </c>
      <c r="M39">
        <v>35.213111039546241</v>
      </c>
      <c r="N39">
        <v>53.031872621874996</v>
      </c>
      <c r="O39">
        <v>74.130805345261123</v>
      </c>
      <c r="P39">
        <v>31.430084602059662</v>
      </c>
      <c r="Q39">
        <v>5.3177939249146755</v>
      </c>
      <c r="R39">
        <v>5.2707773878663939</v>
      </c>
      <c r="S39">
        <v>6.488886654231627</v>
      </c>
      <c r="T39">
        <v>0.78942189406779661</v>
      </c>
      <c r="U39">
        <v>39.529545915141057</v>
      </c>
      <c r="V39">
        <v>3.3487787661637936</v>
      </c>
      <c r="W39">
        <v>8.1291252715497997</v>
      </c>
      <c r="X39">
        <v>34.649130294457279</v>
      </c>
      <c r="Y39">
        <v>0</v>
      </c>
      <c r="Z39">
        <v>5.5391942964545446</v>
      </c>
      <c r="AA39">
        <v>5.9680204962025325</v>
      </c>
      <c r="AB39">
        <v>13.946916274690173</v>
      </c>
      <c r="AC39">
        <v>4.9954421338002541</v>
      </c>
      <c r="AD39">
        <v>9.3496025575031165</v>
      </c>
      <c r="AE39">
        <v>25.131560684060776</v>
      </c>
      <c r="AF39">
        <v>5.9026744366469011</v>
      </c>
      <c r="AG39">
        <v>32.492279249658708</v>
      </c>
      <c r="AH39">
        <v>11.838473337997982</v>
      </c>
      <c r="AI39">
        <v>0</v>
      </c>
      <c r="AJ39">
        <v>0</v>
      </c>
      <c r="AK39">
        <v>29.595144654373531</v>
      </c>
      <c r="AL39">
        <v>36.888675709208258</v>
      </c>
      <c r="AM39">
        <v>8.0921513585287297</v>
      </c>
      <c r="AN39">
        <v>4.1902574480899984E-2</v>
      </c>
      <c r="AO39">
        <v>0</v>
      </c>
      <c r="AP39">
        <v>0</v>
      </c>
      <c r="AQ39">
        <v>0</v>
      </c>
      <c r="AR39">
        <v>14.771824060688401</v>
      </c>
      <c r="AS39">
        <v>15.130691225464393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2.4688503940520445</v>
      </c>
      <c r="AZ39">
        <v>0</v>
      </c>
      <c r="BA39">
        <v>0.48890059223300975</v>
      </c>
      <c r="BB39">
        <v>1.4501210877192985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804.40489018529945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273.15312337554235</v>
      </c>
      <c r="L40">
        <v>9.8300079688591957</v>
      </c>
      <c r="M40">
        <v>35.213111039546241</v>
      </c>
      <c r="N40">
        <v>53.031872621874996</v>
      </c>
      <c r="O40">
        <v>74.130805345261123</v>
      </c>
      <c r="P40">
        <v>31.430084602059662</v>
      </c>
      <c r="Q40">
        <v>5.3177939249146755</v>
      </c>
      <c r="R40">
        <v>5.2707773878663939</v>
      </c>
      <c r="S40">
        <v>6.488886654231627</v>
      </c>
      <c r="T40">
        <v>0.78942189406779661</v>
      </c>
      <c r="U40">
        <v>39.529545915141057</v>
      </c>
      <c r="V40">
        <v>3.3487787661637936</v>
      </c>
      <c r="W40">
        <v>8.1291252715497997</v>
      </c>
      <c r="X40">
        <v>34.649130294457279</v>
      </c>
      <c r="Y40">
        <v>0</v>
      </c>
      <c r="Z40">
        <v>5.5391942964545446</v>
      </c>
      <c r="AA40">
        <v>5.9680204962025325</v>
      </c>
      <c r="AB40">
        <v>13.946916274690173</v>
      </c>
      <c r="AC40">
        <v>4.9954421338002541</v>
      </c>
      <c r="AD40">
        <v>9.3496025575031165</v>
      </c>
      <c r="AE40">
        <v>25.131560684060776</v>
      </c>
      <c r="AF40">
        <v>5.9026744366469011</v>
      </c>
      <c r="AG40">
        <v>32.492279249658708</v>
      </c>
      <c r="AH40">
        <v>11.838473337997982</v>
      </c>
      <c r="AI40">
        <v>0</v>
      </c>
      <c r="AJ40">
        <v>0</v>
      </c>
      <c r="AK40">
        <v>29.595144654373531</v>
      </c>
      <c r="AL40">
        <v>36.888675709208258</v>
      </c>
      <c r="AM40">
        <v>8.0921513585287297</v>
      </c>
      <c r="AN40">
        <v>4.1902574480899984E-2</v>
      </c>
      <c r="AO40">
        <v>0</v>
      </c>
      <c r="AP40">
        <v>0</v>
      </c>
      <c r="AQ40">
        <v>0</v>
      </c>
      <c r="AR40">
        <v>14.771824060688401</v>
      </c>
      <c r="AS40">
        <v>15.130691225464393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2.4688503940520445</v>
      </c>
      <c r="AZ40">
        <v>0</v>
      </c>
      <c r="BA40">
        <v>0.48890059223300975</v>
      </c>
      <c r="BB40">
        <v>1.4501210877192985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804.40489018529945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273.27312474770071</v>
      </c>
      <c r="L41">
        <v>9.9800080904592861</v>
      </c>
      <c r="M41">
        <v>35.213111039546241</v>
      </c>
      <c r="N41">
        <v>53.031872621874996</v>
      </c>
      <c r="O41">
        <v>74.130805345261123</v>
      </c>
      <c r="P41">
        <v>31.430084602059662</v>
      </c>
      <c r="Q41">
        <v>5.3197390687655339</v>
      </c>
      <c r="R41">
        <v>5.2722137621993133</v>
      </c>
      <c r="S41">
        <v>6.4880209769736839</v>
      </c>
      <c r="T41">
        <v>0.78942189406779661</v>
      </c>
      <c r="U41">
        <v>39.529545915141057</v>
      </c>
      <c r="V41">
        <v>3.3487787661637936</v>
      </c>
      <c r="W41">
        <v>8.1291252715497997</v>
      </c>
      <c r="X41">
        <v>34.649130294457279</v>
      </c>
      <c r="Y41">
        <v>0</v>
      </c>
      <c r="Z41">
        <v>5.5391942964545446</v>
      </c>
      <c r="AA41">
        <v>5.4700144417721539</v>
      </c>
      <c r="AB41">
        <v>13.946916274690173</v>
      </c>
      <c r="AC41">
        <v>4.9954421338002541</v>
      </c>
      <c r="AD41">
        <v>9.3496025575031165</v>
      </c>
      <c r="AE41">
        <v>25.131560684060776</v>
      </c>
      <c r="AF41">
        <v>5.9026744366469011</v>
      </c>
      <c r="AG41">
        <v>32.492279249658708</v>
      </c>
      <c r="AH41">
        <v>11.838473337997982</v>
      </c>
      <c r="AI41">
        <v>0</v>
      </c>
      <c r="AJ41">
        <v>0</v>
      </c>
      <c r="AK41">
        <v>29.595144654373531</v>
      </c>
      <c r="AL41">
        <v>36.888675709208258</v>
      </c>
      <c r="AM41">
        <v>8.0921513585287297</v>
      </c>
      <c r="AN41">
        <v>4.1902574480899984E-2</v>
      </c>
      <c r="AO41">
        <v>0</v>
      </c>
      <c r="AP41">
        <v>0</v>
      </c>
      <c r="AQ41">
        <v>0</v>
      </c>
      <c r="AR41">
        <v>14.771824060688401</v>
      </c>
      <c r="AS41">
        <v>15.130691225464393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2.4688503940520445</v>
      </c>
      <c r="AZ41">
        <v>0</v>
      </c>
      <c r="BA41">
        <v>0.48890059223300975</v>
      </c>
      <c r="BB41">
        <v>1.4501210877192985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804.17940146555327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273.27312474770071</v>
      </c>
      <c r="L42">
        <v>9.9800080904592861</v>
      </c>
      <c r="M42">
        <v>35.213111039546241</v>
      </c>
      <c r="N42">
        <v>53.031872621874996</v>
      </c>
      <c r="O42">
        <v>74.130805345261123</v>
      </c>
      <c r="P42">
        <v>31.430084602059662</v>
      </c>
      <c r="Q42">
        <v>5.3197390687655339</v>
      </c>
      <c r="R42">
        <v>5.2722137621993133</v>
      </c>
      <c r="S42">
        <v>6.4880209769736839</v>
      </c>
      <c r="T42">
        <v>0.78942189406779661</v>
      </c>
      <c r="U42">
        <v>39.529545915141057</v>
      </c>
      <c r="V42">
        <v>3.3487787661637936</v>
      </c>
      <c r="W42">
        <v>8.1291252715497997</v>
      </c>
      <c r="X42">
        <v>34.649130294457279</v>
      </c>
      <c r="Y42">
        <v>0</v>
      </c>
      <c r="Z42">
        <v>5.5391942964545446</v>
      </c>
      <c r="AA42">
        <v>0</v>
      </c>
      <c r="AB42">
        <v>13.946916274690173</v>
      </c>
      <c r="AC42">
        <v>4.9954421338002541</v>
      </c>
      <c r="AD42">
        <v>9.3496025575031165</v>
      </c>
      <c r="AE42">
        <v>25.131560684060776</v>
      </c>
      <c r="AF42">
        <v>5.9026744366469011</v>
      </c>
      <c r="AG42">
        <v>32.492279249658708</v>
      </c>
      <c r="AH42">
        <v>11.838473337997982</v>
      </c>
      <c r="AI42">
        <v>0</v>
      </c>
      <c r="AJ42">
        <v>0</v>
      </c>
      <c r="AK42">
        <v>29.595144654373531</v>
      </c>
      <c r="AL42">
        <v>36.888675709208258</v>
      </c>
      <c r="AM42">
        <v>8.0921513585287297</v>
      </c>
      <c r="AN42">
        <v>4.1902574480899984E-2</v>
      </c>
      <c r="AO42">
        <v>0</v>
      </c>
      <c r="AP42">
        <v>0</v>
      </c>
      <c r="AQ42">
        <v>0</v>
      </c>
      <c r="AR42">
        <v>14.771824060688401</v>
      </c>
      <c r="AS42">
        <v>15.130691225464393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2.4688503940520445</v>
      </c>
      <c r="AZ42">
        <v>0</v>
      </c>
      <c r="BA42">
        <v>0.48890059223300975</v>
      </c>
      <c r="BB42">
        <v>1.4501210877192985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798.70938702378123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270.33814037014798</v>
      </c>
      <c r="L43">
        <v>9.6700078391524329</v>
      </c>
      <c r="M43">
        <v>35.213111039546241</v>
      </c>
      <c r="N43">
        <v>53.031872621874996</v>
      </c>
      <c r="O43">
        <v>74.130805345261123</v>
      </c>
      <c r="P43">
        <v>31.430084602059662</v>
      </c>
      <c r="Q43">
        <v>5.1558869875518667</v>
      </c>
      <c r="R43">
        <v>5.2707773878663939</v>
      </c>
      <c r="S43">
        <v>6.2790320581625911</v>
      </c>
      <c r="T43">
        <v>0.78942189406779661</v>
      </c>
      <c r="U43">
        <v>39.529545915141057</v>
      </c>
      <c r="V43">
        <v>3.3487787661637936</v>
      </c>
      <c r="W43">
        <v>8.1291252715497997</v>
      </c>
      <c r="X43">
        <v>34.649130294457279</v>
      </c>
      <c r="Y43">
        <v>0</v>
      </c>
      <c r="Z43">
        <v>5.5391942964545446</v>
      </c>
      <c r="AA43">
        <v>0</v>
      </c>
      <c r="AB43">
        <v>13.946916274690173</v>
      </c>
      <c r="AC43">
        <v>4.9954421338002541</v>
      </c>
      <c r="AD43">
        <v>9.3496025575031165</v>
      </c>
      <c r="AE43">
        <v>25.131560684060776</v>
      </c>
      <c r="AF43">
        <v>0</v>
      </c>
      <c r="AG43">
        <v>32.492279249658708</v>
      </c>
      <c r="AH43">
        <v>0</v>
      </c>
      <c r="AI43">
        <v>0</v>
      </c>
      <c r="AJ43">
        <v>0</v>
      </c>
      <c r="AK43">
        <v>29.595144654373531</v>
      </c>
      <c r="AL43">
        <v>36.888675709208258</v>
      </c>
      <c r="AM43">
        <v>8.0921513585287297</v>
      </c>
      <c r="AN43">
        <v>4.1902574480899984E-2</v>
      </c>
      <c r="AO43">
        <v>0</v>
      </c>
      <c r="AP43">
        <v>0</v>
      </c>
      <c r="AQ43">
        <v>0</v>
      </c>
      <c r="AR43">
        <v>14.771824060688401</v>
      </c>
      <c r="AS43">
        <v>15.130691225464393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2.4688503940520445</v>
      </c>
      <c r="AZ43">
        <v>0</v>
      </c>
      <c r="BA43">
        <v>0</v>
      </c>
      <c r="BB43">
        <v>1.4501210877192985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776.86007665368595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270.33814037014798</v>
      </c>
      <c r="L44">
        <v>9.6700078391524329</v>
      </c>
      <c r="M44">
        <v>35.213111039546241</v>
      </c>
      <c r="N44">
        <v>53.031872621874996</v>
      </c>
      <c r="O44">
        <v>74.130805345261123</v>
      </c>
      <c r="P44">
        <v>31.430084602059662</v>
      </c>
      <c r="Q44">
        <v>5.1558869875518667</v>
      </c>
      <c r="R44">
        <v>5.2707773878663939</v>
      </c>
      <c r="S44">
        <v>6.2790320581625911</v>
      </c>
      <c r="T44">
        <v>0.78942189406779661</v>
      </c>
      <c r="U44">
        <v>39.529545915141057</v>
      </c>
      <c r="V44">
        <v>3.3487787661637936</v>
      </c>
      <c r="W44">
        <v>8.1291252715497997</v>
      </c>
      <c r="X44">
        <v>34.649130294457279</v>
      </c>
      <c r="Y44">
        <v>0</v>
      </c>
      <c r="Z44">
        <v>5.5391942964545446</v>
      </c>
      <c r="AA44">
        <v>0</v>
      </c>
      <c r="AB44">
        <v>13.946916274690173</v>
      </c>
      <c r="AC44">
        <v>4.9954421338002541</v>
      </c>
      <c r="AD44">
        <v>9.3496025575031165</v>
      </c>
      <c r="AE44">
        <v>25.131560684060776</v>
      </c>
      <c r="AF44">
        <v>0</v>
      </c>
      <c r="AG44">
        <v>32.492279249658708</v>
      </c>
      <c r="AH44">
        <v>0</v>
      </c>
      <c r="AI44">
        <v>0</v>
      </c>
      <c r="AJ44">
        <v>0</v>
      </c>
      <c r="AK44">
        <v>29.595144654373531</v>
      </c>
      <c r="AL44">
        <v>36.888675709208258</v>
      </c>
      <c r="AM44">
        <v>8.0921513585287297</v>
      </c>
      <c r="AN44">
        <v>4.1902574480899984E-2</v>
      </c>
      <c r="AO44">
        <v>0</v>
      </c>
      <c r="AP44">
        <v>0</v>
      </c>
      <c r="AQ44">
        <v>0</v>
      </c>
      <c r="AR44">
        <v>17.351031317844196</v>
      </c>
      <c r="AS44">
        <v>15.130691225464393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2.4688503940520445</v>
      </c>
      <c r="AZ44">
        <v>0</v>
      </c>
      <c r="BA44">
        <v>0</v>
      </c>
      <c r="BB44">
        <v>1.4501210877192985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779.43928391084182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270.33814037014798</v>
      </c>
      <c r="L45">
        <v>9.6700078391524329</v>
      </c>
      <c r="M45">
        <v>35.213111039546241</v>
      </c>
      <c r="N45">
        <v>53.031872621874996</v>
      </c>
      <c r="O45">
        <v>74.130805345261123</v>
      </c>
      <c r="P45">
        <v>31.430084602059662</v>
      </c>
      <c r="Q45">
        <v>5.1558869875518667</v>
      </c>
      <c r="R45">
        <v>5.2707773878663939</v>
      </c>
      <c r="S45">
        <v>6.2790320581625911</v>
      </c>
      <c r="T45">
        <v>0.78942189406779661</v>
      </c>
      <c r="U45">
        <v>39.529545915141057</v>
      </c>
      <c r="V45">
        <v>3.3487787661637936</v>
      </c>
      <c r="W45">
        <v>8.1291252715497997</v>
      </c>
      <c r="X45">
        <v>34.649130294457279</v>
      </c>
      <c r="Y45">
        <v>0</v>
      </c>
      <c r="Z45">
        <v>5.5391942964545446</v>
      </c>
      <c r="AA45">
        <v>0</v>
      </c>
      <c r="AB45">
        <v>13.946916274690173</v>
      </c>
      <c r="AC45">
        <v>4.9954421338002541</v>
      </c>
      <c r="AD45">
        <v>9.3496025575031165</v>
      </c>
      <c r="AE45">
        <v>25.131560684060776</v>
      </c>
      <c r="AF45">
        <v>0</v>
      </c>
      <c r="AG45">
        <v>32.492279249658708</v>
      </c>
      <c r="AH45">
        <v>0</v>
      </c>
      <c r="AI45">
        <v>0</v>
      </c>
      <c r="AJ45">
        <v>0</v>
      </c>
      <c r="AK45">
        <v>29.595144654373531</v>
      </c>
      <c r="AL45">
        <v>36.888675709208258</v>
      </c>
      <c r="AM45">
        <v>8.0921513585287297</v>
      </c>
      <c r="AN45">
        <v>4.1902574480899984E-2</v>
      </c>
      <c r="AO45">
        <v>0</v>
      </c>
      <c r="AP45">
        <v>0.54409033595691791</v>
      </c>
      <c r="AQ45">
        <v>0</v>
      </c>
      <c r="AR45">
        <v>17.351031317844196</v>
      </c>
      <c r="AS45">
        <v>15.130691225464393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2.4688503940520445</v>
      </c>
      <c r="AZ45">
        <v>0</v>
      </c>
      <c r="BA45">
        <v>0</v>
      </c>
      <c r="BB45">
        <v>1.4501210877192985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779.98337424679869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270.33814037014798</v>
      </c>
      <c r="L46">
        <v>9.6700078391524329</v>
      </c>
      <c r="M46">
        <v>35.213111039546241</v>
      </c>
      <c r="N46">
        <v>53.031872621874996</v>
      </c>
      <c r="O46">
        <v>74.130805345261123</v>
      </c>
      <c r="P46">
        <v>31.430084602059662</v>
      </c>
      <c r="Q46">
        <v>5.1558869875518667</v>
      </c>
      <c r="R46">
        <v>5.2707773878663939</v>
      </c>
      <c r="S46">
        <v>6.2790320581625911</v>
      </c>
      <c r="T46">
        <v>0.78942189406779661</v>
      </c>
      <c r="U46">
        <v>39.529545915141057</v>
      </c>
      <c r="V46">
        <v>3.3487787661637936</v>
      </c>
      <c r="W46">
        <v>8.1291252715497997</v>
      </c>
      <c r="X46">
        <v>34.649130294457279</v>
      </c>
      <c r="Y46">
        <v>0</v>
      </c>
      <c r="Z46">
        <v>5.5391942964545446</v>
      </c>
      <c r="AA46">
        <v>0</v>
      </c>
      <c r="AB46">
        <v>13.946916274690173</v>
      </c>
      <c r="AC46">
        <v>4.9954421338002541</v>
      </c>
      <c r="AD46">
        <v>4.6748012787515583</v>
      </c>
      <c r="AE46">
        <v>25.131560684060776</v>
      </c>
      <c r="AF46">
        <v>0</v>
      </c>
      <c r="AG46">
        <v>32.492279249658708</v>
      </c>
      <c r="AH46">
        <v>0</v>
      </c>
      <c r="AI46">
        <v>0</v>
      </c>
      <c r="AJ46">
        <v>0</v>
      </c>
      <c r="AK46">
        <v>29.595144654373531</v>
      </c>
      <c r="AL46">
        <v>36.888675709208258</v>
      </c>
      <c r="AM46">
        <v>8.0921513585287297</v>
      </c>
      <c r="AN46">
        <v>4.1902574480899984E-2</v>
      </c>
      <c r="AO46">
        <v>0</v>
      </c>
      <c r="AP46">
        <v>0.54409033595691791</v>
      </c>
      <c r="AQ46">
        <v>0</v>
      </c>
      <c r="AR46">
        <v>17.351031317844196</v>
      </c>
      <c r="AS46">
        <v>15.130691225464393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2.4688503940520445</v>
      </c>
      <c r="AZ46">
        <v>0</v>
      </c>
      <c r="BA46">
        <v>0</v>
      </c>
      <c r="BB46">
        <v>1.4501210877192985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775.30857296804732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270.33814037014798</v>
      </c>
      <c r="L47">
        <v>9.6700078391524329</v>
      </c>
      <c r="M47">
        <v>35.213111039546241</v>
      </c>
      <c r="N47">
        <v>53.031872621874996</v>
      </c>
      <c r="O47">
        <v>74.130805345261123</v>
      </c>
      <c r="P47">
        <v>31.430084602059662</v>
      </c>
      <c r="Q47">
        <v>5.1558869875518667</v>
      </c>
      <c r="R47">
        <v>5.2707773878663939</v>
      </c>
      <c r="S47">
        <v>6.2790320581625911</v>
      </c>
      <c r="T47">
        <v>0.78942189406779661</v>
      </c>
      <c r="U47">
        <v>39.529545915141057</v>
      </c>
      <c r="V47">
        <v>3.3487787661637936</v>
      </c>
      <c r="W47">
        <v>8.1291252715497997</v>
      </c>
      <c r="X47">
        <v>34.649130294457279</v>
      </c>
      <c r="Y47">
        <v>0</v>
      </c>
      <c r="Z47">
        <v>5.5391942964545446</v>
      </c>
      <c r="AA47">
        <v>0</v>
      </c>
      <c r="AB47">
        <v>13.946916274690173</v>
      </c>
      <c r="AC47">
        <v>4.9954421338002541</v>
      </c>
      <c r="AD47">
        <v>4.6748012787515583</v>
      </c>
      <c r="AE47">
        <v>16.988935013519246</v>
      </c>
      <c r="AF47">
        <v>0</v>
      </c>
      <c r="AG47">
        <v>32.492279249658708</v>
      </c>
      <c r="AH47">
        <v>0</v>
      </c>
      <c r="AI47">
        <v>0</v>
      </c>
      <c r="AJ47">
        <v>0</v>
      </c>
      <c r="AK47">
        <v>29.595144654373531</v>
      </c>
      <c r="AL47">
        <v>36.888675709208258</v>
      </c>
      <c r="AM47">
        <v>8.0921513585287297</v>
      </c>
      <c r="AN47">
        <v>4.1902574480899984E-2</v>
      </c>
      <c r="AO47">
        <v>0</v>
      </c>
      <c r="AP47">
        <v>0.54409033595691791</v>
      </c>
      <c r="AQ47">
        <v>0</v>
      </c>
      <c r="AR47">
        <v>14.771824060688401</v>
      </c>
      <c r="AS47">
        <v>15.130691225464393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2.4688503940520445</v>
      </c>
      <c r="AZ47">
        <v>0</v>
      </c>
      <c r="BA47">
        <v>0</v>
      </c>
      <c r="BB47">
        <v>1.4501210877192985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764.58674004034992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270.33814037014798</v>
      </c>
      <c r="L48">
        <v>9.6700078391524329</v>
      </c>
      <c r="M48">
        <v>35.213111039546241</v>
      </c>
      <c r="N48">
        <v>53.031872621874996</v>
      </c>
      <c r="O48">
        <v>74.130805345261123</v>
      </c>
      <c r="P48">
        <v>31.430084602059662</v>
      </c>
      <c r="Q48">
        <v>5.1558869875518667</v>
      </c>
      <c r="R48">
        <v>5.2707773878663939</v>
      </c>
      <c r="S48">
        <v>6.2790320581625911</v>
      </c>
      <c r="T48">
        <v>0.78942189406779661</v>
      </c>
      <c r="U48">
        <v>39.529545915141057</v>
      </c>
      <c r="V48">
        <v>3.3487787661637936</v>
      </c>
      <c r="W48">
        <v>8.1291252715497997</v>
      </c>
      <c r="X48">
        <v>34.649130294457279</v>
      </c>
      <c r="Y48">
        <v>0</v>
      </c>
      <c r="Z48">
        <v>5.5391942964545446</v>
      </c>
      <c r="AA48">
        <v>0</v>
      </c>
      <c r="AB48">
        <v>13.946916274690173</v>
      </c>
      <c r="AC48">
        <v>4.9954421338002541</v>
      </c>
      <c r="AD48">
        <v>4.6748012787515583</v>
      </c>
      <c r="AE48">
        <v>16.988935013519246</v>
      </c>
      <c r="AF48">
        <v>0</v>
      </c>
      <c r="AG48">
        <v>32.492279249658708</v>
      </c>
      <c r="AH48">
        <v>0</v>
      </c>
      <c r="AI48">
        <v>0</v>
      </c>
      <c r="AJ48">
        <v>0</v>
      </c>
      <c r="AK48">
        <v>29.595144654373531</v>
      </c>
      <c r="AL48">
        <v>36.888675709208258</v>
      </c>
      <c r="AM48">
        <v>8.0921513585287297</v>
      </c>
      <c r="AN48">
        <v>4.1902574480899984E-2</v>
      </c>
      <c r="AO48">
        <v>0</v>
      </c>
      <c r="AP48">
        <v>0.54409033595691791</v>
      </c>
      <c r="AQ48">
        <v>0</v>
      </c>
      <c r="AR48">
        <v>14.771824060688401</v>
      </c>
      <c r="AS48">
        <v>15.130691225464393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2.4688503940520445</v>
      </c>
      <c r="AZ48">
        <v>0</v>
      </c>
      <c r="BA48">
        <v>0</v>
      </c>
      <c r="BB48">
        <v>1.4501210877192985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764.58674004034992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270.33814037014798</v>
      </c>
      <c r="L49">
        <v>9.6700078391524329</v>
      </c>
      <c r="M49">
        <v>44.030016952590955</v>
      </c>
      <c r="N49">
        <v>53.031872621874996</v>
      </c>
      <c r="O49">
        <v>74.130805345261123</v>
      </c>
      <c r="P49">
        <v>31.430084602059662</v>
      </c>
      <c r="Q49">
        <v>5.1558869875518667</v>
      </c>
      <c r="R49">
        <v>5.2707773878663939</v>
      </c>
      <c r="S49">
        <v>6.2790320581625911</v>
      </c>
      <c r="T49">
        <v>0.78942189406779661</v>
      </c>
      <c r="U49">
        <v>39.529545915141057</v>
      </c>
      <c r="V49">
        <v>3.3487787661637936</v>
      </c>
      <c r="W49">
        <v>8.1291252715497997</v>
      </c>
      <c r="X49">
        <v>34.649130294457279</v>
      </c>
      <c r="Y49">
        <v>0</v>
      </c>
      <c r="Z49">
        <v>8.3087916642727251</v>
      </c>
      <c r="AA49">
        <v>0</v>
      </c>
      <c r="AB49">
        <v>6.9734581373450863</v>
      </c>
      <c r="AC49">
        <v>4.9954421338002541</v>
      </c>
      <c r="AD49">
        <v>4.6748012787515583</v>
      </c>
      <c r="AE49">
        <v>16.988935013519246</v>
      </c>
      <c r="AF49">
        <v>0</v>
      </c>
      <c r="AG49">
        <v>32.492279249658708</v>
      </c>
      <c r="AH49">
        <v>0</v>
      </c>
      <c r="AI49">
        <v>0</v>
      </c>
      <c r="AJ49">
        <v>0</v>
      </c>
      <c r="AK49">
        <v>29.595144654373531</v>
      </c>
      <c r="AL49">
        <v>36.888675709208258</v>
      </c>
      <c r="AM49">
        <v>8.0921513585287297</v>
      </c>
      <c r="AN49">
        <v>4.1902574480899984E-2</v>
      </c>
      <c r="AO49">
        <v>0</v>
      </c>
      <c r="AP49">
        <v>0.54409033595691791</v>
      </c>
      <c r="AQ49">
        <v>0</v>
      </c>
      <c r="AR49">
        <v>14.771824060688401</v>
      </c>
      <c r="AS49">
        <v>15.130691225464393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2.4688503940520445</v>
      </c>
      <c r="AZ49">
        <v>0</v>
      </c>
      <c r="BA49">
        <v>0</v>
      </c>
      <c r="BB49">
        <v>1.4501210877192985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769.19978518386779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270.33814037014798</v>
      </c>
      <c r="L50">
        <v>9.6700078391524329</v>
      </c>
      <c r="M50">
        <v>44.030016952590955</v>
      </c>
      <c r="N50">
        <v>53.031872621874996</v>
      </c>
      <c r="O50">
        <v>74.130805345261123</v>
      </c>
      <c r="P50">
        <v>31.430084602059662</v>
      </c>
      <c r="Q50">
        <v>5.1558869875518667</v>
      </c>
      <c r="R50">
        <v>5.2707773878663939</v>
      </c>
      <c r="S50">
        <v>6.2790320581625911</v>
      </c>
      <c r="T50">
        <v>0.78942189406779661</v>
      </c>
      <c r="U50">
        <v>39.529545915141057</v>
      </c>
      <c r="V50">
        <v>3.3487787661637936</v>
      </c>
      <c r="W50">
        <v>8.1291252715497997</v>
      </c>
      <c r="X50">
        <v>34.649130294457279</v>
      </c>
      <c r="Y50">
        <v>0</v>
      </c>
      <c r="Z50">
        <v>8.3087916642727251</v>
      </c>
      <c r="AA50">
        <v>0</v>
      </c>
      <c r="AB50">
        <v>6.9734581373450863</v>
      </c>
      <c r="AC50">
        <v>4.9954421338002541</v>
      </c>
      <c r="AD50">
        <v>4.6748012787515583</v>
      </c>
      <c r="AE50">
        <v>16.988935013519246</v>
      </c>
      <c r="AF50">
        <v>0</v>
      </c>
      <c r="AG50">
        <v>32.492279249658708</v>
      </c>
      <c r="AH50">
        <v>0</v>
      </c>
      <c r="AI50">
        <v>0</v>
      </c>
      <c r="AJ50">
        <v>0</v>
      </c>
      <c r="AK50">
        <v>29.595144654373531</v>
      </c>
      <c r="AL50">
        <v>36.888675709208258</v>
      </c>
      <c r="AM50">
        <v>8.0921513585287297</v>
      </c>
      <c r="AN50">
        <v>4.1902574480899984E-2</v>
      </c>
      <c r="AO50">
        <v>0</v>
      </c>
      <c r="AP50">
        <v>0.54409033595691791</v>
      </c>
      <c r="AQ50">
        <v>0</v>
      </c>
      <c r="AR50">
        <v>14.771824060688401</v>
      </c>
      <c r="AS50">
        <v>15.130691225464393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2.4688503940520445</v>
      </c>
      <c r="AZ50">
        <v>0</v>
      </c>
      <c r="BA50">
        <v>0</v>
      </c>
      <c r="BB50">
        <v>1.4501210877192985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769.19978518386779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270.33814037014798</v>
      </c>
      <c r="L51">
        <v>9.6700078391524329</v>
      </c>
      <c r="M51">
        <v>61.765895714221514</v>
      </c>
      <c r="N51">
        <v>53.031872621874996</v>
      </c>
      <c r="O51">
        <v>74.130805345261123</v>
      </c>
      <c r="P51">
        <v>31.430084602059662</v>
      </c>
      <c r="Q51">
        <v>5.1558869875518667</v>
      </c>
      <c r="R51">
        <v>5.2707773878663939</v>
      </c>
      <c r="S51">
        <v>6.2790320581625911</v>
      </c>
      <c r="T51">
        <v>0.78942189406779661</v>
      </c>
      <c r="U51">
        <v>39.529545915141057</v>
      </c>
      <c r="V51">
        <v>3.3487787661637936</v>
      </c>
      <c r="W51">
        <v>14.777775874655648</v>
      </c>
      <c r="X51">
        <v>62.988433913673141</v>
      </c>
      <c r="Y51">
        <v>0</v>
      </c>
      <c r="Z51">
        <v>8.3087916642727251</v>
      </c>
      <c r="AA51">
        <v>0</v>
      </c>
      <c r="AB51">
        <v>6.9734581373450863</v>
      </c>
      <c r="AC51">
        <v>0</v>
      </c>
      <c r="AD51">
        <v>4.6748012787515583</v>
      </c>
      <c r="AE51">
        <v>16.988935013519246</v>
      </c>
      <c r="AF51">
        <v>0</v>
      </c>
      <c r="AG51">
        <v>32.492279249658708</v>
      </c>
      <c r="AH51">
        <v>0</v>
      </c>
      <c r="AI51">
        <v>0</v>
      </c>
      <c r="AJ51">
        <v>0</v>
      </c>
      <c r="AK51">
        <v>29.595144654373531</v>
      </c>
      <c r="AL51">
        <v>36.888675709208258</v>
      </c>
      <c r="AM51">
        <v>8.0921513585287297</v>
      </c>
      <c r="AN51">
        <v>4.1902574480899984E-2</v>
      </c>
      <c r="AO51">
        <v>0</v>
      </c>
      <c r="AP51">
        <v>1.0881806719138358</v>
      </c>
      <c r="AQ51">
        <v>0</v>
      </c>
      <c r="AR51">
        <v>14.771824060688401</v>
      </c>
      <c r="AS51">
        <v>15.130691225464393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2.4688503940520445</v>
      </c>
      <c r="AZ51">
        <v>0</v>
      </c>
      <c r="BA51">
        <v>0</v>
      </c>
      <c r="BB51">
        <v>1.4501210877192985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817.47226636997675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270.33814037014798</v>
      </c>
      <c r="L52">
        <v>9.6700078391524329</v>
      </c>
      <c r="M52">
        <v>64.01083524482496</v>
      </c>
      <c r="N52">
        <v>53.031872621874996</v>
      </c>
      <c r="O52">
        <v>74.130805345261123</v>
      </c>
      <c r="P52">
        <v>31.430084602059662</v>
      </c>
      <c r="Q52">
        <v>5.1558869875518667</v>
      </c>
      <c r="R52">
        <v>5.2707773878663939</v>
      </c>
      <c r="S52">
        <v>6.2790320581625911</v>
      </c>
      <c r="T52">
        <v>0.78942189406779661</v>
      </c>
      <c r="U52">
        <v>39.529545915141057</v>
      </c>
      <c r="V52">
        <v>3.3487787661637936</v>
      </c>
      <c r="W52">
        <v>14.777775874655648</v>
      </c>
      <c r="X52">
        <v>62.988433913673141</v>
      </c>
      <c r="Y52">
        <v>0</v>
      </c>
      <c r="Z52">
        <v>8.3087916642727251</v>
      </c>
      <c r="AA52">
        <v>0</v>
      </c>
      <c r="AB52">
        <v>6.9734581373450863</v>
      </c>
      <c r="AC52">
        <v>0</v>
      </c>
      <c r="AD52">
        <v>4.6748012787515583</v>
      </c>
      <c r="AE52">
        <v>16.988935013519246</v>
      </c>
      <c r="AF52">
        <v>0</v>
      </c>
      <c r="AG52">
        <v>32.492279249658708</v>
      </c>
      <c r="AH52">
        <v>0</v>
      </c>
      <c r="AI52">
        <v>0</v>
      </c>
      <c r="AJ52">
        <v>0</v>
      </c>
      <c r="AK52">
        <v>29.595144654373531</v>
      </c>
      <c r="AL52">
        <v>36.888675709208258</v>
      </c>
      <c r="AM52">
        <v>8.0921513585287297</v>
      </c>
      <c r="AN52">
        <v>4.1902574480899984E-2</v>
      </c>
      <c r="AO52">
        <v>0</v>
      </c>
      <c r="AP52">
        <v>1.0881806719138358</v>
      </c>
      <c r="AQ52">
        <v>0</v>
      </c>
      <c r="AR52">
        <v>14.771824060688401</v>
      </c>
      <c r="AS52">
        <v>15.130691225464393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2.4688503940520445</v>
      </c>
      <c r="AZ52">
        <v>0</v>
      </c>
      <c r="BA52">
        <v>0</v>
      </c>
      <c r="BB52">
        <v>1.4501210877192985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819.71720590058021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270.33814037014798</v>
      </c>
      <c r="L53">
        <v>9.6700078391524329</v>
      </c>
      <c r="M53">
        <v>64.01083524482496</v>
      </c>
      <c r="N53">
        <v>53.031872621874996</v>
      </c>
      <c r="O53">
        <v>74.130805345261123</v>
      </c>
      <c r="P53">
        <v>31.430084602059662</v>
      </c>
      <c r="Q53">
        <v>5.1558869875518667</v>
      </c>
      <c r="R53">
        <v>5.2707773878663939</v>
      </c>
      <c r="S53">
        <v>6.2790320581625911</v>
      </c>
      <c r="T53">
        <v>0.78942189406779661</v>
      </c>
      <c r="U53">
        <v>39.529545915141057</v>
      </c>
      <c r="V53">
        <v>3.3487787661637936</v>
      </c>
      <c r="W53">
        <v>14.777546765894236</v>
      </c>
      <c r="X53">
        <v>62.990408455584991</v>
      </c>
      <c r="Y53">
        <v>0</v>
      </c>
      <c r="Z53">
        <v>8.3087916642727251</v>
      </c>
      <c r="AA53">
        <v>0</v>
      </c>
      <c r="AB53">
        <v>0</v>
      </c>
      <c r="AC53">
        <v>0</v>
      </c>
      <c r="AD53">
        <v>4.6748012787515583</v>
      </c>
      <c r="AE53">
        <v>16.988935013519246</v>
      </c>
      <c r="AF53">
        <v>0</v>
      </c>
      <c r="AG53">
        <v>32.492279249658708</v>
      </c>
      <c r="AH53">
        <v>0</v>
      </c>
      <c r="AI53">
        <v>0</v>
      </c>
      <c r="AJ53">
        <v>0</v>
      </c>
      <c r="AK53">
        <v>29.595144654373531</v>
      </c>
      <c r="AL53">
        <v>36.888675709208258</v>
      </c>
      <c r="AM53">
        <v>8.0921513585287297</v>
      </c>
      <c r="AN53">
        <v>4.1902574480899984E-2</v>
      </c>
      <c r="AO53">
        <v>0</v>
      </c>
      <c r="AP53">
        <v>1.0881806719138358</v>
      </c>
      <c r="AQ53">
        <v>0</v>
      </c>
      <c r="AR53">
        <v>14.771824060688401</v>
      </c>
      <c r="AS53">
        <v>15.130691225464393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2.4688503940520445</v>
      </c>
      <c r="AZ53">
        <v>0</v>
      </c>
      <c r="BA53">
        <v>0</v>
      </c>
      <c r="BB53">
        <v>1.4501210877192985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812.7454931963855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270.33814037014798</v>
      </c>
      <c r="L54">
        <v>9.6700078391524329</v>
      </c>
      <c r="M54">
        <v>64.01083524482496</v>
      </c>
      <c r="N54">
        <v>53.031872621874996</v>
      </c>
      <c r="O54">
        <v>74.130805345261123</v>
      </c>
      <c r="P54">
        <v>31.430084602059662</v>
      </c>
      <c r="Q54">
        <v>5.1558869875518667</v>
      </c>
      <c r="R54">
        <v>5.2707773878663939</v>
      </c>
      <c r="S54">
        <v>6.2790320581625911</v>
      </c>
      <c r="T54">
        <v>0.78942189406779661</v>
      </c>
      <c r="U54">
        <v>39.529545915141057</v>
      </c>
      <c r="V54">
        <v>3.3487787661637936</v>
      </c>
      <c r="W54">
        <v>14.777546765894236</v>
      </c>
      <c r="X54">
        <v>62.990408455584991</v>
      </c>
      <c r="Y54">
        <v>0</v>
      </c>
      <c r="Z54">
        <v>8.3087916642727251</v>
      </c>
      <c r="AA54">
        <v>0</v>
      </c>
      <c r="AB54">
        <v>0</v>
      </c>
      <c r="AC54">
        <v>0</v>
      </c>
      <c r="AD54">
        <v>4.6748012787515583</v>
      </c>
      <c r="AE54">
        <v>16.988935013519246</v>
      </c>
      <c r="AF54">
        <v>0</v>
      </c>
      <c r="AG54">
        <v>32.492279249658708</v>
      </c>
      <c r="AH54">
        <v>0</v>
      </c>
      <c r="AI54">
        <v>0</v>
      </c>
      <c r="AJ54">
        <v>0</v>
      </c>
      <c r="AK54">
        <v>29.595144654373531</v>
      </c>
      <c r="AL54">
        <v>36.888675709208258</v>
      </c>
      <c r="AM54">
        <v>8.0921513585287297</v>
      </c>
      <c r="AN54">
        <v>4.1902574480899984E-2</v>
      </c>
      <c r="AO54">
        <v>0</v>
      </c>
      <c r="AP54">
        <v>1.0881806719138358</v>
      </c>
      <c r="AQ54">
        <v>0</v>
      </c>
      <c r="AR54">
        <v>17.351031317844196</v>
      </c>
      <c r="AS54">
        <v>15.130691225464393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2.4688503940520445</v>
      </c>
      <c r="AZ54">
        <v>0</v>
      </c>
      <c r="BA54">
        <v>0</v>
      </c>
      <c r="BB54">
        <v>1.4501210877192985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815.32470045354137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268.96080795850963</v>
      </c>
      <c r="L55">
        <v>9.6700078391524329</v>
      </c>
      <c r="M55">
        <v>64.00966924302152</v>
      </c>
      <c r="N55">
        <v>53.039073155873311</v>
      </c>
      <c r="O55">
        <v>74.118156245188885</v>
      </c>
      <c r="P55">
        <v>31.430084602059662</v>
      </c>
      <c r="Q55">
        <v>5.1558869875518667</v>
      </c>
      <c r="R55">
        <v>5.2707773878663939</v>
      </c>
      <c r="S55">
        <v>6.2790320581625911</v>
      </c>
      <c r="T55">
        <v>0.78942189406779661</v>
      </c>
      <c r="U55">
        <v>39.529545915141057</v>
      </c>
      <c r="V55">
        <v>6.0722352775000008</v>
      </c>
      <c r="W55">
        <v>14.779725023255814</v>
      </c>
      <c r="X55">
        <v>62.988433913673141</v>
      </c>
      <c r="Y55">
        <v>0</v>
      </c>
      <c r="Z55">
        <v>8.3087916642727251</v>
      </c>
      <c r="AA55">
        <v>0</v>
      </c>
      <c r="AB55">
        <v>0</v>
      </c>
      <c r="AC55">
        <v>0</v>
      </c>
      <c r="AD55">
        <v>4.6748012787515583</v>
      </c>
      <c r="AE55">
        <v>16.988935013519246</v>
      </c>
      <c r="AF55">
        <v>0</v>
      </c>
      <c r="AG55">
        <v>32.492279249658708</v>
      </c>
      <c r="AH55">
        <v>0</v>
      </c>
      <c r="AI55">
        <v>0</v>
      </c>
      <c r="AJ55">
        <v>0</v>
      </c>
      <c r="AK55">
        <v>29.595144654373531</v>
      </c>
      <c r="AL55">
        <v>28.085696388812391</v>
      </c>
      <c r="AM55">
        <v>8.0921513585287297</v>
      </c>
      <c r="AN55">
        <v>4.1902574480899984E-2</v>
      </c>
      <c r="AO55">
        <v>0</v>
      </c>
      <c r="AP55">
        <v>1.0881806719138358</v>
      </c>
      <c r="AQ55">
        <v>0</v>
      </c>
      <c r="AR55">
        <v>17.351031317844196</v>
      </c>
      <c r="AS55">
        <v>15.130691225464393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2.4688503940520445</v>
      </c>
      <c r="AZ55">
        <v>0</v>
      </c>
      <c r="BA55">
        <v>0</v>
      </c>
      <c r="BB55">
        <v>0.95007933333333339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807.36139262602978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268.96080795850963</v>
      </c>
      <c r="L56">
        <v>9.6700078391524329</v>
      </c>
      <c r="M56">
        <v>64.011910888770501</v>
      </c>
      <c r="N56">
        <v>53.039073155873311</v>
      </c>
      <c r="O56">
        <v>74.132356920731709</v>
      </c>
      <c r="P56">
        <v>31.430084602059662</v>
      </c>
      <c r="Q56">
        <v>5.1558869875518667</v>
      </c>
      <c r="R56">
        <v>5.2707773878663939</v>
      </c>
      <c r="S56">
        <v>6.2790320581625911</v>
      </c>
      <c r="T56">
        <v>0.78942189406779661</v>
      </c>
      <c r="U56">
        <v>39.529545915141057</v>
      </c>
      <c r="V56">
        <v>6.0722352775000008</v>
      </c>
      <c r="W56">
        <v>14.779725023255814</v>
      </c>
      <c r="X56">
        <v>62.988433913673141</v>
      </c>
      <c r="Y56">
        <v>0</v>
      </c>
      <c r="Z56">
        <v>8.3087916642727251</v>
      </c>
      <c r="AA56">
        <v>0</v>
      </c>
      <c r="AB56">
        <v>0</v>
      </c>
      <c r="AC56">
        <v>0</v>
      </c>
      <c r="AD56">
        <v>4.6748012787515583</v>
      </c>
      <c r="AE56">
        <v>16.988935013519246</v>
      </c>
      <c r="AF56">
        <v>0</v>
      </c>
      <c r="AG56">
        <v>32.492279249658708</v>
      </c>
      <c r="AH56">
        <v>0</v>
      </c>
      <c r="AI56">
        <v>0</v>
      </c>
      <c r="AJ56">
        <v>0</v>
      </c>
      <c r="AK56">
        <v>29.595144654373531</v>
      </c>
      <c r="AL56">
        <v>28.085696388812391</v>
      </c>
      <c r="AM56">
        <v>8.0921513585287297</v>
      </c>
      <c r="AN56">
        <v>4.1902574480899984E-2</v>
      </c>
      <c r="AO56">
        <v>0</v>
      </c>
      <c r="AP56">
        <v>1.0881806719138358</v>
      </c>
      <c r="AQ56">
        <v>0</v>
      </c>
      <c r="AR56">
        <v>17.351031317844196</v>
      </c>
      <c r="AS56">
        <v>15.130691225464393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2.4688503940520445</v>
      </c>
      <c r="AZ56">
        <v>0</v>
      </c>
      <c r="BA56">
        <v>0</v>
      </c>
      <c r="BB56">
        <v>0.95007933333333339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807.3778349473215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268.96080795850963</v>
      </c>
      <c r="L57">
        <v>9.6700078391524329</v>
      </c>
      <c r="M57">
        <v>64.011910888770501</v>
      </c>
      <c r="N57">
        <v>53.039073155873311</v>
      </c>
      <c r="O57">
        <v>74.132356920731709</v>
      </c>
      <c r="P57">
        <v>31.430084602059662</v>
      </c>
      <c r="Q57">
        <v>5.1558869875518667</v>
      </c>
      <c r="R57">
        <v>9.5813739072708106</v>
      </c>
      <c r="S57">
        <v>6.2790320581625911</v>
      </c>
      <c r="T57">
        <v>1.4192111638795983</v>
      </c>
      <c r="U57">
        <v>39.529545915141057</v>
      </c>
      <c r="V57">
        <v>6.0722352775000008</v>
      </c>
      <c r="W57">
        <v>14.671362465269461</v>
      </c>
      <c r="X57">
        <v>62.990408455584991</v>
      </c>
      <c r="Y57">
        <v>0</v>
      </c>
      <c r="Z57">
        <v>5.5391942964545446</v>
      </c>
      <c r="AA57">
        <v>0</v>
      </c>
      <c r="AB57">
        <v>0</v>
      </c>
      <c r="AC57">
        <v>0</v>
      </c>
      <c r="AD57">
        <v>4.6748012787515583</v>
      </c>
      <c r="AE57">
        <v>16.988935013519246</v>
      </c>
      <c r="AF57">
        <v>0</v>
      </c>
      <c r="AG57">
        <v>32.492279249658708</v>
      </c>
      <c r="AH57">
        <v>0</v>
      </c>
      <c r="AI57">
        <v>0</v>
      </c>
      <c r="AJ57">
        <v>0</v>
      </c>
      <c r="AK57">
        <v>29.595144654373531</v>
      </c>
      <c r="AL57">
        <v>28.085696388812391</v>
      </c>
      <c r="AM57">
        <v>8.0921513585287297</v>
      </c>
      <c r="AN57">
        <v>4.1902574480899984E-2</v>
      </c>
      <c r="AO57">
        <v>0</v>
      </c>
      <c r="AP57">
        <v>1.0881806719138358</v>
      </c>
      <c r="AQ57">
        <v>0</v>
      </c>
      <c r="AR57">
        <v>14.771824060688401</v>
      </c>
      <c r="AS57">
        <v>15.130691225464393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2.4688503940520445</v>
      </c>
      <c r="AZ57">
        <v>0</v>
      </c>
      <c r="BA57">
        <v>0</v>
      </c>
      <c r="BB57">
        <v>1.3601135719298247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807.27306233408569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268.96080795850963</v>
      </c>
      <c r="L58">
        <v>9.6700078391524329</v>
      </c>
      <c r="M58">
        <v>64.011910888770501</v>
      </c>
      <c r="N58">
        <v>53.039073155873311</v>
      </c>
      <c r="O58">
        <v>74.132356920731709</v>
      </c>
      <c r="P58">
        <v>31.430084602059662</v>
      </c>
      <c r="Q58">
        <v>5.1558869875518667</v>
      </c>
      <c r="R58">
        <v>9.5813739072708106</v>
      </c>
      <c r="S58">
        <v>6.2790320581625911</v>
      </c>
      <c r="T58">
        <v>1.4192111638795983</v>
      </c>
      <c r="U58">
        <v>39.529545915141057</v>
      </c>
      <c r="V58">
        <v>6.0722352775000008</v>
      </c>
      <c r="W58">
        <v>14.777546765894236</v>
      </c>
      <c r="X58">
        <v>62.990408455584991</v>
      </c>
      <c r="Y58">
        <v>0</v>
      </c>
      <c r="Z58">
        <v>5.5391942964545446</v>
      </c>
      <c r="AA58">
        <v>0</v>
      </c>
      <c r="AB58">
        <v>0</v>
      </c>
      <c r="AC58">
        <v>0</v>
      </c>
      <c r="AD58">
        <v>4.6748012787515583</v>
      </c>
      <c r="AE58">
        <v>16.988935013519246</v>
      </c>
      <c r="AF58">
        <v>0</v>
      </c>
      <c r="AG58">
        <v>32.492279249658708</v>
      </c>
      <c r="AH58">
        <v>9.5858084608793561</v>
      </c>
      <c r="AI58">
        <v>0</v>
      </c>
      <c r="AJ58">
        <v>0</v>
      </c>
      <c r="AK58">
        <v>29.595144654373531</v>
      </c>
      <c r="AL58">
        <v>28.085696388812391</v>
      </c>
      <c r="AM58">
        <v>8.0921513585287297</v>
      </c>
      <c r="AN58">
        <v>4.1902574480899984E-2</v>
      </c>
      <c r="AO58">
        <v>0</v>
      </c>
      <c r="AP58">
        <v>1.0881806719138358</v>
      </c>
      <c r="AQ58">
        <v>0</v>
      </c>
      <c r="AR58">
        <v>14.771824060688401</v>
      </c>
      <c r="AS58">
        <v>15.130691225464393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2.4688503940520445</v>
      </c>
      <c r="AZ58">
        <v>0</v>
      </c>
      <c r="BA58">
        <v>0.40195951807228913</v>
      </c>
      <c r="BB58">
        <v>1.3601135719298247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817.36701461366215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268.96080795850963</v>
      </c>
      <c r="L59">
        <v>9.6700078391524329</v>
      </c>
      <c r="M59">
        <v>64.011910888770501</v>
      </c>
      <c r="N59">
        <v>53.039073155873311</v>
      </c>
      <c r="O59">
        <v>74.132356920731709</v>
      </c>
      <c r="P59">
        <v>31.430084602059662</v>
      </c>
      <c r="Q59">
        <v>5.1558869875518667</v>
      </c>
      <c r="R59">
        <v>9.5813739072708106</v>
      </c>
      <c r="S59">
        <v>6.2790320581625911</v>
      </c>
      <c r="T59">
        <v>1.4192111638795983</v>
      </c>
      <c r="U59">
        <v>39.529545915141057</v>
      </c>
      <c r="V59">
        <v>6.0722352775000008</v>
      </c>
      <c r="W59">
        <v>14.777546765894236</v>
      </c>
      <c r="X59">
        <v>62.990408455584991</v>
      </c>
      <c r="Y59">
        <v>0</v>
      </c>
      <c r="Z59">
        <v>5.5391942964545446</v>
      </c>
      <c r="AA59">
        <v>0</v>
      </c>
      <c r="AB59">
        <v>0</v>
      </c>
      <c r="AC59">
        <v>0</v>
      </c>
      <c r="AD59">
        <v>4.6748012787515583</v>
      </c>
      <c r="AE59">
        <v>16.988935013519246</v>
      </c>
      <c r="AF59">
        <v>0</v>
      </c>
      <c r="AG59">
        <v>32.492279249658708</v>
      </c>
      <c r="AH59">
        <v>19.171617366510802</v>
      </c>
      <c r="AI59">
        <v>0</v>
      </c>
      <c r="AJ59">
        <v>0</v>
      </c>
      <c r="AK59">
        <v>29.595144654373531</v>
      </c>
      <c r="AL59">
        <v>28.085696388812391</v>
      </c>
      <c r="AM59">
        <v>8.0921513585287297</v>
      </c>
      <c r="AN59">
        <v>4.1902574480899984E-2</v>
      </c>
      <c r="AO59">
        <v>0</v>
      </c>
      <c r="AP59">
        <v>0.76172647033968499</v>
      </c>
      <c r="AQ59">
        <v>0</v>
      </c>
      <c r="AR59">
        <v>14.771824060688401</v>
      </c>
      <c r="AS59">
        <v>15.130691225464393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2.4688503940520445</v>
      </c>
      <c r="AZ59">
        <v>0</v>
      </c>
      <c r="BA59">
        <v>0.79910514970059887</v>
      </c>
      <c r="BB59">
        <v>1.3601135719298247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827.02351494934771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268.96080795850963</v>
      </c>
      <c r="L60">
        <v>9.6700078391524329</v>
      </c>
      <c r="M60">
        <v>64.011910888770501</v>
      </c>
      <c r="N60">
        <v>53.039073155873311</v>
      </c>
      <c r="O60">
        <v>74.132356920731709</v>
      </c>
      <c r="P60">
        <v>31.430084602059662</v>
      </c>
      <c r="Q60">
        <v>5.1558869875518667</v>
      </c>
      <c r="R60">
        <v>9.5813739072708106</v>
      </c>
      <c r="S60">
        <v>6.2790320581625911</v>
      </c>
      <c r="T60">
        <v>1.4192111638795983</v>
      </c>
      <c r="U60">
        <v>39.529545915141057</v>
      </c>
      <c r="V60">
        <v>6.0722352775000008</v>
      </c>
      <c r="W60">
        <v>14.777546765894236</v>
      </c>
      <c r="X60">
        <v>62.990408455584991</v>
      </c>
      <c r="Y60">
        <v>0</v>
      </c>
      <c r="Z60">
        <v>5.5391942964545446</v>
      </c>
      <c r="AA60">
        <v>0</v>
      </c>
      <c r="AB60">
        <v>0</v>
      </c>
      <c r="AC60">
        <v>0</v>
      </c>
      <c r="AD60">
        <v>4.6748012787515583</v>
      </c>
      <c r="AE60">
        <v>16.988935013519246</v>
      </c>
      <c r="AF60">
        <v>0</v>
      </c>
      <c r="AG60">
        <v>32.492279249658708</v>
      </c>
      <c r="AH60">
        <v>19.171617366510802</v>
      </c>
      <c r="AI60">
        <v>0</v>
      </c>
      <c r="AJ60">
        <v>0</v>
      </c>
      <c r="AK60">
        <v>29.595144654373531</v>
      </c>
      <c r="AL60">
        <v>28.085696388812391</v>
      </c>
      <c r="AM60">
        <v>8.0921513585287297</v>
      </c>
      <c r="AN60">
        <v>4.1902574480899984E-2</v>
      </c>
      <c r="AO60">
        <v>0</v>
      </c>
      <c r="AP60">
        <v>0.76172647033968499</v>
      </c>
      <c r="AQ60">
        <v>0</v>
      </c>
      <c r="AR60">
        <v>14.771824060688401</v>
      </c>
      <c r="AS60">
        <v>15.130691225464393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2.4688503940520445</v>
      </c>
      <c r="AZ60">
        <v>0</v>
      </c>
      <c r="BA60">
        <v>0.79910514970059887</v>
      </c>
      <c r="BB60">
        <v>1.3601135719298247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827.02351494934771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268.96080795850963</v>
      </c>
      <c r="L61">
        <v>11.710336844179807</v>
      </c>
      <c r="M61">
        <v>64.011910888770501</v>
      </c>
      <c r="N61">
        <v>53.039073155873311</v>
      </c>
      <c r="O61">
        <v>74.132356920731709</v>
      </c>
      <c r="P61">
        <v>31.430084602059662</v>
      </c>
      <c r="Q61">
        <v>5.1394316048225051</v>
      </c>
      <c r="R61">
        <v>9.5806155734684477</v>
      </c>
      <c r="S61">
        <v>5.4091661520158629</v>
      </c>
      <c r="T61">
        <v>1.4192111638795983</v>
      </c>
      <c r="U61">
        <v>39.529545915141057</v>
      </c>
      <c r="V61">
        <v>6.0697937165582072</v>
      </c>
      <c r="W61">
        <v>14.777546765894236</v>
      </c>
      <c r="X61">
        <v>62.990408455584991</v>
      </c>
      <c r="Y61">
        <v>0</v>
      </c>
      <c r="Z61">
        <v>5.5391942964545446</v>
      </c>
      <c r="AA61">
        <v>0</v>
      </c>
      <c r="AB61">
        <v>0</v>
      </c>
      <c r="AC61">
        <v>0</v>
      </c>
      <c r="AD61">
        <v>4.6748012787515583</v>
      </c>
      <c r="AE61">
        <v>16.988935013519246</v>
      </c>
      <c r="AF61">
        <v>0</v>
      </c>
      <c r="AG61">
        <v>32.492279249658708</v>
      </c>
      <c r="AH61">
        <v>19.171617366510802</v>
      </c>
      <c r="AI61">
        <v>0</v>
      </c>
      <c r="AJ61">
        <v>0</v>
      </c>
      <c r="AK61">
        <v>29.595144654373531</v>
      </c>
      <c r="AL61">
        <v>28.085696388812391</v>
      </c>
      <c r="AM61">
        <v>8.0921513585287297</v>
      </c>
      <c r="AN61">
        <v>4.1902574480899984E-2</v>
      </c>
      <c r="AO61">
        <v>0</v>
      </c>
      <c r="AP61">
        <v>0.76172647033968499</v>
      </c>
      <c r="AQ61">
        <v>0</v>
      </c>
      <c r="AR61">
        <v>14.771824060688401</v>
      </c>
      <c r="AS61">
        <v>15.130691225464393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2.4688503940520445</v>
      </c>
      <c r="AZ61">
        <v>0</v>
      </c>
      <c r="BA61">
        <v>0.79910514970059887</v>
      </c>
      <c r="BB61">
        <v>1.3601135719298247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828.17432277075488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268.96080795850963</v>
      </c>
      <c r="L62">
        <v>11.710336844179807</v>
      </c>
      <c r="M62">
        <v>64.011910888770501</v>
      </c>
      <c r="N62">
        <v>53.039073155873311</v>
      </c>
      <c r="O62">
        <v>74.132356920731709</v>
      </c>
      <c r="P62">
        <v>31.430084602059662</v>
      </c>
      <c r="Q62">
        <v>5.1394316048225051</v>
      </c>
      <c r="R62">
        <v>9.5806155734684477</v>
      </c>
      <c r="S62">
        <v>5.4091661520158629</v>
      </c>
      <c r="T62">
        <v>1.4192111638795983</v>
      </c>
      <c r="U62">
        <v>39.529545915141057</v>
      </c>
      <c r="V62">
        <v>6.0697937165582072</v>
      </c>
      <c r="W62">
        <v>14.777546765894236</v>
      </c>
      <c r="X62">
        <v>62.990408455584991</v>
      </c>
      <c r="Y62">
        <v>0</v>
      </c>
      <c r="Z62">
        <v>5.5391942964545446</v>
      </c>
      <c r="AA62">
        <v>0</v>
      </c>
      <c r="AB62">
        <v>0</v>
      </c>
      <c r="AC62">
        <v>0</v>
      </c>
      <c r="AD62">
        <v>4.6748012787515583</v>
      </c>
      <c r="AE62">
        <v>16.988935013519246</v>
      </c>
      <c r="AF62">
        <v>0</v>
      </c>
      <c r="AG62">
        <v>32.492279249658708</v>
      </c>
      <c r="AH62">
        <v>19.171617366510802</v>
      </c>
      <c r="AI62">
        <v>0</v>
      </c>
      <c r="AJ62">
        <v>0</v>
      </c>
      <c r="AK62">
        <v>29.595144654373531</v>
      </c>
      <c r="AL62">
        <v>28.085696388812391</v>
      </c>
      <c r="AM62">
        <v>8.0921513585287297</v>
      </c>
      <c r="AN62">
        <v>4.1902574480899984E-2</v>
      </c>
      <c r="AO62">
        <v>0</v>
      </c>
      <c r="AP62">
        <v>0.76172647033968499</v>
      </c>
      <c r="AQ62">
        <v>0</v>
      </c>
      <c r="AR62">
        <v>14.771824060688401</v>
      </c>
      <c r="AS62">
        <v>15.130691225464393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2.4688503940520445</v>
      </c>
      <c r="AZ62">
        <v>0</v>
      </c>
      <c r="BA62">
        <v>0.79910514970059887</v>
      </c>
      <c r="BB62">
        <v>1.3601135719298247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828.17432277075488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268.96080795850963</v>
      </c>
      <c r="L63">
        <v>11.710336844179807</v>
      </c>
      <c r="M63">
        <v>64.011910888770501</v>
      </c>
      <c r="N63">
        <v>53.039073155873311</v>
      </c>
      <c r="O63">
        <v>74.132356920731709</v>
      </c>
      <c r="P63">
        <v>31.430084602059662</v>
      </c>
      <c r="Q63">
        <v>5.1394316048225051</v>
      </c>
      <c r="R63">
        <v>9.5806155734684477</v>
      </c>
      <c r="S63">
        <v>5.4091661520158629</v>
      </c>
      <c r="T63">
        <v>1.4192111638795983</v>
      </c>
      <c r="U63">
        <v>39.529545915141057</v>
      </c>
      <c r="V63">
        <v>6.0697937165582072</v>
      </c>
      <c r="W63">
        <v>14.777546765894236</v>
      </c>
      <c r="X63">
        <v>62.990408455584991</v>
      </c>
      <c r="Y63">
        <v>0</v>
      </c>
      <c r="Z63">
        <v>5.5391942964545446</v>
      </c>
      <c r="AA63">
        <v>0</v>
      </c>
      <c r="AB63">
        <v>0</v>
      </c>
      <c r="AC63">
        <v>0</v>
      </c>
      <c r="AD63">
        <v>0</v>
      </c>
      <c r="AE63">
        <v>16.988935013519246</v>
      </c>
      <c r="AF63">
        <v>0</v>
      </c>
      <c r="AG63">
        <v>32.492279249658708</v>
      </c>
      <c r="AH63">
        <v>19.171617366510802</v>
      </c>
      <c r="AI63">
        <v>0</v>
      </c>
      <c r="AJ63">
        <v>0</v>
      </c>
      <c r="AK63">
        <v>29.595144654373531</v>
      </c>
      <c r="AL63">
        <v>28.085696388812391</v>
      </c>
      <c r="AM63">
        <v>8.0921513585287297</v>
      </c>
      <c r="AN63">
        <v>4.1902574480899984E-2</v>
      </c>
      <c r="AO63">
        <v>0</v>
      </c>
      <c r="AP63">
        <v>1.8499071422535207</v>
      </c>
      <c r="AQ63">
        <v>0</v>
      </c>
      <c r="AR63">
        <v>17.351031317844196</v>
      </c>
      <c r="AS63">
        <v>15.130691225464393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2.4688503940520445</v>
      </c>
      <c r="AZ63">
        <v>0</v>
      </c>
      <c r="BA63">
        <v>0.79910514970059887</v>
      </c>
      <c r="BB63">
        <v>1.3601135719298247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827.166909421073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268.96080795850963</v>
      </c>
      <c r="L64">
        <v>11.710336844179807</v>
      </c>
      <c r="M64">
        <v>64.011910888770501</v>
      </c>
      <c r="N64">
        <v>53.039073155873311</v>
      </c>
      <c r="O64">
        <v>74.132356920731709</v>
      </c>
      <c r="P64">
        <v>31.430084602059662</v>
      </c>
      <c r="Q64">
        <v>5.1394316048225051</v>
      </c>
      <c r="R64">
        <v>9.5806155734684477</v>
      </c>
      <c r="S64">
        <v>5.4091661520158629</v>
      </c>
      <c r="T64">
        <v>1.4192111638795983</v>
      </c>
      <c r="U64">
        <v>39.529545915141057</v>
      </c>
      <c r="V64">
        <v>6.0697937165582072</v>
      </c>
      <c r="W64">
        <v>14.777546765894236</v>
      </c>
      <c r="X64">
        <v>62.990408455584991</v>
      </c>
      <c r="Y64">
        <v>0</v>
      </c>
      <c r="Z64">
        <v>5.5391942964545446</v>
      </c>
      <c r="AA64">
        <v>0</v>
      </c>
      <c r="AB64">
        <v>0</v>
      </c>
      <c r="AC64">
        <v>0</v>
      </c>
      <c r="AD64">
        <v>0</v>
      </c>
      <c r="AE64">
        <v>16.988935013519246</v>
      </c>
      <c r="AF64">
        <v>0</v>
      </c>
      <c r="AG64">
        <v>32.492279249658708</v>
      </c>
      <c r="AH64">
        <v>19.171617366510802</v>
      </c>
      <c r="AI64">
        <v>0</v>
      </c>
      <c r="AJ64">
        <v>0</v>
      </c>
      <c r="AK64">
        <v>29.595144654373531</v>
      </c>
      <c r="AL64">
        <v>28.085696388812391</v>
      </c>
      <c r="AM64">
        <v>8.0921513585287297</v>
      </c>
      <c r="AN64">
        <v>4.1902574480899984E-2</v>
      </c>
      <c r="AO64">
        <v>0</v>
      </c>
      <c r="AP64">
        <v>1.8499071422535207</v>
      </c>
      <c r="AQ64">
        <v>0</v>
      </c>
      <c r="AR64">
        <v>17.351031317844196</v>
      </c>
      <c r="AS64">
        <v>15.130691225464393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2.4688503940520445</v>
      </c>
      <c r="AZ64">
        <v>0</v>
      </c>
      <c r="BA64">
        <v>0.79910514970059887</v>
      </c>
      <c r="BB64">
        <v>1.3601135719298247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827.166909421073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268.96080795850963</v>
      </c>
      <c r="L65">
        <v>9.8300079688591975</v>
      </c>
      <c r="M65">
        <v>64.011910888770501</v>
      </c>
      <c r="N65">
        <v>53.039073155873311</v>
      </c>
      <c r="O65">
        <v>74.132356920731709</v>
      </c>
      <c r="P65">
        <v>31.430084602059662</v>
      </c>
      <c r="Q65">
        <v>5.1460972471264368</v>
      </c>
      <c r="R65">
        <v>9.5806155734684477</v>
      </c>
      <c r="S65">
        <v>5.4702374067121724</v>
      </c>
      <c r="T65">
        <v>1.4192111638795983</v>
      </c>
      <c r="U65">
        <v>39.529545915141057</v>
      </c>
      <c r="V65">
        <v>6.0697937165582072</v>
      </c>
      <c r="W65">
        <v>14.777546765894236</v>
      </c>
      <c r="X65">
        <v>62.990408455584991</v>
      </c>
      <c r="Y65">
        <v>0</v>
      </c>
      <c r="Z65">
        <v>5.5391942964545446</v>
      </c>
      <c r="AA65">
        <v>0</v>
      </c>
      <c r="AB65">
        <v>0</v>
      </c>
      <c r="AC65">
        <v>0</v>
      </c>
      <c r="AD65">
        <v>0</v>
      </c>
      <c r="AE65">
        <v>16.988935013519246</v>
      </c>
      <c r="AF65">
        <v>0</v>
      </c>
      <c r="AG65">
        <v>32.492279249658708</v>
      </c>
      <c r="AH65">
        <v>19.171617366510802</v>
      </c>
      <c r="AI65">
        <v>0</v>
      </c>
      <c r="AJ65">
        <v>0</v>
      </c>
      <c r="AK65">
        <v>29.595144654373531</v>
      </c>
      <c r="AL65">
        <v>28.085696388812391</v>
      </c>
      <c r="AM65">
        <v>8.0921513585287297</v>
      </c>
      <c r="AN65">
        <v>4.1902574480899984E-2</v>
      </c>
      <c r="AO65">
        <v>0</v>
      </c>
      <c r="AP65">
        <v>1.8499071422535207</v>
      </c>
      <c r="AQ65">
        <v>0</v>
      </c>
      <c r="AR65">
        <v>17.351031317844196</v>
      </c>
      <c r="AS65">
        <v>15.130691225464393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2.4688503940520445</v>
      </c>
      <c r="AZ65">
        <v>0</v>
      </c>
      <c r="BA65">
        <v>0.79910514970059887</v>
      </c>
      <c r="BB65">
        <v>1.3601135719298247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825.35431744275263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268.96080795850963</v>
      </c>
      <c r="L66">
        <v>9.8300079688591975</v>
      </c>
      <c r="M66">
        <v>64.011910888770501</v>
      </c>
      <c r="N66">
        <v>53.039073155873311</v>
      </c>
      <c r="O66">
        <v>74.132356920731709</v>
      </c>
      <c r="P66">
        <v>31.430084602059662</v>
      </c>
      <c r="Q66">
        <v>5.1460972471264368</v>
      </c>
      <c r="R66">
        <v>9.5806155734684477</v>
      </c>
      <c r="S66">
        <v>5.5212934971815102</v>
      </c>
      <c r="T66">
        <v>1.4192111638795983</v>
      </c>
      <c r="U66">
        <v>39.529545915141057</v>
      </c>
      <c r="V66">
        <v>6.0697937165582072</v>
      </c>
      <c r="W66">
        <v>14.777546765894236</v>
      </c>
      <c r="X66">
        <v>62.990408455584991</v>
      </c>
      <c r="Y66">
        <v>0</v>
      </c>
      <c r="Z66">
        <v>5.5391942964545446</v>
      </c>
      <c r="AA66">
        <v>0</v>
      </c>
      <c r="AB66">
        <v>0</v>
      </c>
      <c r="AC66">
        <v>0</v>
      </c>
      <c r="AD66">
        <v>0</v>
      </c>
      <c r="AE66">
        <v>16.988935013519246</v>
      </c>
      <c r="AF66">
        <v>0</v>
      </c>
      <c r="AG66">
        <v>32.492279249658708</v>
      </c>
      <c r="AH66">
        <v>19.171617366510802</v>
      </c>
      <c r="AI66">
        <v>0</v>
      </c>
      <c r="AJ66">
        <v>0</v>
      </c>
      <c r="AK66">
        <v>29.595144654373531</v>
      </c>
      <c r="AL66">
        <v>28.085696388812391</v>
      </c>
      <c r="AM66">
        <v>8.0921513585287297</v>
      </c>
      <c r="AN66">
        <v>4.1902574480899984E-2</v>
      </c>
      <c r="AO66">
        <v>0</v>
      </c>
      <c r="AP66">
        <v>1.8499071422535207</v>
      </c>
      <c r="AQ66">
        <v>0</v>
      </c>
      <c r="AR66">
        <v>14.771824060688401</v>
      </c>
      <c r="AS66">
        <v>15.130691225464393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2.4688503940520445</v>
      </c>
      <c r="AZ66">
        <v>0</v>
      </c>
      <c r="BA66">
        <v>0.79910514970059887</v>
      </c>
      <c r="BB66">
        <v>1.3601135719298247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822.82616627606615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268.96080795850963</v>
      </c>
      <c r="L67">
        <v>9.8300079688591975</v>
      </c>
      <c r="M67">
        <v>64.011910888770501</v>
      </c>
      <c r="N67">
        <v>53.039073155873311</v>
      </c>
      <c r="O67">
        <v>74.132356920731709</v>
      </c>
      <c r="P67">
        <v>31.430084602059662</v>
      </c>
      <c r="Q67">
        <v>5.1460972471264368</v>
      </c>
      <c r="R67">
        <v>9.5806155734684477</v>
      </c>
      <c r="S67">
        <v>5.5212934971815102</v>
      </c>
      <c r="T67">
        <v>1.4192111638795983</v>
      </c>
      <c r="U67">
        <v>39.529545915141057</v>
      </c>
      <c r="V67">
        <v>6.0697937165582072</v>
      </c>
      <c r="W67">
        <v>14.777546765894236</v>
      </c>
      <c r="X67">
        <v>62.990408455584991</v>
      </c>
      <c r="Y67">
        <v>0</v>
      </c>
      <c r="Z67">
        <v>5.5391942964545446</v>
      </c>
      <c r="AA67">
        <v>5.9680204962025325</v>
      </c>
      <c r="AB67">
        <v>0</v>
      </c>
      <c r="AC67">
        <v>0</v>
      </c>
      <c r="AD67">
        <v>0</v>
      </c>
      <c r="AE67">
        <v>16.988935013519246</v>
      </c>
      <c r="AF67">
        <v>0</v>
      </c>
      <c r="AG67">
        <v>32.492279249658708</v>
      </c>
      <c r="AH67">
        <v>19.171617366510802</v>
      </c>
      <c r="AI67">
        <v>0</v>
      </c>
      <c r="AJ67">
        <v>0</v>
      </c>
      <c r="AK67">
        <v>29.595144654373531</v>
      </c>
      <c r="AL67">
        <v>36.888675709208258</v>
      </c>
      <c r="AM67">
        <v>8.0921513585287297</v>
      </c>
      <c r="AN67">
        <v>4.1902574480899984E-2</v>
      </c>
      <c r="AO67">
        <v>0</v>
      </c>
      <c r="AP67">
        <v>1.3602260594863296</v>
      </c>
      <c r="AQ67">
        <v>0</v>
      </c>
      <c r="AR67">
        <v>14.771824060688401</v>
      </c>
      <c r="AS67">
        <v>15.130691225464393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2.4688503940520445</v>
      </c>
      <c r="AZ67">
        <v>0</v>
      </c>
      <c r="BA67">
        <v>0.79910514970059887</v>
      </c>
      <c r="BB67">
        <v>1.3601135719298247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837.10748500989735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268.96080795850963</v>
      </c>
      <c r="L68">
        <v>9.8300079688591975</v>
      </c>
      <c r="M68">
        <v>64.011910888770501</v>
      </c>
      <c r="N68">
        <v>53.039073155873311</v>
      </c>
      <c r="O68">
        <v>74.132356920731709</v>
      </c>
      <c r="P68">
        <v>31.430084602059662</v>
      </c>
      <c r="Q68">
        <v>5.1460972471264368</v>
      </c>
      <c r="R68">
        <v>9.5806155734684477</v>
      </c>
      <c r="S68">
        <v>5.5212934971815102</v>
      </c>
      <c r="T68">
        <v>1.4192111638795983</v>
      </c>
      <c r="U68">
        <v>39.529545915141057</v>
      </c>
      <c r="V68">
        <v>6.0697937165582072</v>
      </c>
      <c r="W68">
        <v>14.777546765894236</v>
      </c>
      <c r="X68">
        <v>62.990408455584991</v>
      </c>
      <c r="Y68">
        <v>0</v>
      </c>
      <c r="Z68">
        <v>5.5391942964545446</v>
      </c>
      <c r="AA68">
        <v>11.936040992405065</v>
      </c>
      <c r="AB68">
        <v>6.9734581373450863</v>
      </c>
      <c r="AC68">
        <v>4.9954421338002541</v>
      </c>
      <c r="AD68">
        <v>0</v>
      </c>
      <c r="AE68">
        <v>16.988935013519246</v>
      </c>
      <c r="AF68">
        <v>0</v>
      </c>
      <c r="AG68">
        <v>32.492279249658708</v>
      </c>
      <c r="AH68">
        <v>19.171617366510802</v>
      </c>
      <c r="AI68">
        <v>0</v>
      </c>
      <c r="AJ68">
        <v>0</v>
      </c>
      <c r="AK68">
        <v>29.595144654373531</v>
      </c>
      <c r="AL68">
        <v>36.888675709208258</v>
      </c>
      <c r="AM68">
        <v>8.0921513585287297</v>
      </c>
      <c r="AN68">
        <v>4.1902574480899984E-2</v>
      </c>
      <c r="AO68">
        <v>0</v>
      </c>
      <c r="AP68">
        <v>1.3602260594863296</v>
      </c>
      <c r="AQ68">
        <v>0</v>
      </c>
      <c r="AR68">
        <v>14.771824060688401</v>
      </c>
      <c r="AS68">
        <v>15.130691225464393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2.4688503940520445</v>
      </c>
      <c r="AZ68">
        <v>0</v>
      </c>
      <c r="BA68">
        <v>0.79910514970059887</v>
      </c>
      <c r="BB68">
        <v>1.3601135719298247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855.04440577724517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268.96080795850963</v>
      </c>
      <c r="L69">
        <v>9.8300079688591975</v>
      </c>
      <c r="M69">
        <v>64.011910888770501</v>
      </c>
      <c r="N69">
        <v>53.039073155873311</v>
      </c>
      <c r="O69">
        <v>74.132356920731709</v>
      </c>
      <c r="P69">
        <v>31.430084602059662</v>
      </c>
      <c r="Q69">
        <v>5.1460972471264368</v>
      </c>
      <c r="R69">
        <v>9.5806155734684477</v>
      </c>
      <c r="S69">
        <v>5.5212934971815102</v>
      </c>
      <c r="T69">
        <v>1.4192111638795983</v>
      </c>
      <c r="U69">
        <v>39.529545915141057</v>
      </c>
      <c r="V69">
        <v>6.0697937165582072</v>
      </c>
      <c r="W69">
        <v>14.777546765894236</v>
      </c>
      <c r="X69">
        <v>62.990408455584991</v>
      </c>
      <c r="Y69">
        <v>0</v>
      </c>
      <c r="Z69">
        <v>5.5391942964545446</v>
      </c>
      <c r="AA69">
        <v>17.904061488607603</v>
      </c>
      <c r="AB69">
        <v>6.9734581373450863</v>
      </c>
      <c r="AC69">
        <v>4.9954421338002541</v>
      </c>
      <c r="AD69">
        <v>0</v>
      </c>
      <c r="AE69">
        <v>16.988935013519246</v>
      </c>
      <c r="AF69">
        <v>0</v>
      </c>
      <c r="AG69">
        <v>32.492279249658708</v>
      </c>
      <c r="AH69">
        <v>19.171617366510802</v>
      </c>
      <c r="AI69">
        <v>0</v>
      </c>
      <c r="AJ69">
        <v>0</v>
      </c>
      <c r="AK69">
        <v>29.595144654373531</v>
      </c>
      <c r="AL69">
        <v>36.888675709208258</v>
      </c>
      <c r="AM69">
        <v>8.0921513585287297</v>
      </c>
      <c r="AN69">
        <v>4.1902574480899984E-2</v>
      </c>
      <c r="AO69">
        <v>0</v>
      </c>
      <c r="AP69">
        <v>0.21763613438276719</v>
      </c>
      <c r="AQ69">
        <v>0</v>
      </c>
      <c r="AR69">
        <v>14.771824060688401</v>
      </c>
      <c r="AS69">
        <v>15.130691225464393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2.4688503940520445</v>
      </c>
      <c r="AZ69">
        <v>0</v>
      </c>
      <c r="BA69">
        <v>0.79910514970059887</v>
      </c>
      <c r="BB69">
        <v>1.6210101176470588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860.13073289406157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272.72761251631829</v>
      </c>
      <c r="L70">
        <v>17.879845223843265</v>
      </c>
      <c r="M70">
        <v>64.011910888770501</v>
      </c>
      <c r="N70">
        <v>53.039073155873311</v>
      </c>
      <c r="O70">
        <v>74.132356920731709</v>
      </c>
      <c r="P70">
        <v>31.430084602059662</v>
      </c>
      <c r="Q70">
        <v>8.3579776468107525</v>
      </c>
      <c r="R70">
        <v>9.5806155734684477</v>
      </c>
      <c r="S70">
        <v>10.676897473774721</v>
      </c>
      <c r="T70">
        <v>1.4192111638795983</v>
      </c>
      <c r="U70">
        <v>39.529545915141057</v>
      </c>
      <c r="V70">
        <v>6.0697937165582072</v>
      </c>
      <c r="W70">
        <v>14.777546765894236</v>
      </c>
      <c r="X70">
        <v>62.990408455584991</v>
      </c>
      <c r="Y70">
        <v>0</v>
      </c>
      <c r="Z70">
        <v>5.5391942964545446</v>
      </c>
      <c r="AA70">
        <v>17.904061488607603</v>
      </c>
      <c r="AB70">
        <v>6.9734581373450863</v>
      </c>
      <c r="AC70">
        <v>4.9954421338002541</v>
      </c>
      <c r="AD70">
        <v>4.47154914601267</v>
      </c>
      <c r="AE70">
        <v>16.988935013519246</v>
      </c>
      <c r="AF70">
        <v>0</v>
      </c>
      <c r="AG70">
        <v>32.492279249658708</v>
      </c>
      <c r="AH70">
        <v>19.171617366510802</v>
      </c>
      <c r="AI70">
        <v>0</v>
      </c>
      <c r="AJ70">
        <v>0</v>
      </c>
      <c r="AK70">
        <v>29.595144654373531</v>
      </c>
      <c r="AL70">
        <v>36.888675709208258</v>
      </c>
      <c r="AM70">
        <v>8.0921513585287297</v>
      </c>
      <c r="AN70">
        <v>4.1902574480899984E-2</v>
      </c>
      <c r="AO70">
        <v>0</v>
      </c>
      <c r="AP70">
        <v>0.21763613438276719</v>
      </c>
      <c r="AQ70">
        <v>0</v>
      </c>
      <c r="AR70">
        <v>14.771824060688401</v>
      </c>
      <c r="AS70">
        <v>15.130691225464393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2.4688503940520445</v>
      </c>
      <c r="AZ70">
        <v>0</v>
      </c>
      <c r="BA70">
        <v>0.79910514970059887</v>
      </c>
      <c r="BB70">
        <v>1.6210101176470588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884.7864082291444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285.47046735986407</v>
      </c>
      <c r="L71">
        <v>17.489999999999998</v>
      </c>
      <c r="M71">
        <v>64.011910888770501</v>
      </c>
      <c r="N71">
        <v>53.039073155873311</v>
      </c>
      <c r="O71">
        <v>74.132356920731709</v>
      </c>
      <c r="P71">
        <v>31.431288924710429</v>
      </c>
      <c r="Q71">
        <v>9.3177039184051917</v>
      </c>
      <c r="R71">
        <v>9.5806155734684477</v>
      </c>
      <c r="S71">
        <v>11.310223507142858</v>
      </c>
      <c r="T71">
        <v>1.4192111638795983</v>
      </c>
      <c r="U71">
        <v>39.529545915141057</v>
      </c>
      <c r="V71">
        <v>6.0697937165582072</v>
      </c>
      <c r="W71">
        <v>14.777546765894236</v>
      </c>
      <c r="X71">
        <v>62.990408455584991</v>
      </c>
      <c r="Y71">
        <v>0</v>
      </c>
      <c r="Z71">
        <v>5.5391942964545446</v>
      </c>
      <c r="AA71">
        <v>17.904061488607603</v>
      </c>
      <c r="AB71">
        <v>6.9734581373450863</v>
      </c>
      <c r="AC71">
        <v>4.9954421338002541</v>
      </c>
      <c r="AD71">
        <v>4.47154914601267</v>
      </c>
      <c r="AE71">
        <v>16.988935013519246</v>
      </c>
      <c r="AF71">
        <v>0</v>
      </c>
      <c r="AG71">
        <v>32.492279249658708</v>
      </c>
      <c r="AH71">
        <v>19.171617366510802</v>
      </c>
      <c r="AI71">
        <v>0</v>
      </c>
      <c r="AJ71">
        <v>0</v>
      </c>
      <c r="AK71">
        <v>29.595144654373531</v>
      </c>
      <c r="AL71">
        <v>36.888675709208258</v>
      </c>
      <c r="AM71">
        <v>8.0921513585287297</v>
      </c>
      <c r="AN71">
        <v>4.1902574480899984E-2</v>
      </c>
      <c r="AO71">
        <v>0</v>
      </c>
      <c r="AP71">
        <v>0.21763613438276719</v>
      </c>
      <c r="AQ71">
        <v>0</v>
      </c>
      <c r="AR71">
        <v>14.771824060688401</v>
      </c>
      <c r="AS71">
        <v>15.130691225464393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2.4688503940520445</v>
      </c>
      <c r="AZ71">
        <v>0</v>
      </c>
      <c r="BA71">
        <v>0.76913870658682637</v>
      </c>
      <c r="BB71">
        <v>1.8780765786802029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898.96077449437951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338.48933820993955</v>
      </c>
      <c r="L72">
        <v>17.489999999999998</v>
      </c>
      <c r="M72">
        <v>64.011910888770501</v>
      </c>
      <c r="N72">
        <v>53.039073155873311</v>
      </c>
      <c r="O72">
        <v>74.132356920731709</v>
      </c>
      <c r="P72">
        <v>31.431288924710429</v>
      </c>
      <c r="Q72">
        <v>9.3177039184051917</v>
      </c>
      <c r="R72">
        <v>9.5806155734684477</v>
      </c>
      <c r="S72">
        <v>11.39888975088968</v>
      </c>
      <c r="T72">
        <v>1.4192111638795983</v>
      </c>
      <c r="U72">
        <v>39.529545915141057</v>
      </c>
      <c r="V72">
        <v>6.0697937165582072</v>
      </c>
      <c r="W72">
        <v>14.777546765894236</v>
      </c>
      <c r="X72">
        <v>62.990408455584991</v>
      </c>
      <c r="Y72">
        <v>0</v>
      </c>
      <c r="Z72">
        <v>5.5391942964545446</v>
      </c>
      <c r="AA72">
        <v>17.904061488607603</v>
      </c>
      <c r="AB72">
        <v>6.9734581373450863</v>
      </c>
      <c r="AC72">
        <v>4.9954421338002541</v>
      </c>
      <c r="AD72">
        <v>4.47154914601267</v>
      </c>
      <c r="AE72">
        <v>16.988935013519246</v>
      </c>
      <c r="AF72">
        <v>0</v>
      </c>
      <c r="AG72">
        <v>32.492279249658708</v>
      </c>
      <c r="AH72">
        <v>19.171617366510802</v>
      </c>
      <c r="AI72">
        <v>0</v>
      </c>
      <c r="AJ72">
        <v>0</v>
      </c>
      <c r="AK72">
        <v>29.595144654373531</v>
      </c>
      <c r="AL72">
        <v>36.888675709208258</v>
      </c>
      <c r="AM72">
        <v>8.0921513585287297</v>
      </c>
      <c r="AN72">
        <v>4.1902574480899984E-2</v>
      </c>
      <c r="AO72">
        <v>0</v>
      </c>
      <c r="AP72">
        <v>0.21763613438276719</v>
      </c>
      <c r="AQ72">
        <v>0</v>
      </c>
      <c r="AR72">
        <v>14.771824060688401</v>
      </c>
      <c r="AS72">
        <v>15.130691225464393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2.4688503940520445</v>
      </c>
      <c r="AZ72">
        <v>0</v>
      </c>
      <c r="BA72">
        <v>0.76913870658682637</v>
      </c>
      <c r="BB72">
        <v>1.8780765786802029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952.06831158820194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362.66783833854055</v>
      </c>
      <c r="L73">
        <v>17.489999999999998</v>
      </c>
      <c r="M73">
        <v>64.011910888770501</v>
      </c>
      <c r="N73">
        <v>53.039073155873311</v>
      </c>
      <c r="O73">
        <v>74.132356920731709</v>
      </c>
      <c r="P73">
        <v>31.431288924710429</v>
      </c>
      <c r="Q73">
        <v>9.3177039184051917</v>
      </c>
      <c r="R73">
        <v>9.5806155734684477</v>
      </c>
      <c r="S73">
        <v>11.39888975088968</v>
      </c>
      <c r="T73">
        <v>1.4192111638795983</v>
      </c>
      <c r="U73">
        <v>39.529545915141057</v>
      </c>
      <c r="V73">
        <v>6.0697937165582072</v>
      </c>
      <c r="W73">
        <v>14.182914192069392</v>
      </c>
      <c r="X73">
        <v>62.990408455584991</v>
      </c>
      <c r="Y73">
        <v>0</v>
      </c>
      <c r="Z73">
        <v>2.7695973678181809</v>
      </c>
      <c r="AA73">
        <v>17.904061488607603</v>
      </c>
      <c r="AB73">
        <v>13.946916274690173</v>
      </c>
      <c r="AC73">
        <v>4.9954421338002541</v>
      </c>
      <c r="AD73">
        <v>4.47154914601267</v>
      </c>
      <c r="AE73">
        <v>16.988935013519246</v>
      </c>
      <c r="AF73">
        <v>0</v>
      </c>
      <c r="AG73">
        <v>32.492279249658708</v>
      </c>
      <c r="AH73">
        <v>19.171617366510802</v>
      </c>
      <c r="AI73">
        <v>0</v>
      </c>
      <c r="AJ73">
        <v>0</v>
      </c>
      <c r="AK73">
        <v>29.595144654373531</v>
      </c>
      <c r="AL73">
        <v>36.888675709208258</v>
      </c>
      <c r="AM73">
        <v>8.0921513585287297</v>
      </c>
      <c r="AN73">
        <v>4.1902574480899984E-2</v>
      </c>
      <c r="AO73">
        <v>0</v>
      </c>
      <c r="AP73">
        <v>0.21763613438276719</v>
      </c>
      <c r="AQ73">
        <v>0</v>
      </c>
      <c r="AR73">
        <v>14.771824060688401</v>
      </c>
      <c r="AS73">
        <v>15.130691225464393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2.4688503940520445</v>
      </c>
      <c r="AZ73">
        <v>0</v>
      </c>
      <c r="BA73">
        <v>0.76913870658682637</v>
      </c>
      <c r="BB73">
        <v>1.8780765786802029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979.8560403516866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372.33859302677365</v>
      </c>
      <c r="L74">
        <v>17.489999999999998</v>
      </c>
      <c r="M74">
        <v>64.011910888770501</v>
      </c>
      <c r="N74">
        <v>53.039073155873311</v>
      </c>
      <c r="O74">
        <v>74.132356920731709</v>
      </c>
      <c r="P74">
        <v>31.431288924710429</v>
      </c>
      <c r="Q74">
        <v>9.3177039184051917</v>
      </c>
      <c r="R74">
        <v>9.5806155734684477</v>
      </c>
      <c r="S74">
        <v>11.39888975088968</v>
      </c>
      <c r="T74">
        <v>1.4192111638795983</v>
      </c>
      <c r="U74">
        <v>39.529545915141057</v>
      </c>
      <c r="V74">
        <v>6.0697937165582072</v>
      </c>
      <c r="W74">
        <v>14.691413242976692</v>
      </c>
      <c r="X74">
        <v>62.990408455584991</v>
      </c>
      <c r="Y74">
        <v>0</v>
      </c>
      <c r="Z74">
        <v>2.7695973678181809</v>
      </c>
      <c r="AA74">
        <v>17.904061488607603</v>
      </c>
      <c r="AB74">
        <v>13.946916274690173</v>
      </c>
      <c r="AC74">
        <v>4.9954421338002541</v>
      </c>
      <c r="AD74">
        <v>4.6748012787515583</v>
      </c>
      <c r="AE74">
        <v>16.988935013519246</v>
      </c>
      <c r="AF74">
        <v>0</v>
      </c>
      <c r="AG74">
        <v>32.492279249658708</v>
      </c>
      <c r="AH74">
        <v>35.131988565062947</v>
      </c>
      <c r="AI74">
        <v>0</v>
      </c>
      <c r="AJ74">
        <v>0</v>
      </c>
      <c r="AK74">
        <v>29.595144654373531</v>
      </c>
      <c r="AL74">
        <v>36.888675709208258</v>
      </c>
      <c r="AM74">
        <v>8.0921513585287297</v>
      </c>
      <c r="AN74">
        <v>4.1902574480899984E-2</v>
      </c>
      <c r="AO74">
        <v>0</v>
      </c>
      <c r="AP74">
        <v>0.21763613438276719</v>
      </c>
      <c r="AQ74">
        <v>0</v>
      </c>
      <c r="AR74">
        <v>14.771824060688401</v>
      </c>
      <c r="AS74">
        <v>15.130691225464393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2.4688503940520445</v>
      </c>
      <c r="AZ74">
        <v>0</v>
      </c>
      <c r="BA74">
        <v>1.4515583934426231</v>
      </c>
      <c r="BB74">
        <v>1.8780765786802029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1006.881337108974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396.51700075113945</v>
      </c>
      <c r="L75">
        <v>17.519844864131926</v>
      </c>
      <c r="M75">
        <v>64.011910888770501</v>
      </c>
      <c r="N75">
        <v>53.039073155873311</v>
      </c>
      <c r="O75">
        <v>74.132356920731709</v>
      </c>
      <c r="P75">
        <v>31.431288924710429</v>
      </c>
      <c r="Q75">
        <v>9.3177039184051917</v>
      </c>
      <c r="R75">
        <v>9.5806155734684477</v>
      </c>
      <c r="S75">
        <v>11.39888975088968</v>
      </c>
      <c r="T75">
        <v>1.4192111638795983</v>
      </c>
      <c r="U75">
        <v>39.529545915141057</v>
      </c>
      <c r="V75">
        <v>6.0697937165582072</v>
      </c>
      <c r="W75">
        <v>13.851433319061211</v>
      </c>
      <c r="X75">
        <v>55.684207010252358</v>
      </c>
      <c r="Y75">
        <v>0</v>
      </c>
      <c r="Z75">
        <v>2.7695973678181809</v>
      </c>
      <c r="AA75">
        <v>17.904061488607603</v>
      </c>
      <c r="AB75">
        <v>13.946916274690173</v>
      </c>
      <c r="AC75">
        <v>4.9954421338002541</v>
      </c>
      <c r="AD75">
        <v>4.6748012787515583</v>
      </c>
      <c r="AE75">
        <v>16.988935013519246</v>
      </c>
      <c r="AF75">
        <v>0</v>
      </c>
      <c r="AG75">
        <v>32.492279249658708</v>
      </c>
      <c r="AH75">
        <v>43.136138963461278</v>
      </c>
      <c r="AI75">
        <v>0</v>
      </c>
      <c r="AJ75">
        <v>0</v>
      </c>
      <c r="AK75">
        <v>29.595144654373531</v>
      </c>
      <c r="AL75">
        <v>36.888675709208258</v>
      </c>
      <c r="AM75">
        <v>8.0921513585287297</v>
      </c>
      <c r="AN75">
        <v>4.1902574480899984E-2</v>
      </c>
      <c r="AO75">
        <v>0</v>
      </c>
      <c r="AP75">
        <v>0.21763613438276719</v>
      </c>
      <c r="AQ75">
        <v>6.4890014474006046</v>
      </c>
      <c r="AR75">
        <v>14.771824060688401</v>
      </c>
      <c r="AS75">
        <v>15.130691225464393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2.4688503940520445</v>
      </c>
      <c r="AZ75">
        <v>0.83094143093922646</v>
      </c>
      <c r="BA75">
        <v>1.7792394545454544</v>
      </c>
      <c r="BB75">
        <v>1.8780765786802029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1038.5951826660646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386.8462511981524</v>
      </c>
      <c r="L76">
        <v>18.089926952388005</v>
      </c>
      <c r="M76">
        <v>64.011910888770501</v>
      </c>
      <c r="N76">
        <v>53.039073155873311</v>
      </c>
      <c r="O76">
        <v>74.132356920731709</v>
      </c>
      <c r="P76">
        <v>31.431288924710429</v>
      </c>
      <c r="Q76">
        <v>9.3177039184051917</v>
      </c>
      <c r="R76">
        <v>9.5806155734684477</v>
      </c>
      <c r="S76">
        <v>11.39888975088968</v>
      </c>
      <c r="T76">
        <v>1.4192111638795983</v>
      </c>
      <c r="U76">
        <v>39.529545915141057</v>
      </c>
      <c r="V76">
        <v>6.0697937165582072</v>
      </c>
      <c r="W76">
        <v>14.949000259911895</v>
      </c>
      <c r="X76">
        <v>62.061453879255424</v>
      </c>
      <c r="Y76">
        <v>0</v>
      </c>
      <c r="Z76">
        <v>2.7695973678181809</v>
      </c>
      <c r="AA76">
        <v>17.904061488607603</v>
      </c>
      <c r="AB76">
        <v>13.946916274690173</v>
      </c>
      <c r="AC76">
        <v>9.9908847129414315</v>
      </c>
      <c r="AD76">
        <v>4.6748012787515583</v>
      </c>
      <c r="AE76">
        <v>16.988935013519246</v>
      </c>
      <c r="AF76">
        <v>5.9026744366469011</v>
      </c>
      <c r="AG76">
        <v>32.492279249658708</v>
      </c>
      <c r="AH76">
        <v>52.721947424340634</v>
      </c>
      <c r="AI76">
        <v>0</v>
      </c>
      <c r="AJ76">
        <v>0</v>
      </c>
      <c r="AK76">
        <v>29.595144654373531</v>
      </c>
      <c r="AL76">
        <v>36.888675709208258</v>
      </c>
      <c r="AM76">
        <v>8.0921513585287297</v>
      </c>
      <c r="AN76">
        <v>4.1902574480899984E-2</v>
      </c>
      <c r="AO76">
        <v>0</v>
      </c>
      <c r="AP76">
        <v>0.21763613438276719</v>
      </c>
      <c r="AQ76">
        <v>12.978003542550109</v>
      </c>
      <c r="AR76">
        <v>14.771824060688401</v>
      </c>
      <c r="AS76">
        <v>15.130691225464393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2.4688503940520445</v>
      </c>
      <c r="AZ76">
        <v>0.92934352941176468</v>
      </c>
      <c r="BA76">
        <v>2.0924689999999995</v>
      </c>
      <c r="BB76">
        <v>1.8780765786802029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1064.3538882269313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338.49040214691394</v>
      </c>
      <c r="L77">
        <v>18.089926952388005</v>
      </c>
      <c r="M77">
        <v>64.011910888770501</v>
      </c>
      <c r="N77">
        <v>53.039073155873311</v>
      </c>
      <c r="O77">
        <v>74.132356920731709</v>
      </c>
      <c r="P77">
        <v>31.431288924710429</v>
      </c>
      <c r="Q77">
        <v>9.3177039184051917</v>
      </c>
      <c r="R77">
        <v>9.5806155734684477</v>
      </c>
      <c r="S77">
        <v>11.39888975088968</v>
      </c>
      <c r="T77">
        <v>1.4192111638795983</v>
      </c>
      <c r="U77">
        <v>39.529545915141057</v>
      </c>
      <c r="V77">
        <v>6.0697937165582072</v>
      </c>
      <c r="W77">
        <v>14.777839643493762</v>
      </c>
      <c r="X77">
        <v>62.990408455584991</v>
      </c>
      <c r="Y77">
        <v>0</v>
      </c>
      <c r="Z77">
        <v>5.5391942964545446</v>
      </c>
      <c r="AA77">
        <v>17.904061488607603</v>
      </c>
      <c r="AB77">
        <v>13.946916274690173</v>
      </c>
      <c r="AC77">
        <v>15.001444835069714</v>
      </c>
      <c r="AD77">
        <v>14.056924373359525</v>
      </c>
      <c r="AE77">
        <v>16.988935013519246</v>
      </c>
      <c r="AF77">
        <v>5.9026744366469011</v>
      </c>
      <c r="AG77">
        <v>32.492279249658708</v>
      </c>
      <c r="AH77">
        <v>68.538531607167627</v>
      </c>
      <c r="AI77">
        <v>1.6427541381603334</v>
      </c>
      <c r="AJ77">
        <v>0</v>
      </c>
      <c r="AK77">
        <v>29.595144654373531</v>
      </c>
      <c r="AL77">
        <v>27.66650696841652</v>
      </c>
      <c r="AM77">
        <v>8.0921513585287297</v>
      </c>
      <c r="AN77">
        <v>4.1902574480899984E-2</v>
      </c>
      <c r="AO77">
        <v>0</v>
      </c>
      <c r="AP77">
        <v>0.21763613438276719</v>
      </c>
      <c r="AQ77">
        <v>19.467004989950713</v>
      </c>
      <c r="AR77">
        <v>14.771824060688401</v>
      </c>
      <c r="AS77">
        <v>15.130691225464393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2.4688503940520445</v>
      </c>
      <c r="AZ77">
        <v>2.0548309999999992</v>
      </c>
      <c r="BA77">
        <v>2.7227199999999994</v>
      </c>
      <c r="BB77">
        <v>1.8780765786802029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1050.4000227791614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338.49040214691394</v>
      </c>
      <c r="L78">
        <v>18.089926952388005</v>
      </c>
      <c r="M78">
        <v>64.011910888770501</v>
      </c>
      <c r="N78">
        <v>53.039073155873311</v>
      </c>
      <c r="O78">
        <v>74.132356920731709</v>
      </c>
      <c r="P78">
        <v>31.431288924710429</v>
      </c>
      <c r="Q78">
        <v>9.3177039184051917</v>
      </c>
      <c r="R78">
        <v>9.5806155734684477</v>
      </c>
      <c r="S78">
        <v>11.39888975088968</v>
      </c>
      <c r="T78">
        <v>1.4192111638795983</v>
      </c>
      <c r="U78">
        <v>39.529545915141057</v>
      </c>
      <c r="V78">
        <v>6.0697937165582072</v>
      </c>
      <c r="W78">
        <v>14.777839643493762</v>
      </c>
      <c r="X78">
        <v>62.990408455584991</v>
      </c>
      <c r="Y78">
        <v>0</v>
      </c>
      <c r="Z78">
        <v>8.3508402490909059</v>
      </c>
      <c r="AA78">
        <v>17.904061488607603</v>
      </c>
      <c r="AB78">
        <v>20.920374412035258</v>
      </c>
      <c r="AC78">
        <v>15.001444835069714</v>
      </c>
      <c r="AD78">
        <v>18.742565534378418</v>
      </c>
      <c r="AE78">
        <v>25.483402297632914</v>
      </c>
      <c r="AF78">
        <v>5.9026744366469011</v>
      </c>
      <c r="AG78">
        <v>32.492279249658708</v>
      </c>
      <c r="AH78">
        <v>68.538531607167627</v>
      </c>
      <c r="AI78">
        <v>2.6284066210565333</v>
      </c>
      <c r="AJ78">
        <v>0</v>
      </c>
      <c r="AK78">
        <v>29.595144654373531</v>
      </c>
      <c r="AL78">
        <v>57.269668536833031</v>
      </c>
      <c r="AM78">
        <v>8.0921513585287297</v>
      </c>
      <c r="AN78">
        <v>4.1902574480899984E-2</v>
      </c>
      <c r="AO78">
        <v>0</v>
      </c>
      <c r="AP78">
        <v>3.0469063205468099</v>
      </c>
      <c r="AQ78">
        <v>26.15566791072921</v>
      </c>
      <c r="AR78">
        <v>14.771824060688401</v>
      </c>
      <c r="AS78">
        <v>16.308134007563634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2.5178244306569342</v>
      </c>
      <c r="AZ78">
        <v>4.1098451304347821</v>
      </c>
      <c r="BA78">
        <v>2.7227199999999994</v>
      </c>
      <c r="BB78">
        <v>1.8780765786802029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1116.7534134216696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275.16746698286306</v>
      </c>
      <c r="L79">
        <v>18.09</v>
      </c>
      <c r="M79">
        <v>64.011910888770501</v>
      </c>
      <c r="N79">
        <v>53.039073155873311</v>
      </c>
      <c r="O79">
        <v>74.132356920731709</v>
      </c>
      <c r="P79">
        <v>31.431288924710429</v>
      </c>
      <c r="Q79">
        <v>9.3177039184051917</v>
      </c>
      <c r="R79">
        <v>9.5806155734684477</v>
      </c>
      <c r="S79">
        <v>11.39888975088968</v>
      </c>
      <c r="T79">
        <v>1.4192111638795983</v>
      </c>
      <c r="U79">
        <v>39.529545915141057</v>
      </c>
      <c r="V79">
        <v>6.0697937165582072</v>
      </c>
      <c r="W79">
        <v>14.777839643493762</v>
      </c>
      <c r="X79">
        <v>62.990408455584991</v>
      </c>
      <c r="Y79">
        <v>0</v>
      </c>
      <c r="Z79">
        <v>8.3508402490909059</v>
      </c>
      <c r="AA79">
        <v>17.904061488607603</v>
      </c>
      <c r="AB79">
        <v>20.920374412035258</v>
      </c>
      <c r="AC79">
        <v>15.001444835069714</v>
      </c>
      <c r="AD79">
        <v>18.742565534378418</v>
      </c>
      <c r="AE79">
        <v>25.483402297632914</v>
      </c>
      <c r="AF79">
        <v>5.9026744366469011</v>
      </c>
      <c r="AG79">
        <v>32.492279249658708</v>
      </c>
      <c r="AH79">
        <v>68.538531607167627</v>
      </c>
      <c r="AI79">
        <v>16.879626696967829</v>
      </c>
      <c r="AJ79">
        <v>0</v>
      </c>
      <c r="AK79">
        <v>29.595144654373531</v>
      </c>
      <c r="AL79">
        <v>57.269668536833031</v>
      </c>
      <c r="AM79">
        <v>8.0921513585287297</v>
      </c>
      <c r="AN79">
        <v>4.1902574480899984E-2</v>
      </c>
      <c r="AO79">
        <v>0</v>
      </c>
      <c r="AP79">
        <v>3.0469063205468099</v>
      </c>
      <c r="AQ79">
        <v>26.15566791072921</v>
      </c>
      <c r="AR79">
        <v>14.771824060688401</v>
      </c>
      <c r="AS79">
        <v>16.308134007563634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2.5178244306569342</v>
      </c>
      <c r="AZ79">
        <v>4.1098451304347821</v>
      </c>
      <c r="BA79">
        <v>2.7227199999999994</v>
      </c>
      <c r="BB79">
        <v>1.8780765786802029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1067.681771381142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272.72838514662936</v>
      </c>
      <c r="L80">
        <v>17.499378792124098</v>
      </c>
      <c r="M80">
        <v>64.011910888770501</v>
      </c>
      <c r="N80">
        <v>53.039073155873311</v>
      </c>
      <c r="O80">
        <v>74.132356920731709</v>
      </c>
      <c r="P80">
        <v>31.431288924710429</v>
      </c>
      <c r="Q80">
        <v>9.3177039184051917</v>
      </c>
      <c r="R80">
        <v>9.5806155734684477</v>
      </c>
      <c r="S80">
        <v>11.39888975088968</v>
      </c>
      <c r="T80">
        <v>1.4192111638795983</v>
      </c>
      <c r="U80">
        <v>39.529545915141057</v>
      </c>
      <c r="V80">
        <v>6.0697937165582072</v>
      </c>
      <c r="W80">
        <v>14.777839643493762</v>
      </c>
      <c r="X80">
        <v>62.990408455584991</v>
      </c>
      <c r="Y80">
        <v>0</v>
      </c>
      <c r="Z80">
        <v>8.3508402490909059</v>
      </c>
      <c r="AA80">
        <v>17.904061488607603</v>
      </c>
      <c r="AB80">
        <v>20.920374412035258</v>
      </c>
      <c r="AC80">
        <v>15.001444835069714</v>
      </c>
      <c r="AD80">
        <v>18.742565534378418</v>
      </c>
      <c r="AE80">
        <v>25.483402297632914</v>
      </c>
      <c r="AF80">
        <v>5.9026744366469011</v>
      </c>
      <c r="AG80">
        <v>32.492279249658708</v>
      </c>
      <c r="AH80">
        <v>68.538531607167627</v>
      </c>
      <c r="AI80">
        <v>16.879626696967829</v>
      </c>
      <c r="AJ80">
        <v>0</v>
      </c>
      <c r="AK80">
        <v>29.595144654373531</v>
      </c>
      <c r="AL80">
        <v>57.269668536833031</v>
      </c>
      <c r="AM80">
        <v>8.0921513585287297</v>
      </c>
      <c r="AN80">
        <v>4.1902574480899984E-2</v>
      </c>
      <c r="AO80">
        <v>0</v>
      </c>
      <c r="AP80">
        <v>3.0469063205468099</v>
      </c>
      <c r="AQ80">
        <v>26.15566791072921</v>
      </c>
      <c r="AR80">
        <v>14.771824060688401</v>
      </c>
      <c r="AS80">
        <v>16.308134007563634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2.5178244306569342</v>
      </c>
      <c r="AZ80">
        <v>4.1098451304347821</v>
      </c>
      <c r="BA80">
        <v>2.7227199999999994</v>
      </c>
      <c r="BB80">
        <v>1.8780765786802029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1064.6520683370325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328.76536847327412</v>
      </c>
      <c r="L81">
        <v>17.499505460800364</v>
      </c>
      <c r="M81">
        <v>64.011910888770501</v>
      </c>
      <c r="N81">
        <v>53.039073155873311</v>
      </c>
      <c r="O81">
        <v>74.132356920731709</v>
      </c>
      <c r="P81">
        <v>31.431288924710429</v>
      </c>
      <c r="Q81">
        <v>9.3177039184051917</v>
      </c>
      <c r="R81">
        <v>9.5806155734684477</v>
      </c>
      <c r="S81">
        <v>11.39888975088968</v>
      </c>
      <c r="T81">
        <v>1.4192111638795983</v>
      </c>
      <c r="U81">
        <v>39.529545915141057</v>
      </c>
      <c r="V81">
        <v>6.0697937165582072</v>
      </c>
      <c r="W81">
        <v>14.777839643493762</v>
      </c>
      <c r="X81">
        <v>62.990408455584991</v>
      </c>
      <c r="Y81">
        <v>0</v>
      </c>
      <c r="Z81">
        <v>8.3508402490909059</v>
      </c>
      <c r="AA81">
        <v>17.904061488607603</v>
      </c>
      <c r="AB81">
        <v>20.920374412035258</v>
      </c>
      <c r="AC81">
        <v>15.001444835069714</v>
      </c>
      <c r="AD81">
        <v>18.742565534378418</v>
      </c>
      <c r="AE81">
        <v>25.483402297632914</v>
      </c>
      <c r="AF81">
        <v>5.9026744366469011</v>
      </c>
      <c r="AG81">
        <v>32.492279249658708</v>
      </c>
      <c r="AH81">
        <v>68.538531607167627</v>
      </c>
      <c r="AI81">
        <v>16.879626696967829</v>
      </c>
      <c r="AJ81">
        <v>0</v>
      </c>
      <c r="AK81">
        <v>29.595144654373531</v>
      </c>
      <c r="AL81">
        <v>57.269668536833031</v>
      </c>
      <c r="AM81">
        <v>8.0921513585287297</v>
      </c>
      <c r="AN81">
        <v>4.1902574480899984E-2</v>
      </c>
      <c r="AO81">
        <v>0</v>
      </c>
      <c r="AP81">
        <v>3.0469063205468099</v>
      </c>
      <c r="AQ81">
        <v>26.15566791072921</v>
      </c>
      <c r="AR81">
        <v>14.771824060688401</v>
      </c>
      <c r="AS81">
        <v>16.308134007563634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2.5178244306569342</v>
      </c>
      <c r="AZ81">
        <v>4.1098451304347821</v>
      </c>
      <c r="BA81">
        <v>2.7227199999999994</v>
      </c>
      <c r="BB81">
        <v>1.8780765786802029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1120.6891783323535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338.48728243218477</v>
      </c>
      <c r="L82">
        <v>17.499505460800364</v>
      </c>
      <c r="M82">
        <v>64.011910888770501</v>
      </c>
      <c r="N82">
        <v>53.039073155873311</v>
      </c>
      <c r="O82">
        <v>74.132356920731709</v>
      </c>
      <c r="P82">
        <v>31.431288924710429</v>
      </c>
      <c r="Q82">
        <v>9.3177039184051917</v>
      </c>
      <c r="R82">
        <v>9.5806155734684477</v>
      </c>
      <c r="S82">
        <v>11.39888975088968</v>
      </c>
      <c r="T82">
        <v>1.4192111638795983</v>
      </c>
      <c r="U82">
        <v>39.529545915141057</v>
      </c>
      <c r="V82">
        <v>6.0697937165582072</v>
      </c>
      <c r="W82">
        <v>14.777839643493762</v>
      </c>
      <c r="X82">
        <v>62.990408455584991</v>
      </c>
      <c r="Y82">
        <v>0</v>
      </c>
      <c r="Z82">
        <v>8.3508402490909059</v>
      </c>
      <c r="AA82">
        <v>17.904061488607603</v>
      </c>
      <c r="AB82">
        <v>20.920374412035258</v>
      </c>
      <c r="AC82">
        <v>15.001444835069714</v>
      </c>
      <c r="AD82">
        <v>18.742565534378418</v>
      </c>
      <c r="AE82">
        <v>25.483402297632914</v>
      </c>
      <c r="AF82">
        <v>5.9026744366469011</v>
      </c>
      <c r="AG82">
        <v>32.492279249658708</v>
      </c>
      <c r="AH82">
        <v>68.538531607167627</v>
      </c>
      <c r="AI82">
        <v>16.879626696967829</v>
      </c>
      <c r="AJ82">
        <v>0</v>
      </c>
      <c r="AK82">
        <v>29.595144654373531</v>
      </c>
      <c r="AL82">
        <v>57.269668536833031</v>
      </c>
      <c r="AM82">
        <v>8.0921513585287297</v>
      </c>
      <c r="AN82">
        <v>4.1902574480899984E-2</v>
      </c>
      <c r="AO82">
        <v>0</v>
      </c>
      <c r="AP82">
        <v>3.0469063205468099</v>
      </c>
      <c r="AQ82">
        <v>26.15566791072921</v>
      </c>
      <c r="AR82">
        <v>14.771824060688401</v>
      </c>
      <c r="AS82">
        <v>16.308134007563634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2.5178244306569342</v>
      </c>
      <c r="AZ82">
        <v>4.1098451304347821</v>
      </c>
      <c r="BA82">
        <v>2.7227199999999994</v>
      </c>
      <c r="BB82">
        <v>1.8780765786802029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1130.4110922912641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385.37231488461543</v>
      </c>
      <c r="L83">
        <v>17.499505460800364</v>
      </c>
      <c r="M83">
        <v>64.011910888770501</v>
      </c>
      <c r="N83">
        <v>53.039073155873311</v>
      </c>
      <c r="O83">
        <v>74.132356920731709</v>
      </c>
      <c r="P83">
        <v>31.431288924710429</v>
      </c>
      <c r="Q83">
        <v>9.3177039184051917</v>
      </c>
      <c r="R83">
        <v>9.5806155734684477</v>
      </c>
      <c r="S83">
        <v>11.39888975088968</v>
      </c>
      <c r="T83">
        <v>1.4192111638795983</v>
      </c>
      <c r="U83">
        <v>39.529545915141057</v>
      </c>
      <c r="V83">
        <v>6.0697937165582072</v>
      </c>
      <c r="W83">
        <v>14.777839643493762</v>
      </c>
      <c r="X83">
        <v>62.990408455584991</v>
      </c>
      <c r="Y83">
        <v>0</v>
      </c>
      <c r="Z83">
        <v>8.3508402490909059</v>
      </c>
      <c r="AA83">
        <v>17.904061488607603</v>
      </c>
      <c r="AB83">
        <v>20.920374412035258</v>
      </c>
      <c r="AC83">
        <v>15.001444835069714</v>
      </c>
      <c r="AD83">
        <v>18.742565534378418</v>
      </c>
      <c r="AE83">
        <v>25.483402297632914</v>
      </c>
      <c r="AF83">
        <v>5.9026744366469011</v>
      </c>
      <c r="AG83">
        <v>32.492279249658708</v>
      </c>
      <c r="AH83">
        <v>68.538531607167627</v>
      </c>
      <c r="AI83">
        <v>16.879626696967829</v>
      </c>
      <c r="AJ83">
        <v>0</v>
      </c>
      <c r="AK83">
        <v>29.595144654373531</v>
      </c>
      <c r="AL83">
        <v>57.269668536833031</v>
      </c>
      <c r="AM83">
        <v>8.0921513585287297</v>
      </c>
      <c r="AN83">
        <v>4.1902574480899984E-2</v>
      </c>
      <c r="AO83">
        <v>0</v>
      </c>
      <c r="AP83">
        <v>3.0469063205468099</v>
      </c>
      <c r="AQ83">
        <v>26.15566791072921</v>
      </c>
      <c r="AR83">
        <v>14.771824060688401</v>
      </c>
      <c r="AS83">
        <v>16.308134007563634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2.5178244306569342</v>
      </c>
      <c r="AZ83">
        <v>4.1098451304347821</v>
      </c>
      <c r="BA83">
        <v>2.7227199999999994</v>
      </c>
      <c r="BB83">
        <v>1.8780765786802029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1177.2961247436947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429.38985470594548</v>
      </c>
      <c r="L84">
        <v>17.499505460800364</v>
      </c>
      <c r="M84">
        <v>64.011910888770501</v>
      </c>
      <c r="N84">
        <v>53.039073155873311</v>
      </c>
      <c r="O84">
        <v>74.132356920731709</v>
      </c>
      <c r="P84">
        <v>31.431288924710429</v>
      </c>
      <c r="Q84">
        <v>9.3177039184051917</v>
      </c>
      <c r="R84">
        <v>9.5806155734684477</v>
      </c>
      <c r="S84">
        <v>11.39888975088968</v>
      </c>
      <c r="T84">
        <v>1.4192111638795983</v>
      </c>
      <c r="U84">
        <v>39.529545915141057</v>
      </c>
      <c r="V84">
        <v>6.0697937165582072</v>
      </c>
      <c r="W84">
        <v>14.777839643493762</v>
      </c>
      <c r="X84">
        <v>62.990408455584991</v>
      </c>
      <c r="Y84">
        <v>0</v>
      </c>
      <c r="Z84">
        <v>8.3508402490909059</v>
      </c>
      <c r="AA84">
        <v>17.904061488607603</v>
      </c>
      <c r="AB84">
        <v>20.920374412035258</v>
      </c>
      <c r="AC84">
        <v>15.001444835069714</v>
      </c>
      <c r="AD84">
        <v>18.742565534378418</v>
      </c>
      <c r="AE84">
        <v>25.483402297632914</v>
      </c>
      <c r="AF84">
        <v>5.9026744366469011</v>
      </c>
      <c r="AG84">
        <v>32.492279249658708</v>
      </c>
      <c r="AH84">
        <v>68.538531607167627</v>
      </c>
      <c r="AI84">
        <v>8.4398135711472104</v>
      </c>
      <c r="AJ84">
        <v>0</v>
      </c>
      <c r="AK84">
        <v>29.595144654373531</v>
      </c>
      <c r="AL84">
        <v>21.797853590791739</v>
      </c>
      <c r="AM84">
        <v>8.0921513585287297</v>
      </c>
      <c r="AN84">
        <v>4.1902574480899984E-2</v>
      </c>
      <c r="AO84">
        <v>0</v>
      </c>
      <c r="AP84">
        <v>3.0469063205468099</v>
      </c>
      <c r="AQ84">
        <v>26.15566791072921</v>
      </c>
      <c r="AR84">
        <v>14.771824060688401</v>
      </c>
      <c r="AS84">
        <v>16.308134007563634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2.5178244306569342</v>
      </c>
      <c r="AZ84">
        <v>4.1098451304347821</v>
      </c>
      <c r="BA84">
        <v>2.7227199999999994</v>
      </c>
      <c r="BB84">
        <v>1.8780765786802029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1177.4020364931628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450.00115455475941</v>
      </c>
      <c r="L85">
        <v>17.499505460800364</v>
      </c>
      <c r="M85">
        <v>64.011910888770501</v>
      </c>
      <c r="N85">
        <v>53.039073155873311</v>
      </c>
      <c r="O85">
        <v>74.132356920731709</v>
      </c>
      <c r="P85">
        <v>31.431288924710429</v>
      </c>
      <c r="Q85">
        <v>9.3177039184051917</v>
      </c>
      <c r="R85">
        <v>9.5806155734684477</v>
      </c>
      <c r="S85">
        <v>11.39888975088968</v>
      </c>
      <c r="T85">
        <v>1.4192111638795983</v>
      </c>
      <c r="U85">
        <v>39.529545915141057</v>
      </c>
      <c r="V85">
        <v>6.0697937165582072</v>
      </c>
      <c r="W85">
        <v>14.777839643493762</v>
      </c>
      <c r="X85">
        <v>62.990408455584991</v>
      </c>
      <c r="Y85">
        <v>0</v>
      </c>
      <c r="Z85">
        <v>8.3508402490909059</v>
      </c>
      <c r="AA85">
        <v>17.904061488607603</v>
      </c>
      <c r="AB85">
        <v>20.920374412035258</v>
      </c>
      <c r="AC85">
        <v>15.001444835069714</v>
      </c>
      <c r="AD85">
        <v>18.742565534378418</v>
      </c>
      <c r="AE85">
        <v>25.483402297632914</v>
      </c>
      <c r="AF85">
        <v>5.9026744366469011</v>
      </c>
      <c r="AG85">
        <v>32.492279249658708</v>
      </c>
      <c r="AH85">
        <v>68.538531607167627</v>
      </c>
      <c r="AI85">
        <v>1.6427541381603334</v>
      </c>
      <c r="AJ85">
        <v>0</v>
      </c>
      <c r="AK85">
        <v>29.595144654373531</v>
      </c>
      <c r="AL85">
        <v>18.444337481583474</v>
      </c>
      <c r="AM85">
        <v>8.0921513585287297</v>
      </c>
      <c r="AN85">
        <v>4.1902574480899984E-2</v>
      </c>
      <c r="AO85">
        <v>0</v>
      </c>
      <c r="AP85">
        <v>3.4821785893123445</v>
      </c>
      <c r="AQ85">
        <v>26.15566791072921</v>
      </c>
      <c r="AR85">
        <v>14.771824060688401</v>
      </c>
      <c r="AS85">
        <v>16.308134007563634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2.5178244306569342</v>
      </c>
      <c r="AZ85">
        <v>4.1098451304347821</v>
      </c>
      <c r="BA85">
        <v>2.7227199999999994</v>
      </c>
      <c r="BB85">
        <v>1.8780765786802029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1188.2980330685471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495.41991935548128</v>
      </c>
      <c r="L86">
        <v>15.949658956711238</v>
      </c>
      <c r="M86">
        <v>64.011910888770501</v>
      </c>
      <c r="N86">
        <v>53.039073155873311</v>
      </c>
      <c r="O86">
        <v>74.132356920731709</v>
      </c>
      <c r="P86">
        <v>31.431288924710429</v>
      </c>
      <c r="Q86">
        <v>9.3177039184051917</v>
      </c>
      <c r="R86">
        <v>9.5806155734684477</v>
      </c>
      <c r="S86">
        <v>11.39888975088968</v>
      </c>
      <c r="T86">
        <v>1.4192111638795983</v>
      </c>
      <c r="U86">
        <v>39.529545915141057</v>
      </c>
      <c r="V86">
        <v>6.0697937165582072</v>
      </c>
      <c r="W86">
        <v>14.777839643493762</v>
      </c>
      <c r="X86">
        <v>62.990408455584991</v>
      </c>
      <c r="Y86">
        <v>0</v>
      </c>
      <c r="Z86">
        <v>5.5391942964545446</v>
      </c>
      <c r="AA86">
        <v>17.904061488607603</v>
      </c>
      <c r="AB86">
        <v>20.920374412035258</v>
      </c>
      <c r="AC86">
        <v>15.001444835069714</v>
      </c>
      <c r="AD86">
        <v>9.3712832123406304</v>
      </c>
      <c r="AE86">
        <v>25.483402297632914</v>
      </c>
      <c r="AF86">
        <v>5.9026744366469011</v>
      </c>
      <c r="AG86">
        <v>32.492279249658708</v>
      </c>
      <c r="AH86">
        <v>43.136138963461278</v>
      </c>
      <c r="AI86">
        <v>0</v>
      </c>
      <c r="AJ86">
        <v>0</v>
      </c>
      <c r="AK86">
        <v>29.595144654373531</v>
      </c>
      <c r="AL86">
        <v>18.444337481583474</v>
      </c>
      <c r="AM86">
        <v>8.0921513585287297</v>
      </c>
      <c r="AN86">
        <v>4.1902574480899984E-2</v>
      </c>
      <c r="AO86">
        <v>0</v>
      </c>
      <c r="AP86">
        <v>0</v>
      </c>
      <c r="AQ86">
        <v>26.15566791072921</v>
      </c>
      <c r="AR86">
        <v>14.771824060688401</v>
      </c>
      <c r="AS86">
        <v>15.130691225464393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2.4688503940520445</v>
      </c>
      <c r="AZ86">
        <v>4.2698391014492749</v>
      </c>
      <c r="BA86">
        <v>1.7092693636363636</v>
      </c>
      <c r="BB86">
        <v>1.8780765786802029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1187.3768242352735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495.20525279740457</v>
      </c>
      <c r="L87">
        <v>15.949658956711238</v>
      </c>
      <c r="M87">
        <v>64.011910888770501</v>
      </c>
      <c r="N87">
        <v>53.039073155873311</v>
      </c>
      <c r="O87">
        <v>74.132356920731709</v>
      </c>
      <c r="P87">
        <v>31.431288924710429</v>
      </c>
      <c r="Q87">
        <v>9.3177039184051917</v>
      </c>
      <c r="R87">
        <v>9.5806155734684477</v>
      </c>
      <c r="S87">
        <v>11.39888975088968</v>
      </c>
      <c r="T87">
        <v>1.4192111638795983</v>
      </c>
      <c r="U87">
        <v>39.529545915141057</v>
      </c>
      <c r="V87">
        <v>6.0697937165582072</v>
      </c>
      <c r="W87">
        <v>14.777839643493762</v>
      </c>
      <c r="X87">
        <v>62.990408455584991</v>
      </c>
      <c r="Y87">
        <v>0</v>
      </c>
      <c r="Z87">
        <v>5.5391942964545446</v>
      </c>
      <c r="AA87">
        <v>17.904061488607603</v>
      </c>
      <c r="AB87">
        <v>20.920374412035258</v>
      </c>
      <c r="AC87">
        <v>15.001444835069714</v>
      </c>
      <c r="AD87">
        <v>9.3712832123406304</v>
      </c>
      <c r="AE87">
        <v>25.483402297632914</v>
      </c>
      <c r="AF87">
        <v>5.9026744366469011</v>
      </c>
      <c r="AG87">
        <v>32.492279249658708</v>
      </c>
      <c r="AH87">
        <v>43.136138963461278</v>
      </c>
      <c r="AI87">
        <v>0</v>
      </c>
      <c r="AJ87">
        <v>0</v>
      </c>
      <c r="AK87">
        <v>29.595144654373531</v>
      </c>
      <c r="AL87">
        <v>18.444337481583474</v>
      </c>
      <c r="AM87">
        <v>8.0921513585287297</v>
      </c>
      <c r="AN87">
        <v>4.1902574480899984E-2</v>
      </c>
      <c r="AO87">
        <v>0</v>
      </c>
      <c r="AP87">
        <v>0</v>
      </c>
      <c r="AQ87">
        <v>26.15566791072921</v>
      </c>
      <c r="AR87">
        <v>14.771824060688401</v>
      </c>
      <c r="AS87">
        <v>15.130691225464393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2.4688503940520445</v>
      </c>
      <c r="AZ87">
        <v>3.5006971467391308</v>
      </c>
      <c r="BA87">
        <v>1.7092693636363636</v>
      </c>
      <c r="BB87">
        <v>1.8780765786802029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1186.3930157224868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495.20525279740457</v>
      </c>
      <c r="L88">
        <v>15.949658956711238</v>
      </c>
      <c r="M88">
        <v>64.011910888770501</v>
      </c>
      <c r="N88">
        <v>53.039073155873311</v>
      </c>
      <c r="O88">
        <v>74.132356920731709</v>
      </c>
      <c r="P88">
        <v>31.431288924710429</v>
      </c>
      <c r="Q88">
        <v>9.3177039184051917</v>
      </c>
      <c r="R88">
        <v>9.5806155734684477</v>
      </c>
      <c r="S88">
        <v>11.39888975088968</v>
      </c>
      <c r="T88">
        <v>1.4192111638795983</v>
      </c>
      <c r="U88">
        <v>39.529545915141057</v>
      </c>
      <c r="V88">
        <v>6.0697937165582072</v>
      </c>
      <c r="W88">
        <v>14.777839643493762</v>
      </c>
      <c r="X88">
        <v>62.990408455584991</v>
      </c>
      <c r="Y88">
        <v>0</v>
      </c>
      <c r="Z88">
        <v>5.5391942964545446</v>
      </c>
      <c r="AA88">
        <v>17.904061488607603</v>
      </c>
      <c r="AB88">
        <v>20.920374412035258</v>
      </c>
      <c r="AC88">
        <v>15.001444835069714</v>
      </c>
      <c r="AD88">
        <v>9.3712832123406304</v>
      </c>
      <c r="AE88">
        <v>25.483402297632914</v>
      </c>
      <c r="AF88">
        <v>5.9026744366469011</v>
      </c>
      <c r="AG88">
        <v>32.492279249658708</v>
      </c>
      <c r="AH88">
        <v>43.136138963461278</v>
      </c>
      <c r="AI88">
        <v>0</v>
      </c>
      <c r="AJ88">
        <v>0</v>
      </c>
      <c r="AK88">
        <v>29.595144654373531</v>
      </c>
      <c r="AL88">
        <v>18.444337481583474</v>
      </c>
      <c r="AM88">
        <v>8.0921513585287297</v>
      </c>
      <c r="AN88">
        <v>4.1902574480899984E-2</v>
      </c>
      <c r="AO88">
        <v>0</v>
      </c>
      <c r="AP88">
        <v>0</v>
      </c>
      <c r="AQ88">
        <v>26.15566791072921</v>
      </c>
      <c r="AR88">
        <v>14.771824060688401</v>
      </c>
      <c r="AS88">
        <v>15.130691225464393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2.4688503940520445</v>
      </c>
      <c r="AZ88">
        <v>3.5006971467391308</v>
      </c>
      <c r="BA88">
        <v>1.7092693636363636</v>
      </c>
      <c r="BB88">
        <v>1.8780765786802029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1186.3930157224868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495.20525279740457</v>
      </c>
      <c r="L89">
        <v>15.949658956711238</v>
      </c>
      <c r="M89">
        <v>64.011910888770501</v>
      </c>
      <c r="N89">
        <v>53.039073155873311</v>
      </c>
      <c r="O89">
        <v>74.132356920731709</v>
      </c>
      <c r="P89">
        <v>31.431288924710429</v>
      </c>
      <c r="Q89">
        <v>9.3177039184051917</v>
      </c>
      <c r="R89">
        <v>9.5806155734684477</v>
      </c>
      <c r="S89">
        <v>11.39888975088968</v>
      </c>
      <c r="T89">
        <v>1.4192111638795983</v>
      </c>
      <c r="U89">
        <v>39.529545915141057</v>
      </c>
      <c r="V89">
        <v>6.0697937165582072</v>
      </c>
      <c r="W89">
        <v>14.777839643493762</v>
      </c>
      <c r="X89">
        <v>62.990408455584991</v>
      </c>
      <c r="Y89">
        <v>0</v>
      </c>
      <c r="Z89">
        <v>5.5391942964545446</v>
      </c>
      <c r="AA89">
        <v>17.904061488607603</v>
      </c>
      <c r="AB89">
        <v>20.920374412035258</v>
      </c>
      <c r="AC89">
        <v>15.001444835069714</v>
      </c>
      <c r="AD89">
        <v>9.3712832123406304</v>
      </c>
      <c r="AE89">
        <v>25.483402297632914</v>
      </c>
      <c r="AF89">
        <v>5.9026744366469011</v>
      </c>
      <c r="AG89">
        <v>32.492279249658708</v>
      </c>
      <c r="AH89">
        <v>59.192368024246171</v>
      </c>
      <c r="AI89">
        <v>0</v>
      </c>
      <c r="AJ89">
        <v>0</v>
      </c>
      <c r="AK89">
        <v>29.595144654373531</v>
      </c>
      <c r="AL89">
        <v>27.66650696841652</v>
      </c>
      <c r="AM89">
        <v>8.0921513585287297</v>
      </c>
      <c r="AN89">
        <v>4.1902574480899984E-2</v>
      </c>
      <c r="AO89">
        <v>0</v>
      </c>
      <c r="AP89">
        <v>0</v>
      </c>
      <c r="AQ89">
        <v>26.15566791072921</v>
      </c>
      <c r="AR89">
        <v>14.771824060688401</v>
      </c>
      <c r="AS89">
        <v>15.130691225464393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2.4688503940520445</v>
      </c>
      <c r="AZ89">
        <v>4.2698391014492749</v>
      </c>
      <c r="BA89">
        <v>2.3592846536964984</v>
      </c>
      <c r="BB89">
        <v>1.8780765786802029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1213.0905715148747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495.20525279740457</v>
      </c>
      <c r="L90">
        <v>15.949658956711238</v>
      </c>
      <c r="M90">
        <v>64.011910888770501</v>
      </c>
      <c r="N90">
        <v>53.039073155873311</v>
      </c>
      <c r="O90">
        <v>74.132356920731709</v>
      </c>
      <c r="P90">
        <v>31.431288924710429</v>
      </c>
      <c r="Q90">
        <v>9.3177039184051917</v>
      </c>
      <c r="R90">
        <v>9.5806155734684477</v>
      </c>
      <c r="S90">
        <v>11.39888975088968</v>
      </c>
      <c r="T90">
        <v>1.4192111638795983</v>
      </c>
      <c r="U90">
        <v>39.529545915141057</v>
      </c>
      <c r="V90">
        <v>6.0697937165582072</v>
      </c>
      <c r="W90">
        <v>14.777839643493762</v>
      </c>
      <c r="X90">
        <v>62.990408455584991</v>
      </c>
      <c r="Y90">
        <v>0</v>
      </c>
      <c r="Z90">
        <v>8.3508402490909059</v>
      </c>
      <c r="AA90">
        <v>17.904061488607603</v>
      </c>
      <c r="AB90">
        <v>20.920374412035258</v>
      </c>
      <c r="AC90">
        <v>15.001444835069714</v>
      </c>
      <c r="AD90">
        <v>18.742565534378418</v>
      </c>
      <c r="AE90">
        <v>25.483402297632914</v>
      </c>
      <c r="AF90">
        <v>5.9026744366469011</v>
      </c>
      <c r="AG90">
        <v>32.492279249658708</v>
      </c>
      <c r="AH90">
        <v>59.192368024246171</v>
      </c>
      <c r="AI90">
        <v>0</v>
      </c>
      <c r="AJ90">
        <v>0</v>
      </c>
      <c r="AK90">
        <v>29.595144654373531</v>
      </c>
      <c r="AL90">
        <v>57.269668536833031</v>
      </c>
      <c r="AM90">
        <v>8.0921513585287297</v>
      </c>
      <c r="AN90">
        <v>4.1902574480899984E-2</v>
      </c>
      <c r="AO90">
        <v>0</v>
      </c>
      <c r="AP90">
        <v>0.21763613438276719</v>
      </c>
      <c r="AQ90">
        <v>26.15566791072921</v>
      </c>
      <c r="AR90">
        <v>14.771824060688401</v>
      </c>
      <c r="AS90">
        <v>16.308134007563634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2.5178244306569342</v>
      </c>
      <c r="AZ90">
        <v>4.1098451304347821</v>
      </c>
      <c r="BA90">
        <v>2.3592846536964984</v>
      </c>
      <c r="BB90">
        <v>1.8780765786802029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1256.1607203400376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495.20525279740457</v>
      </c>
      <c r="L91">
        <v>15.949658956711238</v>
      </c>
      <c r="M91">
        <v>64.011910888770501</v>
      </c>
      <c r="N91">
        <v>53.039073155873311</v>
      </c>
      <c r="O91">
        <v>74.132356920731709</v>
      </c>
      <c r="P91">
        <v>31.431288924710429</v>
      </c>
      <c r="Q91">
        <v>9.3177039184051917</v>
      </c>
      <c r="R91">
        <v>9.5806155734684477</v>
      </c>
      <c r="S91">
        <v>11.39888975088968</v>
      </c>
      <c r="T91">
        <v>1.4192111638795983</v>
      </c>
      <c r="U91">
        <v>39.529545915141057</v>
      </c>
      <c r="V91">
        <v>6.0697937165582072</v>
      </c>
      <c r="W91">
        <v>14.777839643493762</v>
      </c>
      <c r="X91">
        <v>62.990408455584991</v>
      </c>
      <c r="Y91">
        <v>0</v>
      </c>
      <c r="Z91">
        <v>8.3508402490909059</v>
      </c>
      <c r="AA91">
        <v>17.904061488607603</v>
      </c>
      <c r="AB91">
        <v>20.920374412035258</v>
      </c>
      <c r="AC91">
        <v>15.001444835069714</v>
      </c>
      <c r="AD91">
        <v>18.742565534378418</v>
      </c>
      <c r="AE91">
        <v>25.483402297632914</v>
      </c>
      <c r="AF91">
        <v>5.9026744366469011</v>
      </c>
      <c r="AG91">
        <v>32.492279249658708</v>
      </c>
      <c r="AH91">
        <v>59.192368024246171</v>
      </c>
      <c r="AI91">
        <v>0</v>
      </c>
      <c r="AJ91">
        <v>0</v>
      </c>
      <c r="AK91">
        <v>29.595144654373531</v>
      </c>
      <c r="AL91">
        <v>57.269668536833031</v>
      </c>
      <c r="AM91">
        <v>8.0921513585287297</v>
      </c>
      <c r="AN91">
        <v>4.1902574480899984E-2</v>
      </c>
      <c r="AO91">
        <v>0</v>
      </c>
      <c r="AP91">
        <v>0.21763613438276719</v>
      </c>
      <c r="AQ91">
        <v>26.15566791072921</v>
      </c>
      <c r="AR91">
        <v>14.771824060688401</v>
      </c>
      <c r="AS91">
        <v>16.308134007563634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2.5178244306569342</v>
      </c>
      <c r="AZ91">
        <v>4.1098451304347821</v>
      </c>
      <c r="BA91">
        <v>2.3592846536964984</v>
      </c>
      <c r="BB91">
        <v>1.8780765786802029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1256.1607203400376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495.20525279740457</v>
      </c>
      <c r="L92">
        <v>15.949658956711238</v>
      </c>
      <c r="M92">
        <v>64.011910888770501</v>
      </c>
      <c r="N92">
        <v>53.039073155873311</v>
      </c>
      <c r="O92">
        <v>74.132356920731709</v>
      </c>
      <c r="P92">
        <v>31.431288924710429</v>
      </c>
      <c r="Q92">
        <v>9.3177039184051917</v>
      </c>
      <c r="R92">
        <v>9.5806155734684477</v>
      </c>
      <c r="S92">
        <v>11.39888975088968</v>
      </c>
      <c r="T92">
        <v>1.4192111638795983</v>
      </c>
      <c r="U92">
        <v>39.529545915141057</v>
      </c>
      <c r="V92">
        <v>6.0697937165582072</v>
      </c>
      <c r="W92">
        <v>14.777839643493762</v>
      </c>
      <c r="X92">
        <v>62.990408455584991</v>
      </c>
      <c r="Y92">
        <v>0</v>
      </c>
      <c r="Z92">
        <v>8.3508402490909059</v>
      </c>
      <c r="AA92">
        <v>17.904061488607603</v>
      </c>
      <c r="AB92">
        <v>20.920374412035258</v>
      </c>
      <c r="AC92">
        <v>15.001444835069714</v>
      </c>
      <c r="AD92">
        <v>18.742565534378418</v>
      </c>
      <c r="AE92">
        <v>25.483402297632914</v>
      </c>
      <c r="AF92">
        <v>5.9026744366469011</v>
      </c>
      <c r="AG92">
        <v>32.492279249658708</v>
      </c>
      <c r="AH92">
        <v>59.192368024246171</v>
      </c>
      <c r="AI92">
        <v>0</v>
      </c>
      <c r="AJ92">
        <v>0</v>
      </c>
      <c r="AK92">
        <v>29.595144654373531</v>
      </c>
      <c r="AL92">
        <v>57.269668536833031</v>
      </c>
      <c r="AM92">
        <v>8.0921513585287297</v>
      </c>
      <c r="AN92">
        <v>4.1902574480899984E-2</v>
      </c>
      <c r="AO92">
        <v>0</v>
      </c>
      <c r="AP92">
        <v>0.21763613438276719</v>
      </c>
      <c r="AQ92">
        <v>26.15566791072921</v>
      </c>
      <c r="AR92">
        <v>14.771824060688401</v>
      </c>
      <c r="AS92">
        <v>16.308134007563634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2.5178244306569342</v>
      </c>
      <c r="AZ92">
        <v>4.1098451304347821</v>
      </c>
      <c r="BA92">
        <v>2.3592846536964984</v>
      </c>
      <c r="BB92">
        <v>1.8780765786802029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1256.1607203400376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495.20525279740457</v>
      </c>
      <c r="L93">
        <v>15.949658956711238</v>
      </c>
      <c r="M93">
        <v>64.011910888770501</v>
      </c>
      <c r="N93">
        <v>53.039073155873311</v>
      </c>
      <c r="O93">
        <v>74.132356920731709</v>
      </c>
      <c r="P93">
        <v>31.431288924710429</v>
      </c>
      <c r="Q93">
        <v>9.3177039184051917</v>
      </c>
      <c r="R93">
        <v>9.5806155734684477</v>
      </c>
      <c r="S93">
        <v>11.39888975088968</v>
      </c>
      <c r="T93">
        <v>1.4192111638795983</v>
      </c>
      <c r="U93">
        <v>39.529545915141057</v>
      </c>
      <c r="V93">
        <v>6.0697937165582072</v>
      </c>
      <c r="W93">
        <v>14.777839643493762</v>
      </c>
      <c r="X93">
        <v>62.990408455584991</v>
      </c>
      <c r="Y93">
        <v>0</v>
      </c>
      <c r="Z93">
        <v>8.3508402490909059</v>
      </c>
      <c r="AA93">
        <v>17.904061488607603</v>
      </c>
      <c r="AB93">
        <v>20.920374412035258</v>
      </c>
      <c r="AC93">
        <v>15.001444835069714</v>
      </c>
      <c r="AD93">
        <v>18.742565534378418</v>
      </c>
      <c r="AE93">
        <v>25.483402297632914</v>
      </c>
      <c r="AF93">
        <v>5.9026744366469011</v>
      </c>
      <c r="AG93">
        <v>32.492279249658708</v>
      </c>
      <c r="AH93">
        <v>59.192368024246171</v>
      </c>
      <c r="AI93">
        <v>0</v>
      </c>
      <c r="AJ93">
        <v>0</v>
      </c>
      <c r="AK93">
        <v>29.595144654373531</v>
      </c>
      <c r="AL93">
        <v>57.269668536833031</v>
      </c>
      <c r="AM93">
        <v>8.0921513585287297</v>
      </c>
      <c r="AN93">
        <v>4.1902574480899984E-2</v>
      </c>
      <c r="AO93">
        <v>0</v>
      </c>
      <c r="AP93">
        <v>0.21763613438276719</v>
      </c>
      <c r="AQ93">
        <v>26.15566791072921</v>
      </c>
      <c r="AR93">
        <v>14.771824060688401</v>
      </c>
      <c r="AS93">
        <v>16.308134007563634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2.5178244306569342</v>
      </c>
      <c r="AZ93">
        <v>4.1098451304347821</v>
      </c>
      <c r="BA93">
        <v>2.3592846536964984</v>
      </c>
      <c r="BB93">
        <v>1.8780765786802029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1256.1607203400376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495.20525279740457</v>
      </c>
      <c r="L94">
        <v>16.469556819821896</v>
      </c>
      <c r="M94">
        <v>64.011910888770501</v>
      </c>
      <c r="N94">
        <v>53.039073155873311</v>
      </c>
      <c r="O94">
        <v>74.132356920731709</v>
      </c>
      <c r="P94">
        <v>31.431288924710429</v>
      </c>
      <c r="Q94">
        <v>9.3177039184051917</v>
      </c>
      <c r="R94">
        <v>9.5806155734684477</v>
      </c>
      <c r="S94">
        <v>11.39888975088968</v>
      </c>
      <c r="T94">
        <v>1.4192111638795983</v>
      </c>
      <c r="U94">
        <v>39.529545915141057</v>
      </c>
      <c r="V94">
        <v>6.0697937165582072</v>
      </c>
      <c r="W94">
        <v>14.777839643493762</v>
      </c>
      <c r="X94">
        <v>62.990408455584991</v>
      </c>
      <c r="Y94">
        <v>0</v>
      </c>
      <c r="Z94">
        <v>8.3087916642727251</v>
      </c>
      <c r="AA94">
        <v>17.904061488607603</v>
      </c>
      <c r="AB94">
        <v>20.920374412035258</v>
      </c>
      <c r="AC94">
        <v>9.9908847129414315</v>
      </c>
      <c r="AD94">
        <v>9.3712832123406304</v>
      </c>
      <c r="AE94">
        <v>25.483402297632914</v>
      </c>
      <c r="AF94">
        <v>5.9026744366469011</v>
      </c>
      <c r="AG94">
        <v>32.492279249658708</v>
      </c>
      <c r="AH94">
        <v>59.192368024246171</v>
      </c>
      <c r="AI94">
        <v>0</v>
      </c>
      <c r="AJ94">
        <v>0</v>
      </c>
      <c r="AK94">
        <v>29.595144654373531</v>
      </c>
      <c r="AL94">
        <v>36.050296868416517</v>
      </c>
      <c r="AM94">
        <v>8.0921513585287297</v>
      </c>
      <c r="AN94">
        <v>4.1902574480899984E-2</v>
      </c>
      <c r="AO94">
        <v>0</v>
      </c>
      <c r="AP94">
        <v>0</v>
      </c>
      <c r="AQ94">
        <v>19.467004989950713</v>
      </c>
      <c r="AR94">
        <v>14.771824060688401</v>
      </c>
      <c r="AS94">
        <v>15.130691225464393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2.4688503940520445</v>
      </c>
      <c r="AZ94">
        <v>4.2698391014492749</v>
      </c>
      <c r="BA94">
        <v>2.3592846536964984</v>
      </c>
      <c r="BB94">
        <v>1.8780765786802029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1213.0646336028969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495.20525279740457</v>
      </c>
      <c r="L95">
        <v>16.469556819821896</v>
      </c>
      <c r="M95">
        <v>64.011910888770501</v>
      </c>
      <c r="N95">
        <v>53.039073155873311</v>
      </c>
      <c r="O95">
        <v>74.132356920731709</v>
      </c>
      <c r="P95">
        <v>31.431288924710429</v>
      </c>
      <c r="Q95">
        <v>9.3177039184051917</v>
      </c>
      <c r="R95">
        <v>9.5806155734684477</v>
      </c>
      <c r="S95">
        <v>11.39888975088968</v>
      </c>
      <c r="T95">
        <v>1.4192111638795983</v>
      </c>
      <c r="U95">
        <v>38.469557949971161</v>
      </c>
      <c r="V95">
        <v>6.0697937165582072</v>
      </c>
      <c r="W95">
        <v>14.777839643493762</v>
      </c>
      <c r="X95">
        <v>62.990408455584991</v>
      </c>
      <c r="Y95">
        <v>0</v>
      </c>
      <c r="Z95">
        <v>8.3087916642727251</v>
      </c>
      <c r="AA95">
        <v>17.904061488607603</v>
      </c>
      <c r="AB95">
        <v>20.920374412035258</v>
      </c>
      <c r="AC95">
        <v>9.9908847129414315</v>
      </c>
      <c r="AD95">
        <v>9.3712832123406304</v>
      </c>
      <c r="AE95">
        <v>25.483402297632914</v>
      </c>
      <c r="AF95">
        <v>5.9026744366469011</v>
      </c>
      <c r="AG95">
        <v>32.492279249658708</v>
      </c>
      <c r="AH95">
        <v>43.136138963461278</v>
      </c>
      <c r="AI95">
        <v>0</v>
      </c>
      <c r="AJ95">
        <v>0</v>
      </c>
      <c r="AK95">
        <v>29.595144654373531</v>
      </c>
      <c r="AL95">
        <v>36.050296868416517</v>
      </c>
      <c r="AM95">
        <v>8.0921513585287297</v>
      </c>
      <c r="AN95">
        <v>4.1902574480899984E-2</v>
      </c>
      <c r="AO95">
        <v>0</v>
      </c>
      <c r="AP95">
        <v>0</v>
      </c>
      <c r="AQ95">
        <v>19.317259046854517</v>
      </c>
      <c r="AR95">
        <v>14.771824060688401</v>
      </c>
      <c r="AS95">
        <v>15.130691225464393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2.4688503940520445</v>
      </c>
      <c r="AZ95">
        <v>3.1986905200594355</v>
      </c>
      <c r="BA95">
        <v>1.7092693636363636</v>
      </c>
      <c r="BB95">
        <v>1.8780765786802029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1194.0775067623963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495.20525279740457</v>
      </c>
      <c r="L96">
        <v>16.469556819821896</v>
      </c>
      <c r="M96">
        <v>64.011910888770501</v>
      </c>
      <c r="N96">
        <v>53.039073155873311</v>
      </c>
      <c r="O96">
        <v>74.132356920731709</v>
      </c>
      <c r="P96">
        <v>31.431288924710429</v>
      </c>
      <c r="Q96">
        <v>9.3177039184051917</v>
      </c>
      <c r="R96">
        <v>9.5806155734684477</v>
      </c>
      <c r="S96">
        <v>11.39888975088968</v>
      </c>
      <c r="T96">
        <v>1.4192111638795983</v>
      </c>
      <c r="U96">
        <v>39.448203888245907</v>
      </c>
      <c r="V96">
        <v>6.0697937165582072</v>
      </c>
      <c r="W96">
        <v>14.777839643493762</v>
      </c>
      <c r="X96">
        <v>62.990408455584991</v>
      </c>
      <c r="Y96">
        <v>0</v>
      </c>
      <c r="Z96">
        <v>8.3087916642727251</v>
      </c>
      <c r="AA96">
        <v>17.904061488607603</v>
      </c>
      <c r="AB96">
        <v>20.920374412035258</v>
      </c>
      <c r="AC96">
        <v>9.9908847129414315</v>
      </c>
      <c r="AD96">
        <v>9.3712832123406304</v>
      </c>
      <c r="AE96">
        <v>25.483402297632914</v>
      </c>
      <c r="AF96">
        <v>5.9026744366469011</v>
      </c>
      <c r="AG96">
        <v>32.492279249658708</v>
      </c>
      <c r="AH96">
        <v>28.757425827390158</v>
      </c>
      <c r="AI96">
        <v>0</v>
      </c>
      <c r="AJ96">
        <v>0</v>
      </c>
      <c r="AK96">
        <v>29.595144654373531</v>
      </c>
      <c r="AL96">
        <v>36.050296868416517</v>
      </c>
      <c r="AM96">
        <v>8.0921513585287297</v>
      </c>
      <c r="AN96">
        <v>4.1902574480899984E-2</v>
      </c>
      <c r="AO96">
        <v>0</v>
      </c>
      <c r="AP96">
        <v>0</v>
      </c>
      <c r="AQ96">
        <v>19.317259046854517</v>
      </c>
      <c r="AR96">
        <v>14.771824060688401</v>
      </c>
      <c r="AS96">
        <v>15.130691225464393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2.4688503940520445</v>
      </c>
      <c r="AZ96">
        <v>3.1986905200594355</v>
      </c>
      <c r="BA96">
        <v>1.1421979999999998</v>
      </c>
      <c r="BB96">
        <v>1.8780765786802029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1180.1103682009634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495.20525279740457</v>
      </c>
      <c r="L97">
        <v>16.469556819821896</v>
      </c>
      <c r="M97">
        <v>64.011910888770501</v>
      </c>
      <c r="N97">
        <v>53.039073155873311</v>
      </c>
      <c r="O97">
        <v>74.132356920731709</v>
      </c>
      <c r="P97">
        <v>31.431288924710429</v>
      </c>
      <c r="Q97">
        <v>9.3177039184051917</v>
      </c>
      <c r="R97">
        <v>9.5806155734684477</v>
      </c>
      <c r="S97">
        <v>11.39888975088968</v>
      </c>
      <c r="T97">
        <v>1.4192111638795983</v>
      </c>
      <c r="U97">
        <v>45.151527782580267</v>
      </c>
      <c r="V97">
        <v>6.0697937165582072</v>
      </c>
      <c r="W97">
        <v>14.777839643493762</v>
      </c>
      <c r="X97">
        <v>62.990408455584991</v>
      </c>
      <c r="Y97">
        <v>0</v>
      </c>
      <c r="Z97">
        <v>8.3087916642727251</v>
      </c>
      <c r="AA97">
        <v>17.904061488607603</v>
      </c>
      <c r="AB97">
        <v>20.920374412035258</v>
      </c>
      <c r="AC97">
        <v>9.9908847129414315</v>
      </c>
      <c r="AD97">
        <v>4.6748012787515583</v>
      </c>
      <c r="AE97">
        <v>25.483402297632914</v>
      </c>
      <c r="AF97">
        <v>5.9026744366469011</v>
      </c>
      <c r="AG97">
        <v>32.492279249658708</v>
      </c>
      <c r="AH97">
        <v>19.171617366510802</v>
      </c>
      <c r="AI97">
        <v>0</v>
      </c>
      <c r="AJ97">
        <v>0</v>
      </c>
      <c r="AK97">
        <v>29.595144654373531</v>
      </c>
      <c r="AL97">
        <v>36.050296868416517</v>
      </c>
      <c r="AM97">
        <v>8.0921513585287297</v>
      </c>
      <c r="AN97">
        <v>4.1902574480899984E-2</v>
      </c>
      <c r="AO97">
        <v>0</v>
      </c>
      <c r="AP97">
        <v>0.9249537907207952</v>
      </c>
      <c r="AQ97">
        <v>12.978003542550109</v>
      </c>
      <c r="AR97">
        <v>14.771824060688401</v>
      </c>
      <c r="AS97">
        <v>15.130691225464393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2.4688503940520445</v>
      </c>
      <c r="AZ97">
        <v>2.1322968816964281</v>
      </c>
      <c r="BA97">
        <v>0.76913870658682637</v>
      </c>
      <c r="BB97">
        <v>1.8780765786802029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1164.6776470554696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495.20525279740457</v>
      </c>
      <c r="L98">
        <v>16.469556819821896</v>
      </c>
      <c r="M98">
        <v>64.011910888770501</v>
      </c>
      <c r="N98">
        <v>53.039073155873311</v>
      </c>
      <c r="O98">
        <v>74.132356920731709</v>
      </c>
      <c r="P98">
        <v>31.431288924710429</v>
      </c>
      <c r="Q98">
        <v>9.3177039184051917</v>
      </c>
      <c r="R98">
        <v>9.5806155734684477</v>
      </c>
      <c r="S98">
        <v>11.39888975088968</v>
      </c>
      <c r="T98">
        <v>1.4192111638795983</v>
      </c>
      <c r="U98">
        <v>46.119529530020898</v>
      </c>
      <c r="V98">
        <v>6.0697937165582072</v>
      </c>
      <c r="W98">
        <v>14.777839643493762</v>
      </c>
      <c r="X98">
        <v>62.990408455584991</v>
      </c>
      <c r="Y98">
        <v>0</v>
      </c>
      <c r="Z98">
        <v>8.3087916642727251</v>
      </c>
      <c r="AA98">
        <v>17.904061488607603</v>
      </c>
      <c r="AB98">
        <v>20.920374412035258</v>
      </c>
      <c r="AC98">
        <v>9.9908847129414315</v>
      </c>
      <c r="AD98">
        <v>4.6748012787515583</v>
      </c>
      <c r="AE98">
        <v>25.483402297632914</v>
      </c>
      <c r="AF98">
        <v>5.9026744366469011</v>
      </c>
      <c r="AG98">
        <v>32.492279249658708</v>
      </c>
      <c r="AH98">
        <v>9.5858084608793561</v>
      </c>
      <c r="AI98">
        <v>0</v>
      </c>
      <c r="AJ98">
        <v>0</v>
      </c>
      <c r="AK98">
        <v>29.595144654373531</v>
      </c>
      <c r="AL98">
        <v>36.050296868416517</v>
      </c>
      <c r="AM98">
        <v>8.0921513585287297</v>
      </c>
      <c r="AN98">
        <v>4.1902574480899984E-2</v>
      </c>
      <c r="AO98">
        <v>0</v>
      </c>
      <c r="AP98">
        <v>0.9249537907207952</v>
      </c>
      <c r="AQ98">
        <v>12.978003542550109</v>
      </c>
      <c r="AR98">
        <v>14.771824060688401</v>
      </c>
      <c r="AS98">
        <v>15.130691225464393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2.4688503940520445</v>
      </c>
      <c r="AZ98">
        <v>0.96931529411764694</v>
      </c>
      <c r="BA98">
        <v>0.38231171428571414</v>
      </c>
      <c r="BB98">
        <v>1.8780765786802029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1154.5100313173989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1.0793133000000002E-2</v>
      </c>
      <c r="E99">
        <f t="shared" si="2"/>
        <v>0</v>
      </c>
      <c r="F99">
        <f t="shared" si="2"/>
        <v>0</v>
      </c>
      <c r="G99">
        <f t="shared" si="2"/>
        <v>1.7696168250000002E-2</v>
      </c>
      <c r="H99">
        <f t="shared" si="2"/>
        <v>0</v>
      </c>
      <c r="I99">
        <f t="shared" si="2"/>
        <v>0</v>
      </c>
      <c r="J99">
        <f t="shared" si="2"/>
        <v>2.7784185230611148E-2</v>
      </c>
      <c r="K99">
        <f t="shared" si="2"/>
        <v>8.9108383096001891</v>
      </c>
      <c r="L99">
        <f t="shared" si="2"/>
        <v>0.3432283219773179</v>
      </c>
      <c r="M99">
        <f t="shared" si="2"/>
        <v>1.4537328925134154</v>
      </c>
      <c r="N99">
        <f t="shared" si="2"/>
        <v>1.272894552536971</v>
      </c>
      <c r="O99">
        <f t="shared" si="2"/>
        <v>1.7791637064758516</v>
      </c>
      <c r="P99">
        <f t="shared" si="2"/>
        <v>0.75433889096654172</v>
      </c>
      <c r="Q99">
        <f t="shared" si="2"/>
        <v>0.18549884917008516</v>
      </c>
      <c r="R99">
        <f t="shared" si="2"/>
        <v>0.20623365693100495</v>
      </c>
      <c r="S99">
        <f t="shared" si="2"/>
        <v>0.22513156683598759</v>
      </c>
      <c r="T99">
        <f t="shared" si="2"/>
        <v>3.0597226949145427E-2</v>
      </c>
      <c r="U99">
        <f t="shared" si="2"/>
        <v>0.95536425522499846</v>
      </c>
      <c r="V99">
        <f t="shared" si="2"/>
        <v>0.13343673506442044</v>
      </c>
      <c r="W99">
        <f t="shared" si="2"/>
        <v>0.33100917362795007</v>
      </c>
      <c r="X99">
        <f t="shared" si="2"/>
        <v>1.4120038221335969</v>
      </c>
      <c r="Y99">
        <f t="shared" si="2"/>
        <v>0</v>
      </c>
      <c r="Z99">
        <f t="shared" si="2"/>
        <v>0.15868558496086341</v>
      </c>
      <c r="AA99">
        <f t="shared" si="2"/>
        <v>0.23491295198765819</v>
      </c>
      <c r="AB99">
        <f t="shared" si="2"/>
        <v>0.3172923452492013</v>
      </c>
      <c r="AC99">
        <f t="shared" si="2"/>
        <v>0.19238878005914745</v>
      </c>
      <c r="AD99">
        <f t="shared" si="2"/>
        <v>0.15534229221319576</v>
      </c>
      <c r="AE99">
        <f t="shared" si="2"/>
        <v>0.47675827057768339</v>
      </c>
      <c r="AF99">
        <f t="shared" si="2"/>
        <v>9.2967122377188724E-2</v>
      </c>
      <c r="AG99">
        <f t="shared" si="2"/>
        <v>0.7798147019918078</v>
      </c>
      <c r="AH99">
        <f t="shared" si="2"/>
        <v>0.52721947235321009</v>
      </c>
      <c r="AI99">
        <f t="shared" si="2"/>
        <v>5.2307261327217087E-2</v>
      </c>
      <c r="AJ99">
        <f t="shared" si="2"/>
        <v>0</v>
      </c>
      <c r="AK99">
        <f t="shared" si="2"/>
        <v>0.71028347170496553</v>
      </c>
      <c r="AL99">
        <f t="shared" si="2"/>
        <v>0.88822900598233578</v>
      </c>
      <c r="AM99">
        <f t="shared" si="2"/>
        <v>0.19421163260468988</v>
      </c>
      <c r="AN99">
        <f t="shared" si="2"/>
        <v>1.0056617875416009E-3</v>
      </c>
      <c r="AO99">
        <f t="shared" si="2"/>
        <v>0</v>
      </c>
      <c r="AP99">
        <f t="shared" si="2"/>
        <v>2.1913240311909683E-2</v>
      </c>
      <c r="AQ99">
        <f t="shared" si="2"/>
        <v>0.13861505740378255</v>
      </c>
      <c r="AR99">
        <f t="shared" si="2"/>
        <v>0.36226139922798917</v>
      </c>
      <c r="AS99">
        <f t="shared" si="2"/>
        <v>0.36666891775744354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5.9399331567063791E-2</v>
      </c>
      <c r="AZ99">
        <f t="shared" si="2"/>
        <v>2.1026261300301465E-2</v>
      </c>
      <c r="BA99">
        <f t="shared" si="2"/>
        <v>2.122697237698493E-2</v>
      </c>
      <c r="BB99">
        <f t="shared" si="2"/>
        <v>4.5449829211797556E-2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23.867725010822063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158.72168361067054</v>
      </c>
      <c r="L3">
        <v>63.208627381859706</v>
      </c>
      <c r="M3">
        <v>0</v>
      </c>
      <c r="N3">
        <v>29.169490270679194</v>
      </c>
      <c r="O3">
        <v>48.981557290940771</v>
      </c>
      <c r="P3">
        <v>66.962745987865418</v>
      </c>
      <c r="Q3">
        <v>5.3581336719963453</v>
      </c>
      <c r="R3">
        <v>5.2003341317365273</v>
      </c>
      <c r="S3">
        <v>6.4874901611817508</v>
      </c>
      <c r="T3">
        <v>0</v>
      </c>
      <c r="U3">
        <v>230.95874307482993</v>
      </c>
      <c r="V3">
        <v>3.5098807158351408</v>
      </c>
      <c r="W3">
        <v>8.5485808422459897</v>
      </c>
      <c r="X3">
        <v>36.429726532880935</v>
      </c>
      <c r="Y3">
        <v>0</v>
      </c>
      <c r="Z3">
        <v>4.8053744380000003</v>
      </c>
      <c r="AA3">
        <v>6.5975920185185206</v>
      </c>
      <c r="AB3">
        <v>9.7059161969728613</v>
      </c>
      <c r="AC3">
        <v>4.7539541686351301</v>
      </c>
      <c r="AD3">
        <v>0</v>
      </c>
      <c r="AE3">
        <v>8.0962896196443825</v>
      </c>
      <c r="AF3">
        <v>0</v>
      </c>
      <c r="AG3">
        <v>0</v>
      </c>
      <c r="AH3">
        <v>4.6525246020303346</v>
      </c>
      <c r="AI3">
        <v>0</v>
      </c>
      <c r="AJ3">
        <v>0</v>
      </c>
      <c r="AK3">
        <v>17.112513674389287</v>
      </c>
      <c r="AL3">
        <v>12.842604450000003</v>
      </c>
      <c r="AM3">
        <v>3.8823666525618528</v>
      </c>
      <c r="AN3">
        <v>0</v>
      </c>
      <c r="AO3">
        <v>0</v>
      </c>
      <c r="AP3">
        <v>0</v>
      </c>
      <c r="AQ3">
        <v>0</v>
      </c>
      <c r="AR3">
        <v>8.5420075615942022</v>
      </c>
      <c r="AS3">
        <v>7.2700775482541031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751.79821460332312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158.72168361067054</v>
      </c>
      <c r="L4">
        <v>63.208627381859706</v>
      </c>
      <c r="M4">
        <v>0</v>
      </c>
      <c r="N4">
        <v>29.169490270679194</v>
      </c>
      <c r="O4">
        <v>48.981557290940771</v>
      </c>
      <c r="P4">
        <v>66.962745987865418</v>
      </c>
      <c r="Q4">
        <v>5.3581336719963453</v>
      </c>
      <c r="R4">
        <v>5.2003341317365273</v>
      </c>
      <c r="S4">
        <v>6.4874901611817508</v>
      </c>
      <c r="T4">
        <v>0</v>
      </c>
      <c r="U4">
        <v>230.95874307482993</v>
      </c>
      <c r="V4">
        <v>3.5098807158351408</v>
      </c>
      <c r="W4">
        <v>8.5485808422459897</v>
      </c>
      <c r="X4">
        <v>36.429726532880935</v>
      </c>
      <c r="Y4">
        <v>0</v>
      </c>
      <c r="Z4">
        <v>4.8053744380000003</v>
      </c>
      <c r="AA4">
        <v>6.5975920185185206</v>
      </c>
      <c r="AB4">
        <v>9.7059161969728613</v>
      </c>
      <c r="AC4">
        <v>4.7539541686351301</v>
      </c>
      <c r="AD4">
        <v>0</v>
      </c>
      <c r="AE4">
        <v>8.0962896196443825</v>
      </c>
      <c r="AF4">
        <v>0</v>
      </c>
      <c r="AG4">
        <v>0</v>
      </c>
      <c r="AH4">
        <v>4.6525246020303346</v>
      </c>
      <c r="AI4">
        <v>0</v>
      </c>
      <c r="AJ4">
        <v>0</v>
      </c>
      <c r="AK4">
        <v>17.112513674389287</v>
      </c>
      <c r="AL4">
        <v>12.842604450000003</v>
      </c>
      <c r="AM4">
        <v>3.8823666525618528</v>
      </c>
      <c r="AN4">
        <v>0</v>
      </c>
      <c r="AO4">
        <v>0</v>
      </c>
      <c r="AP4">
        <v>0</v>
      </c>
      <c r="AQ4">
        <v>0</v>
      </c>
      <c r="AR4">
        <v>8.5420075615942022</v>
      </c>
      <c r="AS4">
        <v>7.2700775482541031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751.79821460332312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158.72168361067054</v>
      </c>
      <c r="L5">
        <v>63.208627381859706</v>
      </c>
      <c r="M5">
        <v>0</v>
      </c>
      <c r="N5">
        <v>29.169490270679194</v>
      </c>
      <c r="O5">
        <v>48.981557290940771</v>
      </c>
      <c r="P5">
        <v>66.962745987865418</v>
      </c>
      <c r="Q5">
        <v>5.3581336719963453</v>
      </c>
      <c r="R5">
        <v>5.2003341317365273</v>
      </c>
      <c r="S5">
        <v>6.4874901611817508</v>
      </c>
      <c r="T5">
        <v>0</v>
      </c>
      <c r="U5">
        <v>230.95874307482993</v>
      </c>
      <c r="V5">
        <v>3.5098807158351408</v>
      </c>
      <c r="W5">
        <v>8.5485808422459897</v>
      </c>
      <c r="X5">
        <v>36.429726532880935</v>
      </c>
      <c r="Y5">
        <v>0</v>
      </c>
      <c r="Z5">
        <v>4.8053744380000003</v>
      </c>
      <c r="AA5">
        <v>6.5975920185185206</v>
      </c>
      <c r="AB5">
        <v>9.7059161969728613</v>
      </c>
      <c r="AC5">
        <v>4.7539541686351301</v>
      </c>
      <c r="AD5">
        <v>0</v>
      </c>
      <c r="AE5">
        <v>8.0962896196443825</v>
      </c>
      <c r="AF5">
        <v>0</v>
      </c>
      <c r="AG5">
        <v>0</v>
      </c>
      <c r="AH5">
        <v>4.6525246020303346</v>
      </c>
      <c r="AI5">
        <v>0</v>
      </c>
      <c r="AJ5">
        <v>0</v>
      </c>
      <c r="AK5">
        <v>17.112513674389287</v>
      </c>
      <c r="AL5">
        <v>12.842604450000003</v>
      </c>
      <c r="AM5">
        <v>3.8823666525618528</v>
      </c>
      <c r="AN5">
        <v>0</v>
      </c>
      <c r="AO5">
        <v>0</v>
      </c>
      <c r="AP5">
        <v>0</v>
      </c>
      <c r="AQ5">
        <v>0</v>
      </c>
      <c r="AR5">
        <v>8.5420075615942022</v>
      </c>
      <c r="AS5">
        <v>7.2700775482541031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751.79821460332312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158.72168361067054</v>
      </c>
      <c r="L6">
        <v>63.208627381859706</v>
      </c>
      <c r="M6">
        <v>0</v>
      </c>
      <c r="N6">
        <v>29.169490270679194</v>
      </c>
      <c r="O6">
        <v>48.981557290940771</v>
      </c>
      <c r="P6">
        <v>66.962745987865418</v>
      </c>
      <c r="Q6">
        <v>5.3581336719963453</v>
      </c>
      <c r="R6">
        <v>5.2003341317365273</v>
      </c>
      <c r="S6">
        <v>6.4874901611817508</v>
      </c>
      <c r="T6">
        <v>0</v>
      </c>
      <c r="U6">
        <v>230.95874307482993</v>
      </c>
      <c r="V6">
        <v>3.5098807158351408</v>
      </c>
      <c r="W6">
        <v>8.5485808422459897</v>
      </c>
      <c r="X6">
        <v>36.429726532880935</v>
      </c>
      <c r="Y6">
        <v>0</v>
      </c>
      <c r="Z6">
        <v>4.8053744380000003</v>
      </c>
      <c r="AA6">
        <v>6.5975920185185206</v>
      </c>
      <c r="AB6">
        <v>9.7059161969728613</v>
      </c>
      <c r="AC6">
        <v>4.7539541686351301</v>
      </c>
      <c r="AD6">
        <v>0</v>
      </c>
      <c r="AE6">
        <v>8.0962896196443825</v>
      </c>
      <c r="AF6">
        <v>0</v>
      </c>
      <c r="AG6">
        <v>0</v>
      </c>
      <c r="AH6">
        <v>4.6525246020303346</v>
      </c>
      <c r="AI6">
        <v>0</v>
      </c>
      <c r="AJ6">
        <v>0</v>
      </c>
      <c r="AK6">
        <v>17.112513674389287</v>
      </c>
      <c r="AL6">
        <v>12.842604450000003</v>
      </c>
      <c r="AM6">
        <v>3.8823666525618528</v>
      </c>
      <c r="AN6">
        <v>0</v>
      </c>
      <c r="AO6">
        <v>0</v>
      </c>
      <c r="AP6">
        <v>0</v>
      </c>
      <c r="AQ6">
        <v>0</v>
      </c>
      <c r="AR6">
        <v>8.5420075615942022</v>
      </c>
      <c r="AS6">
        <v>7.2700775482541031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751.79821460332312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158.72168361067054</v>
      </c>
      <c r="L7">
        <v>63.208627381859706</v>
      </c>
      <c r="M7">
        <v>0</v>
      </c>
      <c r="N7">
        <v>29.169490270679194</v>
      </c>
      <c r="O7">
        <v>48.981557290940771</v>
      </c>
      <c r="P7">
        <v>66.962745987865418</v>
      </c>
      <c r="Q7">
        <v>5.3581336719963453</v>
      </c>
      <c r="R7">
        <v>5.2003341317365273</v>
      </c>
      <c r="S7">
        <v>6.4874901611817508</v>
      </c>
      <c r="T7">
        <v>0</v>
      </c>
      <c r="U7">
        <v>182.33092245241835</v>
      </c>
      <c r="V7">
        <v>3.5098807158351408</v>
      </c>
      <c r="W7">
        <v>8.5485808422459897</v>
      </c>
      <c r="X7">
        <v>36.429726532880935</v>
      </c>
      <c r="Y7">
        <v>0</v>
      </c>
      <c r="Z7">
        <v>4.8053744380000003</v>
      </c>
      <c r="AA7">
        <v>6.5975920185185206</v>
      </c>
      <c r="AB7">
        <v>9.7059161969728613</v>
      </c>
      <c r="AC7">
        <v>4.7539541686351301</v>
      </c>
      <c r="AD7">
        <v>0</v>
      </c>
      <c r="AE7">
        <v>8.0962896196443825</v>
      </c>
      <c r="AF7">
        <v>0</v>
      </c>
      <c r="AG7">
        <v>0</v>
      </c>
      <c r="AH7">
        <v>4.6525246020303346</v>
      </c>
      <c r="AI7">
        <v>0</v>
      </c>
      <c r="AJ7">
        <v>0</v>
      </c>
      <c r="AK7">
        <v>17.112513674389287</v>
      </c>
      <c r="AL7">
        <v>12.842604450000003</v>
      </c>
      <c r="AM7">
        <v>3.8823666525618528</v>
      </c>
      <c r="AN7">
        <v>0</v>
      </c>
      <c r="AO7">
        <v>0</v>
      </c>
      <c r="AP7">
        <v>0</v>
      </c>
      <c r="AQ7">
        <v>0</v>
      </c>
      <c r="AR7">
        <v>8.5420075615942022</v>
      </c>
      <c r="AS7">
        <v>7.2700775482541031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703.17039398091151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158.72168361067054</v>
      </c>
      <c r="L8">
        <v>63.208627381859706</v>
      </c>
      <c r="M8">
        <v>0</v>
      </c>
      <c r="N8">
        <v>29.169490270679194</v>
      </c>
      <c r="O8">
        <v>48.981557290940771</v>
      </c>
      <c r="P8">
        <v>66.962745987865418</v>
      </c>
      <c r="Q8">
        <v>5.3581336719963453</v>
      </c>
      <c r="R8">
        <v>5.2003341317365273</v>
      </c>
      <c r="S8">
        <v>6.4874901611817508</v>
      </c>
      <c r="T8">
        <v>0</v>
      </c>
      <c r="U8">
        <v>182.33092245241835</v>
      </c>
      <c r="V8">
        <v>3.5098807158351408</v>
      </c>
      <c r="W8">
        <v>8.5485808422459897</v>
      </c>
      <c r="X8">
        <v>36.429726532880935</v>
      </c>
      <c r="Y8">
        <v>0</v>
      </c>
      <c r="Z8">
        <v>4.8053744380000003</v>
      </c>
      <c r="AA8">
        <v>6.5975920185185206</v>
      </c>
      <c r="AB8">
        <v>9.7059161969728613</v>
      </c>
      <c r="AC8">
        <v>4.7539541686351301</v>
      </c>
      <c r="AD8">
        <v>0</v>
      </c>
      <c r="AE8">
        <v>8.0962896196443825</v>
      </c>
      <c r="AF8">
        <v>0</v>
      </c>
      <c r="AG8">
        <v>0</v>
      </c>
      <c r="AH8">
        <v>4.6525246020303346</v>
      </c>
      <c r="AI8">
        <v>0</v>
      </c>
      <c r="AJ8">
        <v>0</v>
      </c>
      <c r="AK8">
        <v>17.112513674389287</v>
      </c>
      <c r="AL8">
        <v>12.842604450000003</v>
      </c>
      <c r="AM8">
        <v>3.8823666525618528</v>
      </c>
      <c r="AN8">
        <v>0</v>
      </c>
      <c r="AO8">
        <v>0</v>
      </c>
      <c r="AP8">
        <v>0</v>
      </c>
      <c r="AQ8">
        <v>0</v>
      </c>
      <c r="AR8">
        <v>8.5420075615942022</v>
      </c>
      <c r="AS8">
        <v>7.2700775482541031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703.17039398091151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158.72168361067054</v>
      </c>
      <c r="L9">
        <v>63.208627381859706</v>
      </c>
      <c r="M9">
        <v>0</v>
      </c>
      <c r="N9">
        <v>29.169490270679194</v>
      </c>
      <c r="O9">
        <v>48.981557290940771</v>
      </c>
      <c r="P9">
        <v>66.962745987865418</v>
      </c>
      <c r="Q9">
        <v>5.3581336719963453</v>
      </c>
      <c r="R9">
        <v>5.2003341317365273</v>
      </c>
      <c r="S9">
        <v>6.4874901611817508</v>
      </c>
      <c r="T9">
        <v>0</v>
      </c>
      <c r="U9">
        <v>182.33092245241835</v>
      </c>
      <c r="V9">
        <v>3.5098807158351408</v>
      </c>
      <c r="W9">
        <v>8.5485808422459897</v>
      </c>
      <c r="X9">
        <v>36.429726532880935</v>
      </c>
      <c r="Y9">
        <v>0</v>
      </c>
      <c r="Z9">
        <v>4.8053744380000003</v>
      </c>
      <c r="AA9">
        <v>6.5975920185185206</v>
      </c>
      <c r="AB9">
        <v>9.7059161969728613</v>
      </c>
      <c r="AC9">
        <v>4.7539541686351301</v>
      </c>
      <c r="AD9">
        <v>0</v>
      </c>
      <c r="AE9">
        <v>8.0962896196443825</v>
      </c>
      <c r="AF9">
        <v>0</v>
      </c>
      <c r="AG9">
        <v>0</v>
      </c>
      <c r="AH9">
        <v>4.6525246020303346</v>
      </c>
      <c r="AI9">
        <v>0</v>
      </c>
      <c r="AJ9">
        <v>0</v>
      </c>
      <c r="AK9">
        <v>17.112513674389287</v>
      </c>
      <c r="AL9">
        <v>12.842604450000003</v>
      </c>
      <c r="AM9">
        <v>3.8823666525618528</v>
      </c>
      <c r="AN9">
        <v>0</v>
      </c>
      <c r="AO9">
        <v>0</v>
      </c>
      <c r="AP9">
        <v>0.12584664749428337</v>
      </c>
      <c r="AQ9">
        <v>0</v>
      </c>
      <c r="AR9">
        <v>8.5420075615942022</v>
      </c>
      <c r="AS9">
        <v>7.2700775482541031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703.29624062840583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158.72168361067054</v>
      </c>
      <c r="L10">
        <v>63.208627381859706</v>
      </c>
      <c r="M10">
        <v>0</v>
      </c>
      <c r="N10">
        <v>29.169490270679194</v>
      </c>
      <c r="O10">
        <v>48.981557290940771</v>
      </c>
      <c r="P10">
        <v>66.962745987865418</v>
      </c>
      <c r="Q10">
        <v>5.3581336719963453</v>
      </c>
      <c r="R10">
        <v>5.2003341317365273</v>
      </c>
      <c r="S10">
        <v>6.4874901611817508</v>
      </c>
      <c r="T10">
        <v>0</v>
      </c>
      <c r="U10">
        <v>182.33092245241835</v>
      </c>
      <c r="V10">
        <v>3.5098807158351408</v>
      </c>
      <c r="W10">
        <v>8.5485808422459897</v>
      </c>
      <c r="X10">
        <v>36.429726532880935</v>
      </c>
      <c r="Y10">
        <v>0</v>
      </c>
      <c r="Z10">
        <v>4.8053744380000003</v>
      </c>
      <c r="AA10">
        <v>6.5975920185185206</v>
      </c>
      <c r="AB10">
        <v>9.7059161969728613</v>
      </c>
      <c r="AC10">
        <v>4.7539541686351301</v>
      </c>
      <c r="AD10">
        <v>0</v>
      </c>
      <c r="AE10">
        <v>8.0962896196443825</v>
      </c>
      <c r="AF10">
        <v>0</v>
      </c>
      <c r="AG10">
        <v>0</v>
      </c>
      <c r="AH10">
        <v>4.6525246020303346</v>
      </c>
      <c r="AI10">
        <v>0</v>
      </c>
      <c r="AJ10">
        <v>0</v>
      </c>
      <c r="AK10">
        <v>17.112513674389287</v>
      </c>
      <c r="AL10">
        <v>12.842604450000003</v>
      </c>
      <c r="AM10">
        <v>3.8823666525618528</v>
      </c>
      <c r="AN10">
        <v>0</v>
      </c>
      <c r="AO10">
        <v>0</v>
      </c>
      <c r="AP10">
        <v>0.12584664749428337</v>
      </c>
      <c r="AQ10">
        <v>0</v>
      </c>
      <c r="AR10">
        <v>8.5420075615942022</v>
      </c>
      <c r="AS10">
        <v>7.2700775482541031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703.29624062840583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158.72168361067054</v>
      </c>
      <c r="L11">
        <v>63.208627381859706</v>
      </c>
      <c r="M11">
        <v>0</v>
      </c>
      <c r="N11">
        <v>29.169490270679194</v>
      </c>
      <c r="O11">
        <v>48.981557290940771</v>
      </c>
      <c r="P11">
        <v>66.962745987865418</v>
      </c>
      <c r="Q11">
        <v>5.3581336719963453</v>
      </c>
      <c r="R11">
        <v>5.2003341317365273</v>
      </c>
      <c r="S11">
        <v>6.4874901611817508</v>
      </c>
      <c r="T11">
        <v>0</v>
      </c>
      <c r="U11">
        <v>182.33092245241835</v>
      </c>
      <c r="V11">
        <v>3.5098807158351408</v>
      </c>
      <c r="W11">
        <v>8.5485808422459897</v>
      </c>
      <c r="X11">
        <v>36.429726532880935</v>
      </c>
      <c r="Y11">
        <v>0</v>
      </c>
      <c r="Z11">
        <v>4.8053744380000003</v>
      </c>
      <c r="AA11">
        <v>6.5975920185185206</v>
      </c>
      <c r="AB11">
        <v>6.4706107979819079</v>
      </c>
      <c r="AC11">
        <v>4.7539541686351301</v>
      </c>
      <c r="AD11">
        <v>0</v>
      </c>
      <c r="AE11">
        <v>8.0962896196443825</v>
      </c>
      <c r="AF11">
        <v>0</v>
      </c>
      <c r="AG11">
        <v>0</v>
      </c>
      <c r="AH11">
        <v>4.6525246020303346</v>
      </c>
      <c r="AI11">
        <v>0</v>
      </c>
      <c r="AJ11">
        <v>0</v>
      </c>
      <c r="AK11">
        <v>17.112513674389287</v>
      </c>
      <c r="AL11">
        <v>12.842604450000003</v>
      </c>
      <c r="AM11">
        <v>3.8823666525618528</v>
      </c>
      <c r="AN11">
        <v>0</v>
      </c>
      <c r="AO11">
        <v>0</v>
      </c>
      <c r="AP11">
        <v>0.12584664749428337</v>
      </c>
      <c r="AQ11">
        <v>0</v>
      </c>
      <c r="AR11">
        <v>8.5420075615942022</v>
      </c>
      <c r="AS11">
        <v>7.2700775482541031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700.06093522941478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158.72168361067054</v>
      </c>
      <c r="L12">
        <v>63.208627381859706</v>
      </c>
      <c r="M12">
        <v>0</v>
      </c>
      <c r="N12">
        <v>29.169490270679194</v>
      </c>
      <c r="O12">
        <v>48.981557290940771</v>
      </c>
      <c r="P12">
        <v>66.962745987865418</v>
      </c>
      <c r="Q12">
        <v>5.3581336719963453</v>
      </c>
      <c r="R12">
        <v>5.2003341317365273</v>
      </c>
      <c r="S12">
        <v>6.4874901611817508</v>
      </c>
      <c r="T12">
        <v>0</v>
      </c>
      <c r="U12">
        <v>182.33092245241835</v>
      </c>
      <c r="V12">
        <v>3.5098807158351408</v>
      </c>
      <c r="W12">
        <v>8.5485808422459897</v>
      </c>
      <c r="X12">
        <v>36.429726532880935</v>
      </c>
      <c r="Y12">
        <v>0</v>
      </c>
      <c r="Z12">
        <v>4.8053744380000003</v>
      </c>
      <c r="AA12">
        <v>6.5975920185185206</v>
      </c>
      <c r="AB12">
        <v>6.4706107979819079</v>
      </c>
      <c r="AC12">
        <v>4.7539541686351301</v>
      </c>
      <c r="AD12">
        <v>0</v>
      </c>
      <c r="AE12">
        <v>8.0962896196443825</v>
      </c>
      <c r="AF12">
        <v>0</v>
      </c>
      <c r="AG12">
        <v>0</v>
      </c>
      <c r="AH12">
        <v>4.6525246020303346</v>
      </c>
      <c r="AI12">
        <v>0</v>
      </c>
      <c r="AJ12">
        <v>0</v>
      </c>
      <c r="AK12">
        <v>17.112513674389287</v>
      </c>
      <c r="AL12">
        <v>12.842604450000003</v>
      </c>
      <c r="AM12">
        <v>3.8823666525618528</v>
      </c>
      <c r="AN12">
        <v>0</v>
      </c>
      <c r="AO12">
        <v>0</v>
      </c>
      <c r="AP12">
        <v>0.12584664749428337</v>
      </c>
      <c r="AQ12">
        <v>0</v>
      </c>
      <c r="AR12">
        <v>8.5420075615942022</v>
      </c>
      <c r="AS12">
        <v>7.2700775482541031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700.06093522941478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158.78933056733626</v>
      </c>
      <c r="L13">
        <v>63.208627381859706</v>
      </c>
      <c r="M13">
        <v>0</v>
      </c>
      <c r="N13">
        <v>29.169490270679194</v>
      </c>
      <c r="O13">
        <v>48.981557290940771</v>
      </c>
      <c r="P13">
        <v>66.962745987865418</v>
      </c>
      <c r="Q13">
        <v>5.3581336719963453</v>
      </c>
      <c r="R13">
        <v>5.2003341317365273</v>
      </c>
      <c r="S13">
        <v>6.4874901611817508</v>
      </c>
      <c r="T13">
        <v>0</v>
      </c>
      <c r="U13">
        <v>182.33092245241835</v>
      </c>
      <c r="V13">
        <v>3.5098807158351408</v>
      </c>
      <c r="W13">
        <v>8.5485808422459897</v>
      </c>
      <c r="X13">
        <v>36.429726532880935</v>
      </c>
      <c r="Y13">
        <v>0</v>
      </c>
      <c r="Z13">
        <v>4.8053744380000003</v>
      </c>
      <c r="AA13">
        <v>6.5975920185185206</v>
      </c>
      <c r="AB13">
        <v>6.4706107979819079</v>
      </c>
      <c r="AC13">
        <v>4.7539541686351301</v>
      </c>
      <c r="AD13">
        <v>0</v>
      </c>
      <c r="AE13">
        <v>8.0962896196443825</v>
      </c>
      <c r="AF13">
        <v>0</v>
      </c>
      <c r="AG13">
        <v>0</v>
      </c>
      <c r="AH13">
        <v>4.6525246020303346</v>
      </c>
      <c r="AI13">
        <v>0</v>
      </c>
      <c r="AJ13">
        <v>0</v>
      </c>
      <c r="AK13">
        <v>17.112513674389287</v>
      </c>
      <c r="AL13">
        <v>12.842604450000003</v>
      </c>
      <c r="AM13">
        <v>3.8823666525618528</v>
      </c>
      <c r="AN13">
        <v>0</v>
      </c>
      <c r="AO13">
        <v>0</v>
      </c>
      <c r="AP13">
        <v>0.37753994248285011</v>
      </c>
      <c r="AQ13">
        <v>0</v>
      </c>
      <c r="AR13">
        <v>8.5420075615942022</v>
      </c>
      <c r="AS13">
        <v>7.2700775482541031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700.38027548106902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2.2102703656182987</v>
      </c>
      <c r="K14">
        <v>158.78933056733626</v>
      </c>
      <c r="L14">
        <v>63.208627381859706</v>
      </c>
      <c r="M14">
        <v>0</v>
      </c>
      <c r="N14">
        <v>29.169490270679194</v>
      </c>
      <c r="O14">
        <v>48.981557290940771</v>
      </c>
      <c r="P14">
        <v>66.962745987865418</v>
      </c>
      <c r="Q14">
        <v>5.3581336719963453</v>
      </c>
      <c r="R14">
        <v>5.2003341317365273</v>
      </c>
      <c r="S14">
        <v>6.4874901611817508</v>
      </c>
      <c r="T14">
        <v>0</v>
      </c>
      <c r="U14">
        <v>182.33092245241835</v>
      </c>
      <c r="V14">
        <v>3.5098807158351408</v>
      </c>
      <c r="W14">
        <v>8.5485808422459897</v>
      </c>
      <c r="X14">
        <v>36.429726532880935</v>
      </c>
      <c r="Y14">
        <v>0</v>
      </c>
      <c r="Z14">
        <v>4.8053744380000003</v>
      </c>
      <c r="AA14">
        <v>6.5975920185185206</v>
      </c>
      <c r="AB14">
        <v>6.4706107979819079</v>
      </c>
      <c r="AC14">
        <v>4.7539541686351301</v>
      </c>
      <c r="AD14">
        <v>0</v>
      </c>
      <c r="AE14">
        <v>8.0962896196443825</v>
      </c>
      <c r="AF14">
        <v>0</v>
      </c>
      <c r="AG14">
        <v>0</v>
      </c>
      <c r="AH14">
        <v>4.6525246020303346</v>
      </c>
      <c r="AI14">
        <v>0</v>
      </c>
      <c r="AJ14">
        <v>0</v>
      </c>
      <c r="AK14">
        <v>17.112513674389287</v>
      </c>
      <c r="AL14">
        <v>12.842604450000003</v>
      </c>
      <c r="AM14">
        <v>3.8823666525618528</v>
      </c>
      <c r="AN14">
        <v>0</v>
      </c>
      <c r="AO14">
        <v>0</v>
      </c>
      <c r="AP14">
        <v>0.37753994248285011</v>
      </c>
      <c r="AQ14">
        <v>0</v>
      </c>
      <c r="AR14">
        <v>8.5420075615942022</v>
      </c>
      <c r="AS14">
        <v>7.2700775482541031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702.59054584668729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1.1306874166666667</v>
      </c>
      <c r="K15">
        <v>158.78933056733626</v>
      </c>
      <c r="L15">
        <v>63.208627381859706</v>
      </c>
      <c r="M15">
        <v>0</v>
      </c>
      <c r="N15">
        <v>29.169490270679194</v>
      </c>
      <c r="O15">
        <v>48.981557290940771</v>
      </c>
      <c r="P15">
        <v>66.962745987865418</v>
      </c>
      <c r="Q15">
        <v>5.3581336719963453</v>
      </c>
      <c r="R15">
        <v>5.2003341317365273</v>
      </c>
      <c r="S15">
        <v>6.4874901611817508</v>
      </c>
      <c r="T15">
        <v>0</v>
      </c>
      <c r="U15">
        <v>182.33092245241835</v>
      </c>
      <c r="V15">
        <v>3.5098807158351408</v>
      </c>
      <c r="W15">
        <v>8.5485808422459897</v>
      </c>
      <c r="X15">
        <v>36.429726532880935</v>
      </c>
      <c r="Y15">
        <v>0</v>
      </c>
      <c r="Z15">
        <v>4.8053744380000003</v>
      </c>
      <c r="AA15">
        <v>6.5975920185185206</v>
      </c>
      <c r="AB15">
        <v>6.4706107979819079</v>
      </c>
      <c r="AC15">
        <v>4.7539541686351301</v>
      </c>
      <c r="AD15">
        <v>0</v>
      </c>
      <c r="AE15">
        <v>8.0962896196443825</v>
      </c>
      <c r="AF15">
        <v>0</v>
      </c>
      <c r="AG15">
        <v>0</v>
      </c>
      <c r="AH15">
        <v>5.7458678295417487</v>
      </c>
      <c r="AI15">
        <v>0</v>
      </c>
      <c r="AJ15">
        <v>0</v>
      </c>
      <c r="AK15">
        <v>17.112513674389287</v>
      </c>
      <c r="AL15">
        <v>12.842604450000003</v>
      </c>
      <c r="AM15">
        <v>3.8823666525618528</v>
      </c>
      <c r="AN15">
        <v>0</v>
      </c>
      <c r="AO15">
        <v>0</v>
      </c>
      <c r="AP15">
        <v>0.37753994248285011</v>
      </c>
      <c r="AQ15">
        <v>0</v>
      </c>
      <c r="AR15">
        <v>8.5420075615942022</v>
      </c>
      <c r="AS15">
        <v>7.2700775482541031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702.60430612524715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158.78933056733626</v>
      </c>
      <c r="L16">
        <v>63.208627381859706</v>
      </c>
      <c r="M16">
        <v>0</v>
      </c>
      <c r="N16">
        <v>29.169490270679194</v>
      </c>
      <c r="O16">
        <v>48.981557290940771</v>
      </c>
      <c r="P16">
        <v>66.962745987865418</v>
      </c>
      <c r="Q16">
        <v>5.3581336719963453</v>
      </c>
      <c r="R16">
        <v>5.2003341317365273</v>
      </c>
      <c r="S16">
        <v>6.4874901611817508</v>
      </c>
      <c r="T16">
        <v>0</v>
      </c>
      <c r="U16">
        <v>182.33092245241835</v>
      </c>
      <c r="V16">
        <v>3.5098807158351408</v>
      </c>
      <c r="W16">
        <v>8.5485808422459897</v>
      </c>
      <c r="X16">
        <v>36.429726532880935</v>
      </c>
      <c r="Y16">
        <v>0</v>
      </c>
      <c r="Z16">
        <v>4.8053744380000003</v>
      </c>
      <c r="AA16">
        <v>6.5975920185185206</v>
      </c>
      <c r="AB16">
        <v>6.4706107979819079</v>
      </c>
      <c r="AC16">
        <v>4.7539541686351301</v>
      </c>
      <c r="AD16">
        <v>0</v>
      </c>
      <c r="AE16">
        <v>8.0962896196443825</v>
      </c>
      <c r="AF16">
        <v>0</v>
      </c>
      <c r="AG16">
        <v>0</v>
      </c>
      <c r="AH16">
        <v>5.7458678295417487</v>
      </c>
      <c r="AI16">
        <v>0</v>
      </c>
      <c r="AJ16">
        <v>0</v>
      </c>
      <c r="AK16">
        <v>17.112513674389287</v>
      </c>
      <c r="AL16">
        <v>12.842604450000003</v>
      </c>
      <c r="AM16">
        <v>3.8823666525618528</v>
      </c>
      <c r="AN16">
        <v>0</v>
      </c>
      <c r="AO16">
        <v>0</v>
      </c>
      <c r="AP16">
        <v>0.37753994248285011</v>
      </c>
      <c r="AQ16">
        <v>0</v>
      </c>
      <c r="AR16">
        <v>8.5420075615942022</v>
      </c>
      <c r="AS16">
        <v>7.2700775482541031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701.47361870858049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158.78933056733626</v>
      </c>
      <c r="L17">
        <v>63.208627381859706</v>
      </c>
      <c r="M17">
        <v>0</v>
      </c>
      <c r="N17">
        <v>29.169490270679194</v>
      </c>
      <c r="O17">
        <v>48.981557290940771</v>
      </c>
      <c r="P17">
        <v>66.962745987865418</v>
      </c>
      <c r="Q17">
        <v>5.3581336719963453</v>
      </c>
      <c r="R17">
        <v>5.2003341317365273</v>
      </c>
      <c r="S17">
        <v>6.4874901611817508</v>
      </c>
      <c r="T17">
        <v>0</v>
      </c>
      <c r="U17">
        <v>182.33092245241835</v>
      </c>
      <c r="V17">
        <v>3.5098807158351408</v>
      </c>
      <c r="W17">
        <v>8.5485808422459897</v>
      </c>
      <c r="X17">
        <v>36.429726532880935</v>
      </c>
      <c r="Y17">
        <v>0</v>
      </c>
      <c r="Z17">
        <v>4.8053744380000003</v>
      </c>
      <c r="AA17">
        <v>6.5975920185185206</v>
      </c>
      <c r="AB17">
        <v>6.4706107979819079</v>
      </c>
      <c r="AC17">
        <v>4.7539541686351301</v>
      </c>
      <c r="AD17">
        <v>0</v>
      </c>
      <c r="AE17">
        <v>8.0962896196443825</v>
      </c>
      <c r="AF17">
        <v>0</v>
      </c>
      <c r="AG17">
        <v>0</v>
      </c>
      <c r="AH17">
        <v>5.7458678295417487</v>
      </c>
      <c r="AI17">
        <v>0</v>
      </c>
      <c r="AJ17">
        <v>0</v>
      </c>
      <c r="AK17">
        <v>17.112513674389287</v>
      </c>
      <c r="AL17">
        <v>12.842604450000003</v>
      </c>
      <c r="AM17">
        <v>3.8823666525618528</v>
      </c>
      <c r="AN17">
        <v>0</v>
      </c>
      <c r="AO17">
        <v>0</v>
      </c>
      <c r="AP17">
        <v>0.37753994248285011</v>
      </c>
      <c r="AQ17">
        <v>0</v>
      </c>
      <c r="AR17">
        <v>8.5420075615942022</v>
      </c>
      <c r="AS17">
        <v>7.2700775482541031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701.47361870858049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158.78956976838384</v>
      </c>
      <c r="L18">
        <v>63.208627381859706</v>
      </c>
      <c r="M18">
        <v>0</v>
      </c>
      <c r="N18">
        <v>29.169490270679194</v>
      </c>
      <c r="O18">
        <v>48.981557290940771</v>
      </c>
      <c r="P18">
        <v>66.962745987865418</v>
      </c>
      <c r="Q18">
        <v>5.3581336719963453</v>
      </c>
      <c r="R18">
        <v>5.2003341317365273</v>
      </c>
      <c r="S18">
        <v>6.4874901611817508</v>
      </c>
      <c r="T18">
        <v>0</v>
      </c>
      <c r="U18">
        <v>182.33092245241835</v>
      </c>
      <c r="V18">
        <v>3.5098807158351408</v>
      </c>
      <c r="W18">
        <v>8.5485808422459897</v>
      </c>
      <c r="X18">
        <v>36.429726532880935</v>
      </c>
      <c r="Y18">
        <v>0</v>
      </c>
      <c r="Z18">
        <v>4.8053744380000003</v>
      </c>
      <c r="AA18">
        <v>6.5975920185185206</v>
      </c>
      <c r="AB18">
        <v>6.4706107979819079</v>
      </c>
      <c r="AC18">
        <v>4.7539541686351301</v>
      </c>
      <c r="AD18">
        <v>0</v>
      </c>
      <c r="AE18">
        <v>8.0962896196443825</v>
      </c>
      <c r="AF18">
        <v>0</v>
      </c>
      <c r="AG18">
        <v>0</v>
      </c>
      <c r="AH18">
        <v>5.7458678295417487</v>
      </c>
      <c r="AI18">
        <v>0</v>
      </c>
      <c r="AJ18">
        <v>0</v>
      </c>
      <c r="AK18">
        <v>17.112513674389287</v>
      </c>
      <c r="AL18">
        <v>12.842604450000003</v>
      </c>
      <c r="AM18">
        <v>3.8823666525618528</v>
      </c>
      <c r="AN18">
        <v>0</v>
      </c>
      <c r="AO18">
        <v>0</v>
      </c>
      <c r="AP18">
        <v>0.37753994248285011</v>
      </c>
      <c r="AQ18">
        <v>0</v>
      </c>
      <c r="AR18">
        <v>8.5420075615942022</v>
      </c>
      <c r="AS18">
        <v>7.2700775482541031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701.47385790962801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158.78933056733626</v>
      </c>
      <c r="L19">
        <v>63.208627381859706</v>
      </c>
      <c r="M19">
        <v>0</v>
      </c>
      <c r="N19">
        <v>29.169490270679194</v>
      </c>
      <c r="O19">
        <v>48.981557290940771</v>
      </c>
      <c r="P19">
        <v>66.962745987865418</v>
      </c>
      <c r="Q19">
        <v>5.3581336719963453</v>
      </c>
      <c r="R19">
        <v>5.2003341317365273</v>
      </c>
      <c r="S19">
        <v>6.4874901611817508</v>
      </c>
      <c r="T19">
        <v>0</v>
      </c>
      <c r="U19">
        <v>182.33092245241835</v>
      </c>
      <c r="V19">
        <v>3.5098807158351408</v>
      </c>
      <c r="W19">
        <v>8.5485808422459897</v>
      </c>
      <c r="X19">
        <v>36.429726532880935</v>
      </c>
      <c r="Y19">
        <v>0</v>
      </c>
      <c r="Z19">
        <v>3.2035828739999999</v>
      </c>
      <c r="AA19">
        <v>6.5975920185185206</v>
      </c>
      <c r="AB19">
        <v>6.4706107979819079</v>
      </c>
      <c r="AC19">
        <v>4.7539541686351301</v>
      </c>
      <c r="AD19">
        <v>0</v>
      </c>
      <c r="AE19">
        <v>8.0962896196443825</v>
      </c>
      <c r="AF19">
        <v>0</v>
      </c>
      <c r="AG19">
        <v>0</v>
      </c>
      <c r="AH19">
        <v>5.7458678295417487</v>
      </c>
      <c r="AI19">
        <v>0</v>
      </c>
      <c r="AJ19">
        <v>0</v>
      </c>
      <c r="AK19">
        <v>17.112513674389287</v>
      </c>
      <c r="AL19">
        <v>9.8459967703958711</v>
      </c>
      <c r="AM19">
        <v>3.8823666525618528</v>
      </c>
      <c r="AN19">
        <v>0</v>
      </c>
      <c r="AO19">
        <v>0</v>
      </c>
      <c r="AP19">
        <v>0.53484837882949465</v>
      </c>
      <c r="AQ19">
        <v>0</v>
      </c>
      <c r="AR19">
        <v>8.5420075615942022</v>
      </c>
      <c r="AS19">
        <v>7.2700775482541031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697.03252790132308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158.78933056733626</v>
      </c>
      <c r="L20">
        <v>63.208627381859706</v>
      </c>
      <c r="M20">
        <v>0</v>
      </c>
      <c r="N20">
        <v>29.169490270679194</v>
      </c>
      <c r="O20">
        <v>48.981557290940771</v>
      </c>
      <c r="P20">
        <v>66.962745987865418</v>
      </c>
      <c r="Q20">
        <v>5.3581336719963453</v>
      </c>
      <c r="R20">
        <v>5.2003341317365273</v>
      </c>
      <c r="S20">
        <v>6.4874901611817508</v>
      </c>
      <c r="T20">
        <v>0</v>
      </c>
      <c r="U20">
        <v>182.33092245241835</v>
      </c>
      <c r="V20">
        <v>3.5098807158351408</v>
      </c>
      <c r="W20">
        <v>8.5485808422459897</v>
      </c>
      <c r="X20">
        <v>36.429726532880935</v>
      </c>
      <c r="Y20">
        <v>0</v>
      </c>
      <c r="Z20">
        <v>3.2035828739999999</v>
      </c>
      <c r="AA20">
        <v>6.5975920185185206</v>
      </c>
      <c r="AB20">
        <v>6.4706107979819079</v>
      </c>
      <c r="AC20">
        <v>4.7539541686351301</v>
      </c>
      <c r="AD20">
        <v>0</v>
      </c>
      <c r="AE20">
        <v>8.0962896196443825</v>
      </c>
      <c r="AF20">
        <v>0</v>
      </c>
      <c r="AG20">
        <v>0</v>
      </c>
      <c r="AH20">
        <v>5.7458678295417487</v>
      </c>
      <c r="AI20">
        <v>0</v>
      </c>
      <c r="AJ20">
        <v>0</v>
      </c>
      <c r="AK20">
        <v>17.112513674389287</v>
      </c>
      <c r="AL20">
        <v>9.8459967703958711</v>
      </c>
      <c r="AM20">
        <v>3.8823666525618528</v>
      </c>
      <c r="AN20">
        <v>0</v>
      </c>
      <c r="AO20">
        <v>0</v>
      </c>
      <c r="AP20">
        <v>0.53484837882949465</v>
      </c>
      <c r="AQ20">
        <v>0</v>
      </c>
      <c r="AR20">
        <v>8.5420075615942022</v>
      </c>
      <c r="AS20">
        <v>7.2700775482541031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697.03252790132308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158.78933056733626</v>
      </c>
      <c r="L21">
        <v>63.208627381859706</v>
      </c>
      <c r="M21">
        <v>0</v>
      </c>
      <c r="N21">
        <v>29.169490270679194</v>
      </c>
      <c r="O21">
        <v>48.981557290940771</v>
      </c>
      <c r="P21">
        <v>66.962745987865418</v>
      </c>
      <c r="Q21">
        <v>5.3581336719963453</v>
      </c>
      <c r="R21">
        <v>5.2003341317365273</v>
      </c>
      <c r="S21">
        <v>6.4874901611817508</v>
      </c>
      <c r="T21">
        <v>0</v>
      </c>
      <c r="U21">
        <v>182.33092245241835</v>
      </c>
      <c r="V21">
        <v>3.5098807158351408</v>
      </c>
      <c r="W21">
        <v>8.5485808422459897</v>
      </c>
      <c r="X21">
        <v>36.429978572088785</v>
      </c>
      <c r="Y21">
        <v>0</v>
      </c>
      <c r="Z21">
        <v>3.2035828739999999</v>
      </c>
      <c r="AA21">
        <v>6.5975920185185206</v>
      </c>
      <c r="AB21">
        <v>6.4706107979819079</v>
      </c>
      <c r="AC21">
        <v>4.7539541686351301</v>
      </c>
      <c r="AD21">
        <v>0</v>
      </c>
      <c r="AE21">
        <v>8.0962896196443825</v>
      </c>
      <c r="AF21">
        <v>0</v>
      </c>
      <c r="AG21">
        <v>0</v>
      </c>
      <c r="AH21">
        <v>5.7458678295417487</v>
      </c>
      <c r="AI21">
        <v>0</v>
      </c>
      <c r="AJ21">
        <v>0</v>
      </c>
      <c r="AK21">
        <v>17.112513674389287</v>
      </c>
      <c r="AL21">
        <v>9.8459967703958711</v>
      </c>
      <c r="AM21">
        <v>3.8823666525618528</v>
      </c>
      <c r="AN21">
        <v>0</v>
      </c>
      <c r="AO21">
        <v>0</v>
      </c>
      <c r="AP21">
        <v>0.53484837882949465</v>
      </c>
      <c r="AQ21">
        <v>0</v>
      </c>
      <c r="AR21">
        <v>8.5420075615942022</v>
      </c>
      <c r="AS21">
        <v>7.2700775482541031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697.03277994053087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158.78933056733626</v>
      </c>
      <c r="L22">
        <v>63.208627381859706</v>
      </c>
      <c r="M22">
        <v>0</v>
      </c>
      <c r="N22">
        <v>29.169490270679194</v>
      </c>
      <c r="O22">
        <v>48.981557290940771</v>
      </c>
      <c r="P22">
        <v>66.962745987865418</v>
      </c>
      <c r="Q22">
        <v>5.3581336719963453</v>
      </c>
      <c r="R22">
        <v>5.2003341317365273</v>
      </c>
      <c r="S22">
        <v>6.4874901611817508</v>
      </c>
      <c r="T22">
        <v>0</v>
      </c>
      <c r="U22">
        <v>182.33092245241835</v>
      </c>
      <c r="V22">
        <v>3.5098807158351408</v>
      </c>
      <c r="W22">
        <v>8.5485808422459897</v>
      </c>
      <c r="X22">
        <v>36.429978572088785</v>
      </c>
      <c r="Y22">
        <v>0</v>
      </c>
      <c r="Z22">
        <v>3.2035828739999999</v>
      </c>
      <c r="AA22">
        <v>6.5975920185185206</v>
      </c>
      <c r="AB22">
        <v>6.4706107979819079</v>
      </c>
      <c r="AC22">
        <v>4.7539541686351301</v>
      </c>
      <c r="AD22">
        <v>0</v>
      </c>
      <c r="AE22">
        <v>8.0962896196443825</v>
      </c>
      <c r="AF22">
        <v>0</v>
      </c>
      <c r="AG22">
        <v>0</v>
      </c>
      <c r="AH22">
        <v>5.7458678295417487</v>
      </c>
      <c r="AI22">
        <v>0</v>
      </c>
      <c r="AJ22">
        <v>0</v>
      </c>
      <c r="AK22">
        <v>17.112513674389287</v>
      </c>
      <c r="AL22">
        <v>9.8459967703958711</v>
      </c>
      <c r="AM22">
        <v>3.8823666525618528</v>
      </c>
      <c r="AN22">
        <v>0</v>
      </c>
      <c r="AO22">
        <v>0</v>
      </c>
      <c r="AP22">
        <v>0.53484837882949465</v>
      </c>
      <c r="AQ22">
        <v>0</v>
      </c>
      <c r="AR22">
        <v>8.5420075615942022</v>
      </c>
      <c r="AS22">
        <v>7.2700775482541031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697.03277994053087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158.78956976838384</v>
      </c>
      <c r="L23">
        <v>65</v>
      </c>
      <c r="M23">
        <v>0</v>
      </c>
      <c r="N23">
        <v>29.169490270679194</v>
      </c>
      <c r="O23">
        <v>48.981557290940771</v>
      </c>
      <c r="P23">
        <v>66.962745987865418</v>
      </c>
      <c r="Q23">
        <v>5.3587033716394314</v>
      </c>
      <c r="R23">
        <v>5.2007457534246573</v>
      </c>
      <c r="S23">
        <v>6.4881146633705935</v>
      </c>
      <c r="T23">
        <v>0</v>
      </c>
      <c r="U23">
        <v>182.33092245241835</v>
      </c>
      <c r="V23">
        <v>3.5112925575</v>
      </c>
      <c r="W23">
        <v>8.5485808422459897</v>
      </c>
      <c r="X23">
        <v>36.429978572088785</v>
      </c>
      <c r="Y23">
        <v>0</v>
      </c>
      <c r="Z23">
        <v>3.2035828739999999</v>
      </c>
      <c r="AA23">
        <v>6.5975920185185206</v>
      </c>
      <c r="AB23">
        <v>6.4706107979819079</v>
      </c>
      <c r="AC23">
        <v>4.7539541686351301</v>
      </c>
      <c r="AD23">
        <v>2.2063419568075431</v>
      </c>
      <c r="AE23">
        <v>8.0962896196443825</v>
      </c>
      <c r="AF23">
        <v>0</v>
      </c>
      <c r="AG23">
        <v>0</v>
      </c>
      <c r="AH23">
        <v>5.7458678295417487</v>
      </c>
      <c r="AI23">
        <v>0</v>
      </c>
      <c r="AJ23">
        <v>0</v>
      </c>
      <c r="AK23">
        <v>17.112513674389287</v>
      </c>
      <c r="AL23">
        <v>9.8459967703958711</v>
      </c>
      <c r="AM23">
        <v>3.8823666525618528</v>
      </c>
      <c r="AN23">
        <v>0</v>
      </c>
      <c r="AO23">
        <v>0</v>
      </c>
      <c r="AP23">
        <v>0.53484837882949465</v>
      </c>
      <c r="AQ23">
        <v>0</v>
      </c>
      <c r="AR23">
        <v>8.5420075615942022</v>
      </c>
      <c r="AS23">
        <v>7.2700775482541031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701.03375138171111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158.78956976838384</v>
      </c>
      <c r="L24">
        <v>65</v>
      </c>
      <c r="M24">
        <v>0</v>
      </c>
      <c r="N24">
        <v>29.169490270679194</v>
      </c>
      <c r="O24">
        <v>48.981557290940771</v>
      </c>
      <c r="P24">
        <v>66.962745987865418</v>
      </c>
      <c r="Q24">
        <v>5.3587033716394314</v>
      </c>
      <c r="R24">
        <v>5.2007457534246573</v>
      </c>
      <c r="S24">
        <v>6.4881146633705935</v>
      </c>
      <c r="T24">
        <v>0</v>
      </c>
      <c r="U24">
        <v>182.33092245241835</v>
      </c>
      <c r="V24">
        <v>3.5089475083272985</v>
      </c>
      <c r="W24">
        <v>8.5485808422459897</v>
      </c>
      <c r="X24">
        <v>36.429978572088785</v>
      </c>
      <c r="Y24">
        <v>0</v>
      </c>
      <c r="Z24">
        <v>3.2035828739999999</v>
      </c>
      <c r="AA24">
        <v>6.5975920185185206</v>
      </c>
      <c r="AB24">
        <v>6.4706107979819079</v>
      </c>
      <c r="AC24">
        <v>4.7539541686351301</v>
      </c>
      <c r="AD24">
        <v>2.2063419568075431</v>
      </c>
      <c r="AE24">
        <v>8.0962896196443825</v>
      </c>
      <c r="AF24">
        <v>0</v>
      </c>
      <c r="AG24">
        <v>0</v>
      </c>
      <c r="AH24">
        <v>5.7458678295417487</v>
      </c>
      <c r="AI24">
        <v>0</v>
      </c>
      <c r="AJ24">
        <v>0</v>
      </c>
      <c r="AK24">
        <v>17.112513674389287</v>
      </c>
      <c r="AL24">
        <v>9.8459967703958711</v>
      </c>
      <c r="AM24">
        <v>3.8823666525618528</v>
      </c>
      <c r="AN24">
        <v>0</v>
      </c>
      <c r="AO24">
        <v>0</v>
      </c>
      <c r="AP24">
        <v>0.53484837882949465</v>
      </c>
      <c r="AQ24">
        <v>0</v>
      </c>
      <c r="AR24">
        <v>8.5420075615942022</v>
      </c>
      <c r="AS24">
        <v>7.2700775482541031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701.03140633253838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158.79069909120267</v>
      </c>
      <c r="L25">
        <v>63.208627381859706</v>
      </c>
      <c r="M25">
        <v>0</v>
      </c>
      <c r="N25">
        <v>29.169490270679194</v>
      </c>
      <c r="O25">
        <v>48.981557290940771</v>
      </c>
      <c r="P25">
        <v>66.962745987865418</v>
      </c>
      <c r="Q25">
        <v>5.3581336719963453</v>
      </c>
      <c r="R25">
        <v>5.2003341317365273</v>
      </c>
      <c r="S25">
        <v>6.4874901611817508</v>
      </c>
      <c r="T25">
        <v>0</v>
      </c>
      <c r="U25">
        <v>182.33092245241835</v>
      </c>
      <c r="V25">
        <v>3.5098807158351408</v>
      </c>
      <c r="W25">
        <v>8.5485808422459897</v>
      </c>
      <c r="X25">
        <v>36.429978572088785</v>
      </c>
      <c r="Y25">
        <v>0</v>
      </c>
      <c r="Z25">
        <v>3.2035828739999999</v>
      </c>
      <c r="AA25">
        <v>6.5975920185185206</v>
      </c>
      <c r="AB25">
        <v>6.4706107979819079</v>
      </c>
      <c r="AC25">
        <v>4.7539541686351301</v>
      </c>
      <c r="AD25">
        <v>2.2063419568075431</v>
      </c>
      <c r="AE25">
        <v>8.0962896196443825</v>
      </c>
      <c r="AF25">
        <v>0</v>
      </c>
      <c r="AG25">
        <v>0</v>
      </c>
      <c r="AH25">
        <v>9.305049419923531</v>
      </c>
      <c r="AI25">
        <v>0</v>
      </c>
      <c r="AJ25">
        <v>0</v>
      </c>
      <c r="AK25">
        <v>17.112513674389287</v>
      </c>
      <c r="AL25">
        <v>9.8459967703958711</v>
      </c>
      <c r="AM25">
        <v>3.8823666525618528</v>
      </c>
      <c r="AN25">
        <v>0</v>
      </c>
      <c r="AO25">
        <v>0</v>
      </c>
      <c r="AP25">
        <v>0.12584664749428337</v>
      </c>
      <c r="AQ25">
        <v>0</v>
      </c>
      <c r="AR25">
        <v>8.5420075615942022</v>
      </c>
      <c r="AS25">
        <v>7.2700775482541031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702.39067028025147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158.7905383580885</v>
      </c>
      <c r="L26">
        <v>63.208627381859706</v>
      </c>
      <c r="M26">
        <v>0</v>
      </c>
      <c r="N26">
        <v>29.169490270679194</v>
      </c>
      <c r="O26">
        <v>48.981557290940771</v>
      </c>
      <c r="P26">
        <v>66.962745987865418</v>
      </c>
      <c r="Q26">
        <v>5.3581336719963453</v>
      </c>
      <c r="R26">
        <v>5.2003341317365273</v>
      </c>
      <c r="S26">
        <v>6.4874901611817508</v>
      </c>
      <c r="T26">
        <v>0</v>
      </c>
      <c r="U26">
        <v>182.33092245241835</v>
      </c>
      <c r="V26">
        <v>3.5098807158351408</v>
      </c>
      <c r="W26">
        <v>8.5485808422459897</v>
      </c>
      <c r="X26">
        <v>36.429978572088785</v>
      </c>
      <c r="Y26">
        <v>0</v>
      </c>
      <c r="Z26">
        <v>3.2035828739999999</v>
      </c>
      <c r="AA26">
        <v>6.5975920185185206</v>
      </c>
      <c r="AB26">
        <v>6.4706107979819079</v>
      </c>
      <c r="AC26">
        <v>4.7539541686351301</v>
      </c>
      <c r="AD26">
        <v>2.2063419568075431</v>
      </c>
      <c r="AE26">
        <v>8.0962896196443825</v>
      </c>
      <c r="AF26">
        <v>0</v>
      </c>
      <c r="AG26">
        <v>0</v>
      </c>
      <c r="AH26">
        <v>9.305049419923531</v>
      </c>
      <c r="AI26">
        <v>0</v>
      </c>
      <c r="AJ26">
        <v>0</v>
      </c>
      <c r="AK26">
        <v>17.112513674389287</v>
      </c>
      <c r="AL26">
        <v>9.8459967703958711</v>
      </c>
      <c r="AM26">
        <v>3.8823666525618528</v>
      </c>
      <c r="AN26">
        <v>0</v>
      </c>
      <c r="AO26">
        <v>0</v>
      </c>
      <c r="AP26">
        <v>0.12584664749428337</v>
      </c>
      <c r="AQ26">
        <v>0</v>
      </c>
      <c r="AR26">
        <v>8.5420075615942022</v>
      </c>
      <c r="AS26">
        <v>7.2700775482541031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702.3905095471373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158.79205665200809</v>
      </c>
      <c r="L27">
        <v>63.208627381859706</v>
      </c>
      <c r="M27">
        <v>0</v>
      </c>
      <c r="N27">
        <v>29.169490270679194</v>
      </c>
      <c r="O27">
        <v>48.981557290940771</v>
      </c>
      <c r="P27">
        <v>66.962745987865418</v>
      </c>
      <c r="Q27">
        <v>5.3581336719963453</v>
      </c>
      <c r="R27">
        <v>5.2003341317365273</v>
      </c>
      <c r="S27">
        <v>6.4874901611817508</v>
      </c>
      <c r="T27">
        <v>0</v>
      </c>
      <c r="U27">
        <v>182.33092245241835</v>
      </c>
      <c r="V27">
        <v>3.5098807158351408</v>
      </c>
      <c r="W27">
        <v>8.5485808422459897</v>
      </c>
      <c r="X27">
        <v>36.429978572088785</v>
      </c>
      <c r="Y27">
        <v>0</v>
      </c>
      <c r="Z27">
        <v>3.2035828739999999</v>
      </c>
      <c r="AA27">
        <v>6.5975920185185206</v>
      </c>
      <c r="AB27">
        <v>6.4706107979819079</v>
      </c>
      <c r="AC27">
        <v>4.7539541686351301</v>
      </c>
      <c r="AD27">
        <v>4.4775762927586209</v>
      </c>
      <c r="AE27">
        <v>8.0962896196443825</v>
      </c>
      <c r="AF27">
        <v>0</v>
      </c>
      <c r="AG27">
        <v>0</v>
      </c>
      <c r="AH27">
        <v>9.305049419923531</v>
      </c>
      <c r="AI27">
        <v>0.78165861541920134</v>
      </c>
      <c r="AJ27">
        <v>0</v>
      </c>
      <c r="AK27">
        <v>17.112513674389287</v>
      </c>
      <c r="AL27">
        <v>9.8459967703958711</v>
      </c>
      <c r="AM27">
        <v>3.8823666525618528</v>
      </c>
      <c r="AN27">
        <v>0</v>
      </c>
      <c r="AO27">
        <v>0</v>
      </c>
      <c r="AP27">
        <v>0.69215656121855862</v>
      </c>
      <c r="AQ27">
        <v>0</v>
      </c>
      <c r="AR27">
        <v>8.5420075615942022</v>
      </c>
      <c r="AS27">
        <v>7.2700775482541031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706.01123070615131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158.79163591145223</v>
      </c>
      <c r="L28">
        <v>64.739785013506591</v>
      </c>
      <c r="M28">
        <v>0</v>
      </c>
      <c r="N28">
        <v>29.169490270679194</v>
      </c>
      <c r="O28">
        <v>48.981557290940771</v>
      </c>
      <c r="P28">
        <v>66.962745987865418</v>
      </c>
      <c r="Q28">
        <v>5.3581336719963453</v>
      </c>
      <c r="R28">
        <v>5.2003341317365273</v>
      </c>
      <c r="S28">
        <v>6.4874901611817508</v>
      </c>
      <c r="T28">
        <v>0</v>
      </c>
      <c r="U28">
        <v>182.33092245241835</v>
      </c>
      <c r="V28">
        <v>3.5098807158351408</v>
      </c>
      <c r="W28">
        <v>8.5485808422459897</v>
      </c>
      <c r="X28">
        <v>36.429978572088785</v>
      </c>
      <c r="Y28">
        <v>0</v>
      </c>
      <c r="Z28">
        <v>3.2035828739999999</v>
      </c>
      <c r="AA28">
        <v>6.5975920185185206</v>
      </c>
      <c r="AB28">
        <v>6.4706107979819079</v>
      </c>
      <c r="AC28">
        <v>4.7539541686351301</v>
      </c>
      <c r="AD28">
        <v>4.4775762927586209</v>
      </c>
      <c r="AE28">
        <v>8.0962896196443825</v>
      </c>
      <c r="AF28">
        <v>0</v>
      </c>
      <c r="AG28">
        <v>0</v>
      </c>
      <c r="AH28">
        <v>9.305049419923531</v>
      </c>
      <c r="AI28">
        <v>1.5633172308384027</v>
      </c>
      <c r="AJ28">
        <v>0</v>
      </c>
      <c r="AK28">
        <v>17.112513674389287</v>
      </c>
      <c r="AL28">
        <v>13.127995609208265</v>
      </c>
      <c r="AM28">
        <v>3.8823666525618528</v>
      </c>
      <c r="AN28">
        <v>0</v>
      </c>
      <c r="AO28">
        <v>0</v>
      </c>
      <c r="AP28">
        <v>1.6989299951304062</v>
      </c>
      <c r="AQ28">
        <v>0</v>
      </c>
      <c r="AR28">
        <v>8.5420075615942022</v>
      </c>
      <c r="AS28">
        <v>7.2700775482541031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712.6123984853856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158.78948995850217</v>
      </c>
      <c r="L29">
        <v>65</v>
      </c>
      <c r="M29">
        <v>0</v>
      </c>
      <c r="N29">
        <v>29.169490270679194</v>
      </c>
      <c r="O29">
        <v>48.981557290940771</v>
      </c>
      <c r="P29">
        <v>66.962745987865418</v>
      </c>
      <c r="Q29">
        <v>5.3587033716394314</v>
      </c>
      <c r="R29">
        <v>5.2007457534246573</v>
      </c>
      <c r="S29">
        <v>6.4881146633705935</v>
      </c>
      <c r="T29">
        <v>0</v>
      </c>
      <c r="U29">
        <v>182.33092245241835</v>
      </c>
      <c r="V29">
        <v>3.5112925575</v>
      </c>
      <c r="W29">
        <v>8.5485808422459897</v>
      </c>
      <c r="X29">
        <v>36.429978572088785</v>
      </c>
      <c r="Y29">
        <v>0</v>
      </c>
      <c r="Z29">
        <v>3.2035828739999999</v>
      </c>
      <c r="AA29">
        <v>6.5975920185185206</v>
      </c>
      <c r="AB29">
        <v>6.4706107979819079</v>
      </c>
      <c r="AC29">
        <v>4.7539541686351301</v>
      </c>
      <c r="AD29">
        <v>4.4775762927586209</v>
      </c>
      <c r="AE29">
        <v>8.0962896196443825</v>
      </c>
      <c r="AF29">
        <v>0</v>
      </c>
      <c r="AG29">
        <v>0</v>
      </c>
      <c r="AH29">
        <v>9.305049419923531</v>
      </c>
      <c r="AI29">
        <v>8.0316983085006903</v>
      </c>
      <c r="AJ29">
        <v>0</v>
      </c>
      <c r="AK29">
        <v>17.112513674389287</v>
      </c>
      <c r="AL29">
        <v>19.495073463166957</v>
      </c>
      <c r="AM29">
        <v>3.8823666525618528</v>
      </c>
      <c r="AN29">
        <v>0</v>
      </c>
      <c r="AO29">
        <v>0</v>
      </c>
      <c r="AP29">
        <v>1.7303915300251866</v>
      </c>
      <c r="AQ29">
        <v>0</v>
      </c>
      <c r="AR29">
        <v>8.5420075615942022</v>
      </c>
      <c r="AS29">
        <v>7.2700775482541031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725.74040565062967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158.79151262986142</v>
      </c>
      <c r="L30">
        <v>65.2</v>
      </c>
      <c r="M30">
        <v>0</v>
      </c>
      <c r="N30">
        <v>29.169490270679194</v>
      </c>
      <c r="O30">
        <v>48.981557290940771</v>
      </c>
      <c r="P30">
        <v>66.962745987865418</v>
      </c>
      <c r="Q30">
        <v>5.3587033716394314</v>
      </c>
      <c r="R30">
        <v>5.2007457534246573</v>
      </c>
      <c r="S30">
        <v>6.4881146633705935</v>
      </c>
      <c r="T30">
        <v>0</v>
      </c>
      <c r="U30">
        <v>182.33092245241835</v>
      </c>
      <c r="V30">
        <v>3.5112925575</v>
      </c>
      <c r="W30">
        <v>8.5485808422459897</v>
      </c>
      <c r="X30">
        <v>36.429978572088785</v>
      </c>
      <c r="Y30">
        <v>0</v>
      </c>
      <c r="Z30">
        <v>3.2035828739999999</v>
      </c>
      <c r="AA30">
        <v>6.5975920185185206</v>
      </c>
      <c r="AB30">
        <v>6.4706107979819079</v>
      </c>
      <c r="AC30">
        <v>4.7539541686351301</v>
      </c>
      <c r="AD30">
        <v>4.4775762927586209</v>
      </c>
      <c r="AE30">
        <v>8.0962896196443825</v>
      </c>
      <c r="AF30">
        <v>0</v>
      </c>
      <c r="AG30">
        <v>0</v>
      </c>
      <c r="AH30">
        <v>5.7458678295417487</v>
      </c>
      <c r="AI30">
        <v>8.0316983085006903</v>
      </c>
      <c r="AJ30">
        <v>0</v>
      </c>
      <c r="AK30">
        <v>17.112513674389287</v>
      </c>
      <c r="AL30">
        <v>19.495073463166957</v>
      </c>
      <c r="AM30">
        <v>3.8823666525618528</v>
      </c>
      <c r="AN30">
        <v>0</v>
      </c>
      <c r="AO30">
        <v>0</v>
      </c>
      <c r="AP30">
        <v>1.7303915300251866</v>
      </c>
      <c r="AQ30">
        <v>0</v>
      </c>
      <c r="AR30">
        <v>8.5420075615942022</v>
      </c>
      <c r="AS30">
        <v>7.2700775482541031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722.38324673160719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158.78776951593883</v>
      </c>
      <c r="L31">
        <v>64.758077354627346</v>
      </c>
      <c r="M31">
        <v>0</v>
      </c>
      <c r="N31">
        <v>29.171030065625001</v>
      </c>
      <c r="O31">
        <v>48.98053211669891</v>
      </c>
      <c r="P31">
        <v>66.960180240340904</v>
      </c>
      <c r="Q31">
        <v>5.3577773378839586</v>
      </c>
      <c r="R31">
        <v>5.2007457534246573</v>
      </c>
      <c r="S31">
        <v>6.71</v>
      </c>
      <c r="T31">
        <v>0</v>
      </c>
      <c r="U31">
        <v>182.33092245241835</v>
      </c>
      <c r="V31">
        <v>3.5112925575</v>
      </c>
      <c r="W31">
        <v>8.5485808422459897</v>
      </c>
      <c r="X31">
        <v>36.429978572088785</v>
      </c>
      <c r="Y31">
        <v>0</v>
      </c>
      <c r="Z31">
        <v>3.2035828739999999</v>
      </c>
      <c r="AA31">
        <v>3.450928705110174</v>
      </c>
      <c r="AB31">
        <v>6.4706107979819079</v>
      </c>
      <c r="AC31">
        <v>4.7539541686351301</v>
      </c>
      <c r="AD31">
        <v>4.4775762927586209</v>
      </c>
      <c r="AE31">
        <v>8.0962896196443825</v>
      </c>
      <c r="AF31">
        <v>0</v>
      </c>
      <c r="AG31">
        <v>0</v>
      </c>
      <c r="AH31">
        <v>5.7458678295417487</v>
      </c>
      <c r="AI31">
        <v>8.0316983085006903</v>
      </c>
      <c r="AJ31">
        <v>0</v>
      </c>
      <c r="AK31">
        <v>17.112513674389287</v>
      </c>
      <c r="AL31">
        <v>19.495073463166957</v>
      </c>
      <c r="AM31">
        <v>3.8823666525618528</v>
      </c>
      <c r="AN31">
        <v>0</v>
      </c>
      <c r="AO31">
        <v>0</v>
      </c>
      <c r="AP31">
        <v>1.5101597699314004</v>
      </c>
      <c r="AQ31">
        <v>0</v>
      </c>
      <c r="AR31">
        <v>8.5420075615942022</v>
      </c>
      <c r="AS31">
        <v>7.2700775482541031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718.7895940748632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158.78776951593883</v>
      </c>
      <c r="L32">
        <v>64.758077354627346</v>
      </c>
      <c r="M32">
        <v>0</v>
      </c>
      <c r="N32">
        <v>29.171030065625001</v>
      </c>
      <c r="O32">
        <v>48.98053211669891</v>
      </c>
      <c r="P32">
        <v>66.960180240340904</v>
      </c>
      <c r="Q32">
        <v>5.3577773378839586</v>
      </c>
      <c r="R32">
        <v>5.2007457534246573</v>
      </c>
      <c r="S32">
        <v>6.488886654231627</v>
      </c>
      <c r="T32">
        <v>0</v>
      </c>
      <c r="U32">
        <v>182.33092245241835</v>
      </c>
      <c r="V32">
        <v>3.5112925575</v>
      </c>
      <c r="W32">
        <v>8.5485808422459897</v>
      </c>
      <c r="X32">
        <v>36.429978572088785</v>
      </c>
      <c r="Y32">
        <v>0</v>
      </c>
      <c r="Z32">
        <v>3.2035828739999999</v>
      </c>
      <c r="AA32">
        <v>3.450928705110174</v>
      </c>
      <c r="AB32">
        <v>6.4706107979819079</v>
      </c>
      <c r="AC32">
        <v>4.7539541686351301</v>
      </c>
      <c r="AD32">
        <v>4.4775762927586209</v>
      </c>
      <c r="AE32">
        <v>8.0962896196443825</v>
      </c>
      <c r="AF32">
        <v>0</v>
      </c>
      <c r="AG32">
        <v>0</v>
      </c>
      <c r="AH32">
        <v>5.7458678295417487</v>
      </c>
      <c r="AI32">
        <v>8.0316983085006903</v>
      </c>
      <c r="AJ32">
        <v>0</v>
      </c>
      <c r="AK32">
        <v>17.112513674389287</v>
      </c>
      <c r="AL32">
        <v>19.495073463166957</v>
      </c>
      <c r="AM32">
        <v>3.8823666525618528</v>
      </c>
      <c r="AN32">
        <v>0</v>
      </c>
      <c r="AO32">
        <v>0</v>
      </c>
      <c r="AP32">
        <v>0.1573084363466446</v>
      </c>
      <c r="AQ32">
        <v>0</v>
      </c>
      <c r="AR32">
        <v>10.0334691307971</v>
      </c>
      <c r="AS32">
        <v>7.2700775482541031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718.70709096471296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158.78776951593883</v>
      </c>
      <c r="L33">
        <v>63.209455889168559</v>
      </c>
      <c r="M33">
        <v>0</v>
      </c>
      <c r="N33">
        <v>29.171030065625001</v>
      </c>
      <c r="O33">
        <v>48.98053211669891</v>
      </c>
      <c r="P33">
        <v>66.960180240340904</v>
      </c>
      <c r="Q33">
        <v>5.3577773378839586</v>
      </c>
      <c r="R33">
        <v>5.2007457534246573</v>
      </c>
      <c r="S33">
        <v>6.488886654231627</v>
      </c>
      <c r="T33">
        <v>0</v>
      </c>
      <c r="U33">
        <v>182.33092245241835</v>
      </c>
      <c r="V33">
        <v>3.5112925575</v>
      </c>
      <c r="W33">
        <v>8.5485808422459897</v>
      </c>
      <c r="X33">
        <v>36.429978572088785</v>
      </c>
      <c r="Y33">
        <v>0</v>
      </c>
      <c r="Z33">
        <v>3.2035828739999999</v>
      </c>
      <c r="AA33">
        <v>3.450928705110174</v>
      </c>
      <c r="AB33">
        <v>6.4706107979819079</v>
      </c>
      <c r="AC33">
        <v>4.7539541686351301</v>
      </c>
      <c r="AD33">
        <v>4.4775762927586209</v>
      </c>
      <c r="AE33">
        <v>8.0962896196443825</v>
      </c>
      <c r="AF33">
        <v>0</v>
      </c>
      <c r="AG33">
        <v>0</v>
      </c>
      <c r="AH33">
        <v>5.7458678295417487</v>
      </c>
      <c r="AI33">
        <v>8.0316983085006903</v>
      </c>
      <c r="AJ33">
        <v>0</v>
      </c>
      <c r="AK33">
        <v>17.112513674389287</v>
      </c>
      <c r="AL33">
        <v>12.55721329079174</v>
      </c>
      <c r="AM33">
        <v>3.8823666525618528</v>
      </c>
      <c r="AN33">
        <v>0</v>
      </c>
      <c r="AO33">
        <v>0</v>
      </c>
      <c r="AP33">
        <v>0.1573084363466446</v>
      </c>
      <c r="AQ33">
        <v>0</v>
      </c>
      <c r="AR33">
        <v>10.0334691307971</v>
      </c>
      <c r="AS33">
        <v>7.2700775482541031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710.22060932687896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158.78776951593883</v>
      </c>
      <c r="L34">
        <v>63.209455889168559</v>
      </c>
      <c r="M34">
        <v>0</v>
      </c>
      <c r="N34">
        <v>29.171030065625001</v>
      </c>
      <c r="O34">
        <v>48.98053211669891</v>
      </c>
      <c r="P34">
        <v>66.960180240340904</v>
      </c>
      <c r="Q34">
        <v>5.3577773378839586</v>
      </c>
      <c r="R34">
        <v>5.2007457534246573</v>
      </c>
      <c r="S34">
        <v>6.488886654231627</v>
      </c>
      <c r="T34">
        <v>0</v>
      </c>
      <c r="U34">
        <v>182.33092245241835</v>
      </c>
      <c r="V34">
        <v>3.5112925575</v>
      </c>
      <c r="W34">
        <v>8.5485808422459897</v>
      </c>
      <c r="X34">
        <v>36.429978572088785</v>
      </c>
      <c r="Y34">
        <v>0</v>
      </c>
      <c r="Z34">
        <v>3.2035828739999999</v>
      </c>
      <c r="AA34">
        <v>3.450928705110174</v>
      </c>
      <c r="AB34">
        <v>6.4706107979819079</v>
      </c>
      <c r="AC34">
        <v>4.7539541686351301</v>
      </c>
      <c r="AD34">
        <v>4.4775762927586209</v>
      </c>
      <c r="AE34">
        <v>8.0962896196443825</v>
      </c>
      <c r="AF34">
        <v>0</v>
      </c>
      <c r="AG34">
        <v>0</v>
      </c>
      <c r="AH34">
        <v>5.7458678295417487</v>
      </c>
      <c r="AI34">
        <v>8.0316983085006903</v>
      </c>
      <c r="AJ34">
        <v>0</v>
      </c>
      <c r="AK34">
        <v>17.112513674389287</v>
      </c>
      <c r="AL34">
        <v>12.55721329079174</v>
      </c>
      <c r="AM34">
        <v>3.8823666525618528</v>
      </c>
      <c r="AN34">
        <v>0</v>
      </c>
      <c r="AO34">
        <v>0</v>
      </c>
      <c r="AP34">
        <v>0.1573084363466446</v>
      </c>
      <c r="AQ34">
        <v>0</v>
      </c>
      <c r="AR34">
        <v>10.0334691307971</v>
      </c>
      <c r="AS34">
        <v>7.2700775482541031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710.22060932687896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90.607147524750133</v>
      </c>
      <c r="L35">
        <v>63.209455889168559</v>
      </c>
      <c r="M35">
        <v>0</v>
      </c>
      <c r="N35">
        <v>29.171030065625001</v>
      </c>
      <c r="O35">
        <v>48.98053211669891</v>
      </c>
      <c r="P35">
        <v>66.960180240340904</v>
      </c>
      <c r="Q35">
        <v>5.3577773378839586</v>
      </c>
      <c r="R35">
        <v>5.2007670620313569</v>
      </c>
      <c r="S35">
        <v>6.488886654231627</v>
      </c>
      <c r="T35">
        <v>0</v>
      </c>
      <c r="U35">
        <v>185.5</v>
      </c>
      <c r="V35">
        <v>3.5112925575</v>
      </c>
      <c r="W35">
        <v>8.5487133780991744</v>
      </c>
      <c r="X35">
        <v>36.429385112820931</v>
      </c>
      <c r="Y35">
        <v>0</v>
      </c>
      <c r="Z35">
        <v>3.2035828739999999</v>
      </c>
      <c r="AA35">
        <v>3.450928705110174</v>
      </c>
      <c r="AB35">
        <v>6.4706107979819079</v>
      </c>
      <c r="AC35">
        <v>4.7539541686351301</v>
      </c>
      <c r="AD35">
        <v>4.4775762927586209</v>
      </c>
      <c r="AE35">
        <v>11.976759798651733</v>
      </c>
      <c r="AF35">
        <v>0</v>
      </c>
      <c r="AG35">
        <v>0</v>
      </c>
      <c r="AH35">
        <v>4.6525246020303346</v>
      </c>
      <c r="AI35">
        <v>1.250653784670722</v>
      </c>
      <c r="AJ35">
        <v>0</v>
      </c>
      <c r="AK35">
        <v>17.112513674389287</v>
      </c>
      <c r="AL35">
        <v>12.55721329079174</v>
      </c>
      <c r="AM35">
        <v>3.8823666525618528</v>
      </c>
      <c r="AN35">
        <v>0</v>
      </c>
      <c r="AO35">
        <v>0</v>
      </c>
      <c r="AP35">
        <v>0.1573084363466446</v>
      </c>
      <c r="AQ35">
        <v>0</v>
      </c>
      <c r="AR35">
        <v>8.5420075615942022</v>
      </c>
      <c r="AS35">
        <v>7.2700775482541031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639.72324612692682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87.18099687307263</v>
      </c>
      <c r="L36">
        <v>63.209455889168559</v>
      </c>
      <c r="M36">
        <v>0</v>
      </c>
      <c r="N36">
        <v>29.171030065625001</v>
      </c>
      <c r="O36">
        <v>48.98053211669891</v>
      </c>
      <c r="P36">
        <v>66.960180240340904</v>
      </c>
      <c r="Q36">
        <v>5.3577773378839586</v>
      </c>
      <c r="R36">
        <v>5.2007670620313569</v>
      </c>
      <c r="S36">
        <v>6.488886654231627</v>
      </c>
      <c r="T36">
        <v>0</v>
      </c>
      <c r="U36">
        <v>186.13786179216686</v>
      </c>
      <c r="V36">
        <v>3.5112925575</v>
      </c>
      <c r="W36">
        <v>8.5487133780991744</v>
      </c>
      <c r="X36">
        <v>36.429385112820931</v>
      </c>
      <c r="Y36">
        <v>0</v>
      </c>
      <c r="Z36">
        <v>3.2035828739999999</v>
      </c>
      <c r="AA36">
        <v>3.450928705110174</v>
      </c>
      <c r="AB36">
        <v>6.4706107979819079</v>
      </c>
      <c r="AC36">
        <v>4.7539541686351301</v>
      </c>
      <c r="AD36">
        <v>4.4775762927586209</v>
      </c>
      <c r="AE36">
        <v>11.976759798651733</v>
      </c>
      <c r="AF36">
        <v>0</v>
      </c>
      <c r="AG36">
        <v>0</v>
      </c>
      <c r="AH36">
        <v>4.6525246020303346</v>
      </c>
      <c r="AI36">
        <v>0.78165861541920134</v>
      </c>
      <c r="AJ36">
        <v>0</v>
      </c>
      <c r="AK36">
        <v>17.112513674389287</v>
      </c>
      <c r="AL36">
        <v>12.55721329079174</v>
      </c>
      <c r="AM36">
        <v>3.8823666525618528</v>
      </c>
      <c r="AN36">
        <v>0</v>
      </c>
      <c r="AO36">
        <v>0</v>
      </c>
      <c r="AP36">
        <v>0.1573084363466446</v>
      </c>
      <c r="AQ36">
        <v>0</v>
      </c>
      <c r="AR36">
        <v>8.5420075615942022</v>
      </c>
      <c r="AS36">
        <v>7.2700775482541031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636.46596209816482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87.18099687307263</v>
      </c>
      <c r="L37">
        <v>34.40002788695385</v>
      </c>
      <c r="M37">
        <v>0</v>
      </c>
      <c r="N37">
        <v>29.171030065625001</v>
      </c>
      <c r="O37">
        <v>48.98053211669891</v>
      </c>
      <c r="P37">
        <v>66.960180240340904</v>
      </c>
      <c r="Q37">
        <v>5.3577773378839586</v>
      </c>
      <c r="R37">
        <v>5.2007670620313569</v>
      </c>
      <c r="S37">
        <v>6.488886654231627</v>
      </c>
      <c r="T37">
        <v>0</v>
      </c>
      <c r="U37">
        <v>186.13786179216686</v>
      </c>
      <c r="V37">
        <v>3.5087204385775861</v>
      </c>
      <c r="W37">
        <v>8.5490800826261726</v>
      </c>
      <c r="X37">
        <v>36.430152632490682</v>
      </c>
      <c r="Y37">
        <v>0</v>
      </c>
      <c r="Z37">
        <v>3.2035828739999999</v>
      </c>
      <c r="AA37">
        <v>3.450928705110174</v>
      </c>
      <c r="AB37">
        <v>6.4706107979819079</v>
      </c>
      <c r="AC37">
        <v>4.7539541686351301</v>
      </c>
      <c r="AD37">
        <v>4.4775762927586209</v>
      </c>
      <c r="AE37">
        <v>11.976759798651733</v>
      </c>
      <c r="AF37">
        <v>0</v>
      </c>
      <c r="AG37">
        <v>0</v>
      </c>
      <c r="AH37">
        <v>5.7458678295417487</v>
      </c>
      <c r="AI37">
        <v>0</v>
      </c>
      <c r="AJ37">
        <v>0</v>
      </c>
      <c r="AK37">
        <v>17.112513674389287</v>
      </c>
      <c r="AL37">
        <v>12.55721329079174</v>
      </c>
      <c r="AM37">
        <v>3.8823666525618528</v>
      </c>
      <c r="AN37">
        <v>0</v>
      </c>
      <c r="AO37">
        <v>0</v>
      </c>
      <c r="AP37">
        <v>2.3596247674966038</v>
      </c>
      <c r="AQ37">
        <v>0</v>
      </c>
      <c r="AR37">
        <v>8.5420075615942022</v>
      </c>
      <c r="AS37">
        <v>7.2700775482541031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610.1690971444666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87.18099687307263</v>
      </c>
      <c r="L38">
        <v>34.40002788695385</v>
      </c>
      <c r="M38">
        <v>0</v>
      </c>
      <c r="N38">
        <v>29.171030065625001</v>
      </c>
      <c r="O38">
        <v>48.98053211669891</v>
      </c>
      <c r="P38">
        <v>66.960180240340904</v>
      </c>
      <c r="Q38">
        <v>5.3577773378839586</v>
      </c>
      <c r="R38">
        <v>5.2007670620313569</v>
      </c>
      <c r="S38">
        <v>6.488886654231627</v>
      </c>
      <c r="T38">
        <v>0</v>
      </c>
      <c r="U38">
        <v>186.13786179216686</v>
      </c>
      <c r="V38">
        <v>3.5087204385775861</v>
      </c>
      <c r="W38">
        <v>8.5490800826261726</v>
      </c>
      <c r="X38">
        <v>36.430152632490682</v>
      </c>
      <c r="Y38">
        <v>0</v>
      </c>
      <c r="Z38">
        <v>3.2035828739999999</v>
      </c>
      <c r="AA38">
        <v>3.450928705110174</v>
      </c>
      <c r="AB38">
        <v>6.4706107979819079</v>
      </c>
      <c r="AC38">
        <v>2.376976978364469</v>
      </c>
      <c r="AD38">
        <v>4.4775762927586209</v>
      </c>
      <c r="AE38">
        <v>11.976759798651733</v>
      </c>
      <c r="AF38">
        <v>0</v>
      </c>
      <c r="AG38">
        <v>0</v>
      </c>
      <c r="AH38">
        <v>5.7458678295417487</v>
      </c>
      <c r="AI38">
        <v>0</v>
      </c>
      <c r="AJ38">
        <v>0</v>
      </c>
      <c r="AK38">
        <v>17.112513674389287</v>
      </c>
      <c r="AL38">
        <v>12.55721329079174</v>
      </c>
      <c r="AM38">
        <v>3.8823666525618528</v>
      </c>
      <c r="AN38">
        <v>0</v>
      </c>
      <c r="AO38">
        <v>0</v>
      </c>
      <c r="AP38">
        <v>2.3596247674966038</v>
      </c>
      <c r="AQ38">
        <v>0</v>
      </c>
      <c r="AR38">
        <v>8.5420075615942022</v>
      </c>
      <c r="AS38">
        <v>7.2700775482541031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607.79211995419598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87.18099687307263</v>
      </c>
      <c r="L39">
        <v>34.40002788695385</v>
      </c>
      <c r="M39">
        <v>0</v>
      </c>
      <c r="N39">
        <v>29.171030065625001</v>
      </c>
      <c r="O39">
        <v>48.98053211669891</v>
      </c>
      <c r="P39">
        <v>66.960180240340904</v>
      </c>
      <c r="Q39">
        <v>5.3577773378839586</v>
      </c>
      <c r="R39">
        <v>5.2007670620313569</v>
      </c>
      <c r="S39">
        <v>6.488886654231627</v>
      </c>
      <c r="T39">
        <v>0</v>
      </c>
      <c r="U39">
        <v>186.13786179216686</v>
      </c>
      <c r="V39">
        <v>3.5087204385775861</v>
      </c>
      <c r="W39">
        <v>8.5490800826261726</v>
      </c>
      <c r="X39">
        <v>36.429085616943105</v>
      </c>
      <c r="Y39">
        <v>0</v>
      </c>
      <c r="Z39">
        <v>3.2035828739999999</v>
      </c>
      <c r="AA39">
        <v>3.450928705110174</v>
      </c>
      <c r="AB39">
        <v>6.4706107979819079</v>
      </c>
      <c r="AC39">
        <v>2.376976978364469</v>
      </c>
      <c r="AD39">
        <v>4.4775762927586209</v>
      </c>
      <c r="AE39">
        <v>11.976759798651733</v>
      </c>
      <c r="AF39">
        <v>0</v>
      </c>
      <c r="AG39">
        <v>0</v>
      </c>
      <c r="AH39">
        <v>5.7458678295417487</v>
      </c>
      <c r="AI39">
        <v>0</v>
      </c>
      <c r="AJ39">
        <v>0</v>
      </c>
      <c r="AK39">
        <v>17.112513674389287</v>
      </c>
      <c r="AL39">
        <v>12.55721329079174</v>
      </c>
      <c r="AM39">
        <v>3.8823666525618528</v>
      </c>
      <c r="AN39">
        <v>0</v>
      </c>
      <c r="AO39">
        <v>0</v>
      </c>
      <c r="AP39">
        <v>0</v>
      </c>
      <c r="AQ39">
        <v>0</v>
      </c>
      <c r="AR39">
        <v>8.5420075615942022</v>
      </c>
      <c r="AS39">
        <v>7.2700775482541031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605.43142817115188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87.18099687307263</v>
      </c>
      <c r="L40">
        <v>34.40002788695385</v>
      </c>
      <c r="M40">
        <v>0</v>
      </c>
      <c r="N40">
        <v>29.171030065625001</v>
      </c>
      <c r="O40">
        <v>48.98053211669891</v>
      </c>
      <c r="P40">
        <v>66.960180240340904</v>
      </c>
      <c r="Q40">
        <v>5.3577773378839586</v>
      </c>
      <c r="R40">
        <v>5.2007670620313569</v>
      </c>
      <c r="S40">
        <v>6.488886654231627</v>
      </c>
      <c r="T40">
        <v>0</v>
      </c>
      <c r="U40">
        <v>186.13786179216686</v>
      </c>
      <c r="V40">
        <v>3.5087204385775861</v>
      </c>
      <c r="W40">
        <v>8.5490800826261726</v>
      </c>
      <c r="X40">
        <v>36.429085616943105</v>
      </c>
      <c r="Y40">
        <v>0</v>
      </c>
      <c r="Z40">
        <v>3.2035828739999999</v>
      </c>
      <c r="AA40">
        <v>3.450928705110174</v>
      </c>
      <c r="AB40">
        <v>6.4706107979819079</v>
      </c>
      <c r="AC40">
        <v>2.376976978364469</v>
      </c>
      <c r="AD40">
        <v>4.4775762927586209</v>
      </c>
      <c r="AE40">
        <v>11.976759798651733</v>
      </c>
      <c r="AF40">
        <v>0</v>
      </c>
      <c r="AG40">
        <v>0</v>
      </c>
      <c r="AH40">
        <v>5.7458678295417487</v>
      </c>
      <c r="AI40">
        <v>0</v>
      </c>
      <c r="AJ40">
        <v>0</v>
      </c>
      <c r="AK40">
        <v>17.112513674389287</v>
      </c>
      <c r="AL40">
        <v>12.55721329079174</v>
      </c>
      <c r="AM40">
        <v>3.8823666525618528</v>
      </c>
      <c r="AN40">
        <v>0</v>
      </c>
      <c r="AO40">
        <v>0</v>
      </c>
      <c r="AP40">
        <v>0</v>
      </c>
      <c r="AQ40">
        <v>0</v>
      </c>
      <c r="AR40">
        <v>8.5420075615942022</v>
      </c>
      <c r="AS40">
        <v>7.2700775482541031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605.43142817115188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87.220997330458729</v>
      </c>
      <c r="L41">
        <v>34.920028308500825</v>
      </c>
      <c r="M41">
        <v>0</v>
      </c>
      <c r="N41">
        <v>29.171030065625001</v>
      </c>
      <c r="O41">
        <v>48.98053211669891</v>
      </c>
      <c r="P41">
        <v>66.960180240340904</v>
      </c>
      <c r="Q41">
        <v>2.8998577630488813</v>
      </c>
      <c r="R41">
        <v>5.2021843573883171</v>
      </c>
      <c r="S41">
        <v>3.8688199046052634</v>
      </c>
      <c r="T41">
        <v>0</v>
      </c>
      <c r="U41">
        <v>186.13786179216686</v>
      </c>
      <c r="V41">
        <v>3.5087204385775861</v>
      </c>
      <c r="W41">
        <v>8.5490800826261726</v>
      </c>
      <c r="X41">
        <v>36.429085616943105</v>
      </c>
      <c r="Y41">
        <v>0</v>
      </c>
      <c r="Z41">
        <v>3.2035828739999999</v>
      </c>
      <c r="AA41">
        <v>3.1629633086029076</v>
      </c>
      <c r="AB41">
        <v>6.4706107979819079</v>
      </c>
      <c r="AC41">
        <v>2.376976978364469</v>
      </c>
      <c r="AD41">
        <v>4.4775762927586209</v>
      </c>
      <c r="AE41">
        <v>11.976759798651733</v>
      </c>
      <c r="AF41">
        <v>0</v>
      </c>
      <c r="AG41">
        <v>0</v>
      </c>
      <c r="AH41">
        <v>5.7458678295417487</v>
      </c>
      <c r="AI41">
        <v>0</v>
      </c>
      <c r="AJ41">
        <v>0</v>
      </c>
      <c r="AK41">
        <v>17.112513674389287</v>
      </c>
      <c r="AL41">
        <v>12.55721329079174</v>
      </c>
      <c r="AM41">
        <v>3.8823666525618528</v>
      </c>
      <c r="AN41">
        <v>0</v>
      </c>
      <c r="AO41">
        <v>0</v>
      </c>
      <c r="AP41">
        <v>0</v>
      </c>
      <c r="AQ41">
        <v>0</v>
      </c>
      <c r="AR41">
        <v>8.5420075615942022</v>
      </c>
      <c r="AS41">
        <v>7.2700775482541031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600.62689462447327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87.220997330458729</v>
      </c>
      <c r="L42">
        <v>34.920028308500825</v>
      </c>
      <c r="M42">
        <v>0</v>
      </c>
      <c r="N42">
        <v>29.171030065625001</v>
      </c>
      <c r="O42">
        <v>48.98053211669891</v>
      </c>
      <c r="P42">
        <v>66.960180240340904</v>
      </c>
      <c r="Q42">
        <v>2.8998577630488813</v>
      </c>
      <c r="R42">
        <v>5.2021843573883171</v>
      </c>
      <c r="S42">
        <v>3.8688199046052634</v>
      </c>
      <c r="T42">
        <v>0</v>
      </c>
      <c r="U42">
        <v>186.13786179216686</v>
      </c>
      <c r="V42">
        <v>3.5087204385775861</v>
      </c>
      <c r="W42">
        <v>8.5490800826261726</v>
      </c>
      <c r="X42">
        <v>36.429085616943105</v>
      </c>
      <c r="Y42">
        <v>0</v>
      </c>
      <c r="Z42">
        <v>3.2035828739999999</v>
      </c>
      <c r="AA42">
        <v>0</v>
      </c>
      <c r="AB42">
        <v>6.4706107979819079</v>
      </c>
      <c r="AC42">
        <v>2.376976978364469</v>
      </c>
      <c r="AD42">
        <v>4.4775762927586209</v>
      </c>
      <c r="AE42">
        <v>11.976759798651733</v>
      </c>
      <c r="AF42">
        <v>0</v>
      </c>
      <c r="AG42">
        <v>0</v>
      </c>
      <c r="AH42">
        <v>5.7458678295417487</v>
      </c>
      <c r="AI42">
        <v>0</v>
      </c>
      <c r="AJ42">
        <v>0</v>
      </c>
      <c r="AK42">
        <v>17.112513674389287</v>
      </c>
      <c r="AL42">
        <v>12.55721329079174</v>
      </c>
      <c r="AM42">
        <v>3.8823666525618528</v>
      </c>
      <c r="AN42">
        <v>0</v>
      </c>
      <c r="AO42">
        <v>0</v>
      </c>
      <c r="AP42">
        <v>0</v>
      </c>
      <c r="AQ42">
        <v>0</v>
      </c>
      <c r="AR42">
        <v>8.5420075615942022</v>
      </c>
      <c r="AS42">
        <v>7.2700775482541031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597.46393131587035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89.069387300322106</v>
      </c>
      <c r="L43">
        <v>34.410027895060516</v>
      </c>
      <c r="M43">
        <v>0</v>
      </c>
      <c r="N43">
        <v>29.171030065625001</v>
      </c>
      <c r="O43">
        <v>48.98053211669891</v>
      </c>
      <c r="P43">
        <v>66.960180240340904</v>
      </c>
      <c r="Q43">
        <v>2.9076804522821575</v>
      </c>
      <c r="R43">
        <v>5.2007670620313569</v>
      </c>
      <c r="S43">
        <v>3.8694035135492397</v>
      </c>
      <c r="T43">
        <v>0</v>
      </c>
      <c r="U43">
        <v>186.13786179216686</v>
      </c>
      <c r="V43">
        <v>3.5087204385775861</v>
      </c>
      <c r="W43">
        <v>8.5490800826261726</v>
      </c>
      <c r="X43">
        <v>36.429085616943105</v>
      </c>
      <c r="Y43">
        <v>0</v>
      </c>
      <c r="Z43">
        <v>3.2035828739999999</v>
      </c>
      <c r="AA43">
        <v>0</v>
      </c>
      <c r="AB43">
        <v>6.4706107979819079</v>
      </c>
      <c r="AC43">
        <v>2.376976978364469</v>
      </c>
      <c r="AD43">
        <v>4.4775762927586209</v>
      </c>
      <c r="AE43">
        <v>11.976759798651733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17.112513674389287</v>
      </c>
      <c r="AL43">
        <v>12.55721329079174</v>
      </c>
      <c r="AM43">
        <v>3.8823666525618528</v>
      </c>
      <c r="AN43">
        <v>0</v>
      </c>
      <c r="AO43">
        <v>0</v>
      </c>
      <c r="AP43">
        <v>0</v>
      </c>
      <c r="AQ43">
        <v>0</v>
      </c>
      <c r="AR43">
        <v>8.5420075615942022</v>
      </c>
      <c r="AS43">
        <v>7.2700775482541031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593.06344204557183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89.069387300322106</v>
      </c>
      <c r="L44">
        <v>34.410027895060516</v>
      </c>
      <c r="M44">
        <v>0</v>
      </c>
      <c r="N44">
        <v>29.171030065625001</v>
      </c>
      <c r="O44">
        <v>48.98053211669891</v>
      </c>
      <c r="P44">
        <v>66.960180240340904</v>
      </c>
      <c r="Q44">
        <v>2.9076804522821575</v>
      </c>
      <c r="R44">
        <v>5.2007670620313569</v>
      </c>
      <c r="S44">
        <v>3.8694035135492397</v>
      </c>
      <c r="T44">
        <v>0</v>
      </c>
      <c r="U44">
        <v>186.13786179216686</v>
      </c>
      <c r="V44">
        <v>3.5087204385775861</v>
      </c>
      <c r="W44">
        <v>8.5490800826261726</v>
      </c>
      <c r="X44">
        <v>36.429085616943105</v>
      </c>
      <c r="Y44">
        <v>0</v>
      </c>
      <c r="Z44">
        <v>3.2035828739999999</v>
      </c>
      <c r="AA44">
        <v>0</v>
      </c>
      <c r="AB44">
        <v>6.4706107979819079</v>
      </c>
      <c r="AC44">
        <v>2.376976978364469</v>
      </c>
      <c r="AD44">
        <v>4.4775762927586209</v>
      </c>
      <c r="AE44">
        <v>11.976759798651733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17.112513674389287</v>
      </c>
      <c r="AL44">
        <v>12.55721329079174</v>
      </c>
      <c r="AM44">
        <v>3.8823666525618528</v>
      </c>
      <c r="AN44">
        <v>0</v>
      </c>
      <c r="AO44">
        <v>0</v>
      </c>
      <c r="AP44">
        <v>0</v>
      </c>
      <c r="AQ44">
        <v>0</v>
      </c>
      <c r="AR44">
        <v>10.0334691307971</v>
      </c>
      <c r="AS44">
        <v>7.2700775482541031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594.55490361477473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89.069387300322106</v>
      </c>
      <c r="L45">
        <v>34.410027895060516</v>
      </c>
      <c r="M45">
        <v>0</v>
      </c>
      <c r="N45">
        <v>29.171030065625001</v>
      </c>
      <c r="O45">
        <v>48.98053211669891</v>
      </c>
      <c r="P45">
        <v>66.960180240340904</v>
      </c>
      <c r="Q45">
        <v>2.9076804522821575</v>
      </c>
      <c r="R45">
        <v>5.2007670620313569</v>
      </c>
      <c r="S45">
        <v>3.8694035135492397</v>
      </c>
      <c r="T45">
        <v>0</v>
      </c>
      <c r="U45">
        <v>186.13786179216686</v>
      </c>
      <c r="V45">
        <v>3.5087204385775861</v>
      </c>
      <c r="W45">
        <v>8.5490800826261726</v>
      </c>
      <c r="X45">
        <v>36.429085616943105</v>
      </c>
      <c r="Y45">
        <v>0</v>
      </c>
      <c r="Z45">
        <v>3.2035828739999999</v>
      </c>
      <c r="AA45">
        <v>0</v>
      </c>
      <c r="AB45">
        <v>6.4706107979819079</v>
      </c>
      <c r="AC45">
        <v>2.376976978364469</v>
      </c>
      <c r="AD45">
        <v>4.4775762927586209</v>
      </c>
      <c r="AE45">
        <v>11.976759798651733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17.112513674389287</v>
      </c>
      <c r="AL45">
        <v>12.55721329079174</v>
      </c>
      <c r="AM45">
        <v>3.8823666525618528</v>
      </c>
      <c r="AN45">
        <v>0</v>
      </c>
      <c r="AO45">
        <v>0</v>
      </c>
      <c r="AP45">
        <v>0.31461661873570845</v>
      </c>
      <c r="AQ45">
        <v>0</v>
      </c>
      <c r="AR45">
        <v>10.0334691307971</v>
      </c>
      <c r="AS45">
        <v>7.2700775482541031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594.86952023351046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89.069387300322106</v>
      </c>
      <c r="L46">
        <v>34.410027895060516</v>
      </c>
      <c r="M46">
        <v>0</v>
      </c>
      <c r="N46">
        <v>29.171030065625001</v>
      </c>
      <c r="O46">
        <v>48.98053211669891</v>
      </c>
      <c r="P46">
        <v>66.960180240340904</v>
      </c>
      <c r="Q46">
        <v>2.9076804522821575</v>
      </c>
      <c r="R46">
        <v>5.2007670620313569</v>
      </c>
      <c r="S46">
        <v>3.8694035135492397</v>
      </c>
      <c r="T46">
        <v>0</v>
      </c>
      <c r="U46">
        <v>186.13786179216686</v>
      </c>
      <c r="V46">
        <v>3.5087204385775861</v>
      </c>
      <c r="W46">
        <v>8.5490800826261726</v>
      </c>
      <c r="X46">
        <v>36.429085616943105</v>
      </c>
      <c r="Y46">
        <v>0</v>
      </c>
      <c r="Z46">
        <v>3.2035828739999999</v>
      </c>
      <c r="AA46">
        <v>0</v>
      </c>
      <c r="AB46">
        <v>6.4706107979819079</v>
      </c>
      <c r="AC46">
        <v>2.376976978364469</v>
      </c>
      <c r="AD46">
        <v>2.2387881463793105</v>
      </c>
      <c r="AE46">
        <v>11.976759798651733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17.112513674389287</v>
      </c>
      <c r="AL46">
        <v>12.55721329079174</v>
      </c>
      <c r="AM46">
        <v>3.8823666525618528</v>
      </c>
      <c r="AN46">
        <v>0</v>
      </c>
      <c r="AO46">
        <v>0</v>
      </c>
      <c r="AP46">
        <v>0.31461661873570845</v>
      </c>
      <c r="AQ46">
        <v>0</v>
      </c>
      <c r="AR46">
        <v>10.0334691307971</v>
      </c>
      <c r="AS46">
        <v>7.2700775482541031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592.63073208713115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89.069387300322106</v>
      </c>
      <c r="L47">
        <v>34.410027895060516</v>
      </c>
      <c r="M47">
        <v>0</v>
      </c>
      <c r="N47">
        <v>29.171030065625001</v>
      </c>
      <c r="O47">
        <v>48.98053211669891</v>
      </c>
      <c r="P47">
        <v>66.960180240340904</v>
      </c>
      <c r="Q47">
        <v>2.9076804522821575</v>
      </c>
      <c r="R47">
        <v>5.2007670620313569</v>
      </c>
      <c r="S47">
        <v>3.8694035135492397</v>
      </c>
      <c r="T47">
        <v>0</v>
      </c>
      <c r="U47">
        <v>186.13786179216686</v>
      </c>
      <c r="V47">
        <v>3.5087204385775861</v>
      </c>
      <c r="W47">
        <v>8.5490800826261726</v>
      </c>
      <c r="X47">
        <v>36.429085616943105</v>
      </c>
      <c r="Y47">
        <v>0</v>
      </c>
      <c r="Z47">
        <v>3.2035828739999999</v>
      </c>
      <c r="AA47">
        <v>0</v>
      </c>
      <c r="AB47">
        <v>6.4706107979819079</v>
      </c>
      <c r="AC47">
        <v>2.376976978364469</v>
      </c>
      <c r="AD47">
        <v>2.2387881463793105</v>
      </c>
      <c r="AE47">
        <v>8.0962896196443825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17.112513674389287</v>
      </c>
      <c r="AL47">
        <v>12.55721329079174</v>
      </c>
      <c r="AM47">
        <v>3.8823666525618528</v>
      </c>
      <c r="AN47">
        <v>0</v>
      </c>
      <c r="AO47">
        <v>0</v>
      </c>
      <c r="AP47">
        <v>0.31461661873570845</v>
      </c>
      <c r="AQ47">
        <v>0</v>
      </c>
      <c r="AR47">
        <v>8.5420075615942022</v>
      </c>
      <c r="AS47">
        <v>7.2700775482541031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587.25880033892088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89.069387300322106</v>
      </c>
      <c r="L48">
        <v>34.410027895060516</v>
      </c>
      <c r="M48">
        <v>0</v>
      </c>
      <c r="N48">
        <v>29.171030065625001</v>
      </c>
      <c r="O48">
        <v>48.98053211669891</v>
      </c>
      <c r="P48">
        <v>66.960180240340904</v>
      </c>
      <c r="Q48">
        <v>2.9076804522821575</v>
      </c>
      <c r="R48">
        <v>5.2007670620313569</v>
      </c>
      <c r="S48">
        <v>3.8694035135492397</v>
      </c>
      <c r="T48">
        <v>0</v>
      </c>
      <c r="U48">
        <v>186.13786179216686</v>
      </c>
      <c r="V48">
        <v>3.5087204385775861</v>
      </c>
      <c r="W48">
        <v>8.5490800826261726</v>
      </c>
      <c r="X48">
        <v>36.429085616943105</v>
      </c>
      <c r="Y48">
        <v>0</v>
      </c>
      <c r="Z48">
        <v>3.2035828739999999</v>
      </c>
      <c r="AA48">
        <v>0</v>
      </c>
      <c r="AB48">
        <v>6.4706107979819079</v>
      </c>
      <c r="AC48">
        <v>2.376976978364469</v>
      </c>
      <c r="AD48">
        <v>2.2387881463793105</v>
      </c>
      <c r="AE48">
        <v>8.0962896196443825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17.112513674389287</v>
      </c>
      <c r="AL48">
        <v>12.55721329079174</v>
      </c>
      <c r="AM48">
        <v>3.8823666525618528</v>
      </c>
      <c r="AN48">
        <v>0</v>
      </c>
      <c r="AO48">
        <v>0</v>
      </c>
      <c r="AP48">
        <v>0.31461661873570845</v>
      </c>
      <c r="AQ48">
        <v>0</v>
      </c>
      <c r="AR48">
        <v>8.5420075615942022</v>
      </c>
      <c r="AS48">
        <v>7.2700775482541031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587.25880033892088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89.069387300322106</v>
      </c>
      <c r="L49">
        <v>34.410027895060516</v>
      </c>
      <c r="M49">
        <v>0</v>
      </c>
      <c r="N49">
        <v>29.171030065625001</v>
      </c>
      <c r="O49">
        <v>48.98053211669891</v>
      </c>
      <c r="P49">
        <v>66.960180240340904</v>
      </c>
      <c r="Q49">
        <v>2.9076804522821575</v>
      </c>
      <c r="R49">
        <v>5.2007670620313569</v>
      </c>
      <c r="S49">
        <v>3.8694035135492397</v>
      </c>
      <c r="T49">
        <v>0</v>
      </c>
      <c r="U49">
        <v>186.13786179216686</v>
      </c>
      <c r="V49">
        <v>3.5087204385775861</v>
      </c>
      <c r="W49">
        <v>8.5490800826261726</v>
      </c>
      <c r="X49">
        <v>36.429085616943105</v>
      </c>
      <c r="Y49">
        <v>0</v>
      </c>
      <c r="Z49">
        <v>4.8053744380000003</v>
      </c>
      <c r="AA49">
        <v>0</v>
      </c>
      <c r="AB49">
        <v>3.2353053989909539</v>
      </c>
      <c r="AC49">
        <v>2.376976978364469</v>
      </c>
      <c r="AD49">
        <v>2.2387881463793105</v>
      </c>
      <c r="AE49">
        <v>8.0962896196443825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17.112513674389287</v>
      </c>
      <c r="AL49">
        <v>12.55721329079174</v>
      </c>
      <c r="AM49">
        <v>3.8823666525618528</v>
      </c>
      <c r="AN49">
        <v>0</v>
      </c>
      <c r="AO49">
        <v>0</v>
      </c>
      <c r="AP49">
        <v>0.31461661873570845</v>
      </c>
      <c r="AQ49">
        <v>0</v>
      </c>
      <c r="AR49">
        <v>8.5420075615942022</v>
      </c>
      <c r="AS49">
        <v>7.2700775482541031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585.62528650392994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89.069387300322106</v>
      </c>
      <c r="L50">
        <v>34.410027895060516</v>
      </c>
      <c r="M50">
        <v>0</v>
      </c>
      <c r="N50">
        <v>29.171030065625001</v>
      </c>
      <c r="O50">
        <v>48.98053211669891</v>
      </c>
      <c r="P50">
        <v>66.960180240340904</v>
      </c>
      <c r="Q50">
        <v>2.9076804522821575</v>
      </c>
      <c r="R50">
        <v>5.2007670620313569</v>
      </c>
      <c r="S50">
        <v>3.8694035135492397</v>
      </c>
      <c r="T50">
        <v>0</v>
      </c>
      <c r="U50">
        <v>186.13786179216686</v>
      </c>
      <c r="V50">
        <v>3.5087204385775861</v>
      </c>
      <c r="W50">
        <v>8.5490800826261726</v>
      </c>
      <c r="X50">
        <v>36.429085616943105</v>
      </c>
      <c r="Y50">
        <v>0</v>
      </c>
      <c r="Z50">
        <v>4.8053744380000003</v>
      </c>
      <c r="AA50">
        <v>0</v>
      </c>
      <c r="AB50">
        <v>3.2353053989909539</v>
      </c>
      <c r="AC50">
        <v>2.376976978364469</v>
      </c>
      <c r="AD50">
        <v>2.2387881463793105</v>
      </c>
      <c r="AE50">
        <v>8.0962896196443825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17.112513674389287</v>
      </c>
      <c r="AL50">
        <v>12.55721329079174</v>
      </c>
      <c r="AM50">
        <v>3.8823666525618528</v>
      </c>
      <c r="AN50">
        <v>0</v>
      </c>
      <c r="AO50">
        <v>0</v>
      </c>
      <c r="AP50">
        <v>0.31461661873570845</v>
      </c>
      <c r="AQ50">
        <v>0</v>
      </c>
      <c r="AR50">
        <v>8.5420075615942022</v>
      </c>
      <c r="AS50">
        <v>7.2700775482541031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585.62528650392994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89.069387300322106</v>
      </c>
      <c r="L51">
        <v>34.410027895060516</v>
      </c>
      <c r="M51">
        <v>0</v>
      </c>
      <c r="N51">
        <v>29.171030065625001</v>
      </c>
      <c r="O51">
        <v>48.98053211669891</v>
      </c>
      <c r="P51">
        <v>66.960180240340904</v>
      </c>
      <c r="Q51">
        <v>2.9076804522821575</v>
      </c>
      <c r="R51">
        <v>5.2007670620313569</v>
      </c>
      <c r="S51">
        <v>3.8694035135492397</v>
      </c>
      <c r="T51">
        <v>0</v>
      </c>
      <c r="U51">
        <v>186.13786179216686</v>
      </c>
      <c r="V51">
        <v>3.5087204385775861</v>
      </c>
      <c r="W51">
        <v>8.5487133780991744</v>
      </c>
      <c r="X51">
        <v>36.429094260598703</v>
      </c>
      <c r="Y51">
        <v>0</v>
      </c>
      <c r="Z51">
        <v>4.8053744380000003</v>
      </c>
      <c r="AA51">
        <v>0</v>
      </c>
      <c r="AB51">
        <v>3.2353053989909539</v>
      </c>
      <c r="AC51">
        <v>0</v>
      </c>
      <c r="AD51">
        <v>2.2387881463793105</v>
      </c>
      <c r="AE51">
        <v>8.0962896196443825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17.112513674389287</v>
      </c>
      <c r="AL51">
        <v>12.55721329079174</v>
      </c>
      <c r="AM51">
        <v>3.8823666525618528</v>
      </c>
      <c r="AN51">
        <v>0</v>
      </c>
      <c r="AO51">
        <v>0</v>
      </c>
      <c r="AP51">
        <v>0.62923323747141691</v>
      </c>
      <c r="AQ51">
        <v>0</v>
      </c>
      <c r="AR51">
        <v>8.5420075615942022</v>
      </c>
      <c r="AS51">
        <v>7.2700775482541031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583.56256808342971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89.069387300322106</v>
      </c>
      <c r="L52">
        <v>34.410027895060516</v>
      </c>
      <c r="M52">
        <v>0</v>
      </c>
      <c r="N52">
        <v>29.171030065625001</v>
      </c>
      <c r="O52">
        <v>48.98053211669891</v>
      </c>
      <c r="P52">
        <v>66.960180240340904</v>
      </c>
      <c r="Q52">
        <v>2.9076804522821575</v>
      </c>
      <c r="R52">
        <v>5.2007670620313569</v>
      </c>
      <c r="S52">
        <v>3.8694035135492397</v>
      </c>
      <c r="T52">
        <v>0</v>
      </c>
      <c r="U52">
        <v>186.13786179216686</v>
      </c>
      <c r="V52">
        <v>3.5087204385775861</v>
      </c>
      <c r="W52">
        <v>8.5487133780991744</v>
      </c>
      <c r="X52">
        <v>36.429094260598703</v>
      </c>
      <c r="Y52">
        <v>0</v>
      </c>
      <c r="Z52">
        <v>4.8053744380000003</v>
      </c>
      <c r="AA52">
        <v>0</v>
      </c>
      <c r="AB52">
        <v>3.2353053989909539</v>
      </c>
      <c r="AC52">
        <v>0</v>
      </c>
      <c r="AD52">
        <v>2.2387881463793105</v>
      </c>
      <c r="AE52">
        <v>8.0962896196443825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17.112513674389287</v>
      </c>
      <c r="AL52">
        <v>12.55721329079174</v>
      </c>
      <c r="AM52">
        <v>3.8823666525618528</v>
      </c>
      <c r="AN52">
        <v>0</v>
      </c>
      <c r="AO52">
        <v>0</v>
      </c>
      <c r="AP52">
        <v>0.62923323747141691</v>
      </c>
      <c r="AQ52">
        <v>0</v>
      </c>
      <c r="AR52">
        <v>8.5420075615942022</v>
      </c>
      <c r="AS52">
        <v>7.2700775482541031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583.56256808342971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89.069387300322106</v>
      </c>
      <c r="L53">
        <v>34.410027895060516</v>
      </c>
      <c r="M53">
        <v>0</v>
      </c>
      <c r="N53">
        <v>29.171030065625001</v>
      </c>
      <c r="O53">
        <v>48.98053211669891</v>
      </c>
      <c r="P53">
        <v>66.960180240340904</v>
      </c>
      <c r="Q53">
        <v>2.9076804522821575</v>
      </c>
      <c r="R53">
        <v>5.2007670620313569</v>
      </c>
      <c r="S53">
        <v>3.8694035135492397</v>
      </c>
      <c r="T53">
        <v>0</v>
      </c>
      <c r="U53">
        <v>186.13786179216686</v>
      </c>
      <c r="V53">
        <v>3.5087204385775861</v>
      </c>
      <c r="W53">
        <v>8.5485808422459897</v>
      </c>
      <c r="X53">
        <v>36.430236228559473</v>
      </c>
      <c r="Y53">
        <v>0</v>
      </c>
      <c r="Z53">
        <v>4.8053744380000003</v>
      </c>
      <c r="AA53">
        <v>0</v>
      </c>
      <c r="AB53">
        <v>0</v>
      </c>
      <c r="AC53">
        <v>0</v>
      </c>
      <c r="AD53">
        <v>2.2387881463793105</v>
      </c>
      <c r="AE53">
        <v>8.0962896196443825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17.112513674389287</v>
      </c>
      <c r="AL53">
        <v>12.55721329079174</v>
      </c>
      <c r="AM53">
        <v>3.8823666525618528</v>
      </c>
      <c r="AN53">
        <v>0</v>
      </c>
      <c r="AO53">
        <v>0</v>
      </c>
      <c r="AP53">
        <v>0.62923323747141691</v>
      </c>
      <c r="AQ53">
        <v>0</v>
      </c>
      <c r="AR53">
        <v>8.5420075615942022</v>
      </c>
      <c r="AS53">
        <v>7.2700775482541031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580.32827211654637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89.069387300322106</v>
      </c>
      <c r="L54">
        <v>34.410027895060516</v>
      </c>
      <c r="M54">
        <v>0</v>
      </c>
      <c r="N54">
        <v>29.171030065625001</v>
      </c>
      <c r="O54">
        <v>48.98053211669891</v>
      </c>
      <c r="P54">
        <v>66.960180240340904</v>
      </c>
      <c r="Q54">
        <v>2.9076804522821575</v>
      </c>
      <c r="R54">
        <v>5.2007670620313569</v>
      </c>
      <c r="S54">
        <v>3.8694035135492397</v>
      </c>
      <c r="T54">
        <v>0</v>
      </c>
      <c r="U54">
        <v>186.13786179216686</v>
      </c>
      <c r="V54">
        <v>3.5087204385775861</v>
      </c>
      <c r="W54">
        <v>8.5485808422459897</v>
      </c>
      <c r="X54">
        <v>36.430236228559473</v>
      </c>
      <c r="Y54">
        <v>0</v>
      </c>
      <c r="Z54">
        <v>4.8053744380000003</v>
      </c>
      <c r="AA54">
        <v>0</v>
      </c>
      <c r="AB54">
        <v>0</v>
      </c>
      <c r="AC54">
        <v>0</v>
      </c>
      <c r="AD54">
        <v>2.2387881463793105</v>
      </c>
      <c r="AE54">
        <v>8.0962896196443825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17.112513674389287</v>
      </c>
      <c r="AL54">
        <v>12.55721329079174</v>
      </c>
      <c r="AM54">
        <v>3.8823666525618528</v>
      </c>
      <c r="AN54">
        <v>0</v>
      </c>
      <c r="AO54">
        <v>0</v>
      </c>
      <c r="AP54">
        <v>0.62923323747141691</v>
      </c>
      <c r="AQ54">
        <v>0</v>
      </c>
      <c r="AR54">
        <v>10.0334691307971</v>
      </c>
      <c r="AS54">
        <v>7.2700775482541031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581.81973368574927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88.616971414221368</v>
      </c>
      <c r="L55">
        <v>34.410027895060516</v>
      </c>
      <c r="M55">
        <v>0</v>
      </c>
      <c r="N55">
        <v>29.169490270679194</v>
      </c>
      <c r="O55">
        <v>48.978781609408408</v>
      </c>
      <c r="P55">
        <v>66.960180240340904</v>
      </c>
      <c r="Q55">
        <v>2.9076804522821575</v>
      </c>
      <c r="R55">
        <v>5.2007670620313569</v>
      </c>
      <c r="S55">
        <v>3.8694035135492397</v>
      </c>
      <c r="T55">
        <v>0</v>
      </c>
      <c r="U55">
        <v>186.13786179216686</v>
      </c>
      <c r="V55">
        <v>3.5112925575</v>
      </c>
      <c r="W55">
        <v>8.5498409302325591</v>
      </c>
      <c r="X55">
        <v>36.429094260598703</v>
      </c>
      <c r="Y55">
        <v>0</v>
      </c>
      <c r="Z55">
        <v>4.8053744380000003</v>
      </c>
      <c r="AA55">
        <v>0</v>
      </c>
      <c r="AB55">
        <v>0</v>
      </c>
      <c r="AC55">
        <v>0</v>
      </c>
      <c r="AD55">
        <v>2.2387881463793105</v>
      </c>
      <c r="AE55">
        <v>8.0962896196443825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17.112513674389287</v>
      </c>
      <c r="AL55">
        <v>9.5606056111876097</v>
      </c>
      <c r="AM55">
        <v>3.8823666525618528</v>
      </c>
      <c r="AN55">
        <v>0</v>
      </c>
      <c r="AO55">
        <v>0</v>
      </c>
      <c r="AP55">
        <v>0.62923323747141691</v>
      </c>
      <c r="AQ55">
        <v>0</v>
      </c>
      <c r="AR55">
        <v>10.0334691307971</v>
      </c>
      <c r="AS55">
        <v>7.2700775482541031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578.37011005675629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88.616971414221368</v>
      </c>
      <c r="L56">
        <v>34.410027895060516</v>
      </c>
      <c r="M56">
        <v>0</v>
      </c>
      <c r="N56">
        <v>29.169490270679194</v>
      </c>
      <c r="O56">
        <v>48.981557290940771</v>
      </c>
      <c r="P56">
        <v>66.960180240340904</v>
      </c>
      <c r="Q56">
        <v>2.9076804522821575</v>
      </c>
      <c r="R56">
        <v>5.2007670620313569</v>
      </c>
      <c r="S56">
        <v>3.8694035135492397</v>
      </c>
      <c r="T56">
        <v>0</v>
      </c>
      <c r="U56">
        <v>186.13786179216686</v>
      </c>
      <c r="V56">
        <v>3.5112925575</v>
      </c>
      <c r="W56">
        <v>8.5498409302325591</v>
      </c>
      <c r="X56">
        <v>36.429094260598703</v>
      </c>
      <c r="Y56">
        <v>0</v>
      </c>
      <c r="Z56">
        <v>4.8053744380000003</v>
      </c>
      <c r="AA56">
        <v>0</v>
      </c>
      <c r="AB56">
        <v>0</v>
      </c>
      <c r="AC56">
        <v>0</v>
      </c>
      <c r="AD56">
        <v>2.2387881463793105</v>
      </c>
      <c r="AE56">
        <v>8.0962896196443825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17.112513674389287</v>
      </c>
      <c r="AL56">
        <v>9.5606056111876097</v>
      </c>
      <c r="AM56">
        <v>3.8823666525618528</v>
      </c>
      <c r="AN56">
        <v>0</v>
      </c>
      <c r="AO56">
        <v>0</v>
      </c>
      <c r="AP56">
        <v>0.62923323747141691</v>
      </c>
      <c r="AQ56">
        <v>0</v>
      </c>
      <c r="AR56">
        <v>10.0334691307971</v>
      </c>
      <c r="AS56">
        <v>7.2700775482541031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578.37288573828869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88.616971414221368</v>
      </c>
      <c r="L57">
        <v>34.410027895060516</v>
      </c>
      <c r="M57">
        <v>0</v>
      </c>
      <c r="N57">
        <v>29.169490270679194</v>
      </c>
      <c r="O57">
        <v>48.981557290940771</v>
      </c>
      <c r="P57">
        <v>66.960180240340904</v>
      </c>
      <c r="Q57">
        <v>2.9076804522821575</v>
      </c>
      <c r="R57">
        <v>5.2007457534246573</v>
      </c>
      <c r="S57">
        <v>3.8694035135492397</v>
      </c>
      <c r="T57">
        <v>0</v>
      </c>
      <c r="U57">
        <v>186.13786179216686</v>
      </c>
      <c r="V57">
        <v>3.5112925575</v>
      </c>
      <c r="W57">
        <v>8.4807875736526945</v>
      </c>
      <c r="X57">
        <v>36.430236228559473</v>
      </c>
      <c r="Y57">
        <v>0</v>
      </c>
      <c r="Z57">
        <v>3.2035828739999999</v>
      </c>
      <c r="AA57">
        <v>0</v>
      </c>
      <c r="AB57">
        <v>0</v>
      </c>
      <c r="AC57">
        <v>0</v>
      </c>
      <c r="AD57">
        <v>2.2387881463793105</v>
      </c>
      <c r="AE57">
        <v>8.0962896196443825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17.112513674389287</v>
      </c>
      <c r="AL57">
        <v>9.5606056111876097</v>
      </c>
      <c r="AM57">
        <v>3.8823666525618528</v>
      </c>
      <c r="AN57">
        <v>0</v>
      </c>
      <c r="AO57">
        <v>0</v>
      </c>
      <c r="AP57">
        <v>0.62923323747141691</v>
      </c>
      <c r="AQ57">
        <v>0</v>
      </c>
      <c r="AR57">
        <v>8.5420075615942022</v>
      </c>
      <c r="AS57">
        <v>7.2700775482541031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575.21169990786007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88.616971414221368</v>
      </c>
      <c r="L58">
        <v>34.410027895060516</v>
      </c>
      <c r="M58">
        <v>0</v>
      </c>
      <c r="N58">
        <v>29.169490270679194</v>
      </c>
      <c r="O58">
        <v>48.981557290940771</v>
      </c>
      <c r="P58">
        <v>66.960180240340904</v>
      </c>
      <c r="Q58">
        <v>2.9076804522821575</v>
      </c>
      <c r="R58">
        <v>5.2007457534246573</v>
      </c>
      <c r="S58">
        <v>3.8694035135492397</v>
      </c>
      <c r="T58">
        <v>0</v>
      </c>
      <c r="U58">
        <v>186.13786179216686</v>
      </c>
      <c r="V58">
        <v>3.5112925575</v>
      </c>
      <c r="W58">
        <v>8.5485808422459897</v>
      </c>
      <c r="X58">
        <v>36.430236228559473</v>
      </c>
      <c r="Y58">
        <v>0</v>
      </c>
      <c r="Z58">
        <v>3.2035828739999999</v>
      </c>
      <c r="AA58">
        <v>0</v>
      </c>
      <c r="AB58">
        <v>0</v>
      </c>
      <c r="AC58">
        <v>0</v>
      </c>
      <c r="AD58">
        <v>2.2387881463793105</v>
      </c>
      <c r="AE58">
        <v>8.0962896196443825</v>
      </c>
      <c r="AF58">
        <v>0</v>
      </c>
      <c r="AG58">
        <v>0</v>
      </c>
      <c r="AH58">
        <v>4.6525246020303346</v>
      </c>
      <c r="AI58">
        <v>0</v>
      </c>
      <c r="AJ58">
        <v>0</v>
      </c>
      <c r="AK58">
        <v>17.112513674389287</v>
      </c>
      <c r="AL58">
        <v>9.5606056111876097</v>
      </c>
      <c r="AM58">
        <v>3.8823666525618528</v>
      </c>
      <c r="AN58">
        <v>0</v>
      </c>
      <c r="AO58">
        <v>0</v>
      </c>
      <c r="AP58">
        <v>0.62923323747141691</v>
      </c>
      <c r="AQ58">
        <v>0</v>
      </c>
      <c r="AR58">
        <v>8.5420075615942022</v>
      </c>
      <c r="AS58">
        <v>7.2700775482541031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579.93201777848367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88.616971414221368</v>
      </c>
      <c r="L59">
        <v>34.410027895060516</v>
      </c>
      <c r="M59">
        <v>0</v>
      </c>
      <c r="N59">
        <v>29.169490270679194</v>
      </c>
      <c r="O59">
        <v>48.981557290940771</v>
      </c>
      <c r="P59">
        <v>66.960180240340904</v>
      </c>
      <c r="Q59">
        <v>2.9076804522821575</v>
      </c>
      <c r="R59">
        <v>5.2007457534246573</v>
      </c>
      <c r="S59">
        <v>3.8694035135492397</v>
      </c>
      <c r="T59">
        <v>0</v>
      </c>
      <c r="U59">
        <v>186.13786179216686</v>
      </c>
      <c r="V59">
        <v>3.5112925575</v>
      </c>
      <c r="W59">
        <v>8.5485808422459897</v>
      </c>
      <c r="X59">
        <v>36.430236228559473</v>
      </c>
      <c r="Y59">
        <v>0</v>
      </c>
      <c r="Z59">
        <v>3.2035828739999999</v>
      </c>
      <c r="AA59">
        <v>0</v>
      </c>
      <c r="AB59">
        <v>0</v>
      </c>
      <c r="AC59">
        <v>0</v>
      </c>
      <c r="AD59">
        <v>2.2387881463793105</v>
      </c>
      <c r="AE59">
        <v>8.0962896196443825</v>
      </c>
      <c r="AF59">
        <v>0</v>
      </c>
      <c r="AG59">
        <v>0</v>
      </c>
      <c r="AH59">
        <v>9.305049419923531</v>
      </c>
      <c r="AI59">
        <v>0</v>
      </c>
      <c r="AJ59">
        <v>0</v>
      </c>
      <c r="AK59">
        <v>17.112513674389287</v>
      </c>
      <c r="AL59">
        <v>9.5606056111876097</v>
      </c>
      <c r="AM59">
        <v>3.8823666525618528</v>
      </c>
      <c r="AN59">
        <v>0</v>
      </c>
      <c r="AO59">
        <v>0</v>
      </c>
      <c r="AP59">
        <v>0.44046326622999182</v>
      </c>
      <c r="AQ59">
        <v>0</v>
      </c>
      <c r="AR59">
        <v>8.5420075615942022</v>
      </c>
      <c r="AS59">
        <v>7.2700775482541031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584.39577262513546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88.616971414221368</v>
      </c>
      <c r="L60">
        <v>34.410027895060516</v>
      </c>
      <c r="M60">
        <v>0</v>
      </c>
      <c r="N60">
        <v>29.169490270679194</v>
      </c>
      <c r="O60">
        <v>48.981557290940771</v>
      </c>
      <c r="P60">
        <v>66.960180240340904</v>
      </c>
      <c r="Q60">
        <v>2.9076804522821575</v>
      </c>
      <c r="R60">
        <v>5.2007457534246573</v>
      </c>
      <c r="S60">
        <v>3.8694035135492397</v>
      </c>
      <c r="T60">
        <v>0</v>
      </c>
      <c r="U60">
        <v>186.13786179216686</v>
      </c>
      <c r="V60">
        <v>3.5112925575</v>
      </c>
      <c r="W60">
        <v>8.5485808422459897</v>
      </c>
      <c r="X60">
        <v>36.430236228559473</v>
      </c>
      <c r="Y60">
        <v>0</v>
      </c>
      <c r="Z60">
        <v>3.2035828739999999</v>
      </c>
      <c r="AA60">
        <v>0</v>
      </c>
      <c r="AB60">
        <v>0</v>
      </c>
      <c r="AC60">
        <v>0</v>
      </c>
      <c r="AD60">
        <v>2.2387881463793105</v>
      </c>
      <c r="AE60">
        <v>8.0962896196443825</v>
      </c>
      <c r="AF60">
        <v>0</v>
      </c>
      <c r="AG60">
        <v>0</v>
      </c>
      <c r="AH60">
        <v>9.305049419923531</v>
      </c>
      <c r="AI60">
        <v>0</v>
      </c>
      <c r="AJ60">
        <v>0</v>
      </c>
      <c r="AK60">
        <v>17.112513674389287</v>
      </c>
      <c r="AL60">
        <v>9.5606056111876097</v>
      </c>
      <c r="AM60">
        <v>3.8823666525618528</v>
      </c>
      <c r="AN60">
        <v>0</v>
      </c>
      <c r="AO60">
        <v>0</v>
      </c>
      <c r="AP60">
        <v>0.44046326622999182</v>
      </c>
      <c r="AQ60">
        <v>0</v>
      </c>
      <c r="AR60">
        <v>8.5420075615942022</v>
      </c>
      <c r="AS60">
        <v>7.2700775482541031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584.39577262513546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88.616971414221368</v>
      </c>
      <c r="L61">
        <v>42.321217356591745</v>
      </c>
      <c r="M61">
        <v>0</v>
      </c>
      <c r="N61">
        <v>29.169490270679194</v>
      </c>
      <c r="O61">
        <v>48.981557290940771</v>
      </c>
      <c r="P61">
        <v>66.960180240340904</v>
      </c>
      <c r="Q61">
        <v>2.8996793101138647</v>
      </c>
      <c r="R61">
        <v>5.2003341317365273</v>
      </c>
      <c r="S61">
        <v>3.3394852029081297</v>
      </c>
      <c r="T61">
        <v>0</v>
      </c>
      <c r="U61">
        <v>186.13786179216686</v>
      </c>
      <c r="V61">
        <v>3.5098807158351408</v>
      </c>
      <c r="W61">
        <v>8.5485808422459897</v>
      </c>
      <c r="X61">
        <v>36.430236228559473</v>
      </c>
      <c r="Y61">
        <v>0</v>
      </c>
      <c r="Z61">
        <v>3.2035828739999999</v>
      </c>
      <c r="AA61">
        <v>0</v>
      </c>
      <c r="AB61">
        <v>0</v>
      </c>
      <c r="AC61">
        <v>0</v>
      </c>
      <c r="AD61">
        <v>2.2387881463793105</v>
      </c>
      <c r="AE61">
        <v>8.0962896196443825</v>
      </c>
      <c r="AF61">
        <v>0</v>
      </c>
      <c r="AG61">
        <v>0</v>
      </c>
      <c r="AH61">
        <v>9.305049419923531</v>
      </c>
      <c r="AI61">
        <v>0</v>
      </c>
      <c r="AJ61">
        <v>0</v>
      </c>
      <c r="AK61">
        <v>17.112513674389287</v>
      </c>
      <c r="AL61">
        <v>9.5606056111876097</v>
      </c>
      <c r="AM61">
        <v>3.8823666525618528</v>
      </c>
      <c r="AN61">
        <v>0</v>
      </c>
      <c r="AO61">
        <v>0</v>
      </c>
      <c r="AP61">
        <v>0.44046326622999182</v>
      </c>
      <c r="AQ61">
        <v>0</v>
      </c>
      <c r="AR61">
        <v>8.5420075615942022</v>
      </c>
      <c r="AS61">
        <v>7.2700775482541031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591.76721917050429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88.616971414221368</v>
      </c>
      <c r="L62">
        <v>42.321217356591745</v>
      </c>
      <c r="M62">
        <v>0</v>
      </c>
      <c r="N62">
        <v>29.169490270679194</v>
      </c>
      <c r="O62">
        <v>48.981557290940771</v>
      </c>
      <c r="P62">
        <v>66.960180240340904</v>
      </c>
      <c r="Q62">
        <v>2.8996793101138647</v>
      </c>
      <c r="R62">
        <v>5.2003341317365273</v>
      </c>
      <c r="S62">
        <v>3.3394852029081297</v>
      </c>
      <c r="T62">
        <v>0</v>
      </c>
      <c r="U62">
        <v>186.13786179216686</v>
      </c>
      <c r="V62">
        <v>3.5098807158351408</v>
      </c>
      <c r="W62">
        <v>8.5485808422459897</v>
      </c>
      <c r="X62">
        <v>36.430236228559473</v>
      </c>
      <c r="Y62">
        <v>0</v>
      </c>
      <c r="Z62">
        <v>3.2035828739999999</v>
      </c>
      <c r="AA62">
        <v>0</v>
      </c>
      <c r="AB62">
        <v>0</v>
      </c>
      <c r="AC62">
        <v>0</v>
      </c>
      <c r="AD62">
        <v>2.2387881463793105</v>
      </c>
      <c r="AE62">
        <v>8.0962896196443825</v>
      </c>
      <c r="AF62">
        <v>0</v>
      </c>
      <c r="AG62">
        <v>0</v>
      </c>
      <c r="AH62">
        <v>9.305049419923531</v>
      </c>
      <c r="AI62">
        <v>0</v>
      </c>
      <c r="AJ62">
        <v>0</v>
      </c>
      <c r="AK62">
        <v>17.112513674389287</v>
      </c>
      <c r="AL62">
        <v>9.5606056111876097</v>
      </c>
      <c r="AM62">
        <v>3.8823666525618528</v>
      </c>
      <c r="AN62">
        <v>0</v>
      </c>
      <c r="AO62">
        <v>0</v>
      </c>
      <c r="AP62">
        <v>0.44046326622999182</v>
      </c>
      <c r="AQ62">
        <v>0</v>
      </c>
      <c r="AR62">
        <v>8.5420075615942022</v>
      </c>
      <c r="AS62">
        <v>7.2700775482541031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591.76721917050429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88.616971414221368</v>
      </c>
      <c r="L63">
        <v>42.321217356591745</v>
      </c>
      <c r="M63">
        <v>0</v>
      </c>
      <c r="N63">
        <v>29.169490270679194</v>
      </c>
      <c r="O63">
        <v>48.981557290940771</v>
      </c>
      <c r="P63">
        <v>66.960180240340904</v>
      </c>
      <c r="Q63">
        <v>2.8996793101138647</v>
      </c>
      <c r="R63">
        <v>5.2003341317365273</v>
      </c>
      <c r="S63">
        <v>3.3394852029081297</v>
      </c>
      <c r="T63">
        <v>0</v>
      </c>
      <c r="U63">
        <v>186.13786179216686</v>
      </c>
      <c r="V63">
        <v>3.5098807158351408</v>
      </c>
      <c r="W63">
        <v>8.5485808422459897</v>
      </c>
      <c r="X63">
        <v>36.430236228559473</v>
      </c>
      <c r="Y63">
        <v>0</v>
      </c>
      <c r="Z63">
        <v>3.2035828739999999</v>
      </c>
      <c r="AA63">
        <v>0</v>
      </c>
      <c r="AB63">
        <v>0</v>
      </c>
      <c r="AC63">
        <v>0</v>
      </c>
      <c r="AD63">
        <v>0</v>
      </c>
      <c r="AE63">
        <v>8.0962896196443825</v>
      </c>
      <c r="AF63">
        <v>0</v>
      </c>
      <c r="AG63">
        <v>0</v>
      </c>
      <c r="AH63">
        <v>9.305049419923531</v>
      </c>
      <c r="AI63">
        <v>0</v>
      </c>
      <c r="AJ63">
        <v>0</v>
      </c>
      <c r="AK63">
        <v>17.112513674389287</v>
      </c>
      <c r="AL63">
        <v>9.5606056111876097</v>
      </c>
      <c r="AM63">
        <v>3.8823666525618528</v>
      </c>
      <c r="AN63">
        <v>0</v>
      </c>
      <c r="AO63">
        <v>0</v>
      </c>
      <c r="AP63">
        <v>1.0696965037014086</v>
      </c>
      <c r="AQ63">
        <v>0</v>
      </c>
      <c r="AR63">
        <v>10.0334691307971</v>
      </c>
      <c r="AS63">
        <v>7.2700775482541031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591.64912583079922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88.616971414221368</v>
      </c>
      <c r="L64">
        <v>42.321217356591745</v>
      </c>
      <c r="M64">
        <v>0</v>
      </c>
      <c r="N64">
        <v>29.169490270679194</v>
      </c>
      <c r="O64">
        <v>48.981557290940771</v>
      </c>
      <c r="P64">
        <v>66.960180240340904</v>
      </c>
      <c r="Q64">
        <v>2.8996793101138647</v>
      </c>
      <c r="R64">
        <v>5.2003341317365273</v>
      </c>
      <c r="S64">
        <v>3.3394852029081297</v>
      </c>
      <c r="T64">
        <v>0</v>
      </c>
      <c r="U64">
        <v>186.13786179216686</v>
      </c>
      <c r="V64">
        <v>3.5098807158351408</v>
      </c>
      <c r="W64">
        <v>8.5485808422459897</v>
      </c>
      <c r="X64">
        <v>36.430236228559473</v>
      </c>
      <c r="Y64">
        <v>0</v>
      </c>
      <c r="Z64">
        <v>3.2035828739999999</v>
      </c>
      <c r="AA64">
        <v>0</v>
      </c>
      <c r="AB64">
        <v>0</v>
      </c>
      <c r="AC64">
        <v>0</v>
      </c>
      <c r="AD64">
        <v>0</v>
      </c>
      <c r="AE64">
        <v>8.0962896196443825</v>
      </c>
      <c r="AF64">
        <v>0</v>
      </c>
      <c r="AG64">
        <v>0</v>
      </c>
      <c r="AH64">
        <v>9.305049419923531</v>
      </c>
      <c r="AI64">
        <v>0</v>
      </c>
      <c r="AJ64">
        <v>0</v>
      </c>
      <c r="AK64">
        <v>17.112513674389287</v>
      </c>
      <c r="AL64">
        <v>9.5606056111876097</v>
      </c>
      <c r="AM64">
        <v>3.8823666525618528</v>
      </c>
      <c r="AN64">
        <v>0</v>
      </c>
      <c r="AO64">
        <v>0</v>
      </c>
      <c r="AP64">
        <v>1.0696965037014086</v>
      </c>
      <c r="AQ64">
        <v>0</v>
      </c>
      <c r="AR64">
        <v>10.0334691307971</v>
      </c>
      <c r="AS64">
        <v>7.2700775482541031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591.64912583079922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88.616971414221368</v>
      </c>
      <c r="L65">
        <v>35.000028373354212</v>
      </c>
      <c r="M65">
        <v>0</v>
      </c>
      <c r="N65">
        <v>29.169490270679194</v>
      </c>
      <c r="O65">
        <v>48.981557290940771</v>
      </c>
      <c r="P65">
        <v>66.960180240340904</v>
      </c>
      <c r="Q65">
        <v>5.3559381057471267</v>
      </c>
      <c r="R65">
        <v>5.2003341317365273</v>
      </c>
      <c r="S65">
        <v>5.6602456530147895</v>
      </c>
      <c r="T65">
        <v>0</v>
      </c>
      <c r="U65">
        <v>186.13786179216686</v>
      </c>
      <c r="V65">
        <v>3.5098807158351408</v>
      </c>
      <c r="W65">
        <v>8.5485808422459897</v>
      </c>
      <c r="X65">
        <v>36.430236228559473</v>
      </c>
      <c r="Y65">
        <v>0</v>
      </c>
      <c r="Z65">
        <v>3.2035828739999999</v>
      </c>
      <c r="AA65">
        <v>0</v>
      </c>
      <c r="AB65">
        <v>0</v>
      </c>
      <c r="AC65">
        <v>0</v>
      </c>
      <c r="AD65">
        <v>0</v>
      </c>
      <c r="AE65">
        <v>8.0962896196443825</v>
      </c>
      <c r="AF65">
        <v>0</v>
      </c>
      <c r="AG65">
        <v>0</v>
      </c>
      <c r="AH65">
        <v>9.305049419923531</v>
      </c>
      <c r="AI65">
        <v>0</v>
      </c>
      <c r="AJ65">
        <v>0</v>
      </c>
      <c r="AK65">
        <v>17.112513674389287</v>
      </c>
      <c r="AL65">
        <v>9.5606056111876097</v>
      </c>
      <c r="AM65">
        <v>3.8823666525618528</v>
      </c>
      <c r="AN65">
        <v>0</v>
      </c>
      <c r="AO65">
        <v>0</v>
      </c>
      <c r="AP65">
        <v>1.0696965037014086</v>
      </c>
      <c r="AQ65">
        <v>0</v>
      </c>
      <c r="AR65">
        <v>10.0334691307971</v>
      </c>
      <c r="AS65">
        <v>7.2700775482541031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589.10495609330167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88.616971414221368</v>
      </c>
      <c r="L66">
        <v>35.000028373354212</v>
      </c>
      <c r="M66">
        <v>0</v>
      </c>
      <c r="N66">
        <v>29.169490270679194</v>
      </c>
      <c r="O66">
        <v>48.981557290940771</v>
      </c>
      <c r="P66">
        <v>66.960180240340904</v>
      </c>
      <c r="Q66">
        <v>5.3559381057471267</v>
      </c>
      <c r="R66">
        <v>5.2003341317365273</v>
      </c>
      <c r="S66">
        <v>5.7113380197294248</v>
      </c>
      <c r="T66">
        <v>0</v>
      </c>
      <c r="U66">
        <v>186.13786179216686</v>
      </c>
      <c r="V66">
        <v>3.5098807158351408</v>
      </c>
      <c r="W66">
        <v>8.5485808422459897</v>
      </c>
      <c r="X66">
        <v>36.430236228559473</v>
      </c>
      <c r="Y66">
        <v>0</v>
      </c>
      <c r="Z66">
        <v>3.2035828739999999</v>
      </c>
      <c r="AA66">
        <v>0</v>
      </c>
      <c r="AB66">
        <v>0</v>
      </c>
      <c r="AC66">
        <v>0</v>
      </c>
      <c r="AD66">
        <v>0</v>
      </c>
      <c r="AE66">
        <v>8.0962896196443825</v>
      </c>
      <c r="AF66">
        <v>0</v>
      </c>
      <c r="AG66">
        <v>0</v>
      </c>
      <c r="AH66">
        <v>9.305049419923531</v>
      </c>
      <c r="AI66">
        <v>0</v>
      </c>
      <c r="AJ66">
        <v>0</v>
      </c>
      <c r="AK66">
        <v>17.112513674389287</v>
      </c>
      <c r="AL66">
        <v>9.5606056111876097</v>
      </c>
      <c r="AM66">
        <v>3.8823666525618528</v>
      </c>
      <c r="AN66">
        <v>0</v>
      </c>
      <c r="AO66">
        <v>0</v>
      </c>
      <c r="AP66">
        <v>1.0696965037014086</v>
      </c>
      <c r="AQ66">
        <v>0</v>
      </c>
      <c r="AR66">
        <v>8.5420075615942022</v>
      </c>
      <c r="AS66">
        <v>7.2700775482541031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587.66458689081333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88.616971414221368</v>
      </c>
      <c r="L67">
        <v>35.000028373354212</v>
      </c>
      <c r="M67">
        <v>0</v>
      </c>
      <c r="N67">
        <v>29.169490270679194</v>
      </c>
      <c r="O67">
        <v>48.981557290940771</v>
      </c>
      <c r="P67">
        <v>66.960180240340904</v>
      </c>
      <c r="Q67">
        <v>5.3559381057471267</v>
      </c>
      <c r="R67">
        <v>5.2003341317365273</v>
      </c>
      <c r="S67">
        <v>5.7113380197294248</v>
      </c>
      <c r="T67">
        <v>0</v>
      </c>
      <c r="U67">
        <v>186.13786179216686</v>
      </c>
      <c r="V67">
        <v>3.5098807158351408</v>
      </c>
      <c r="W67">
        <v>8.5485808422459897</v>
      </c>
      <c r="X67">
        <v>36.430236228559473</v>
      </c>
      <c r="Y67">
        <v>0</v>
      </c>
      <c r="Z67">
        <v>3.2035828739999999</v>
      </c>
      <c r="AA67">
        <v>3.450928705110174</v>
      </c>
      <c r="AB67">
        <v>0</v>
      </c>
      <c r="AC67">
        <v>0</v>
      </c>
      <c r="AD67">
        <v>0</v>
      </c>
      <c r="AE67">
        <v>8.0962896196443825</v>
      </c>
      <c r="AF67">
        <v>0</v>
      </c>
      <c r="AG67">
        <v>0</v>
      </c>
      <c r="AH67">
        <v>9.305049419923531</v>
      </c>
      <c r="AI67">
        <v>0</v>
      </c>
      <c r="AJ67">
        <v>0</v>
      </c>
      <c r="AK67">
        <v>17.112513674389287</v>
      </c>
      <c r="AL67">
        <v>12.55721329079174</v>
      </c>
      <c r="AM67">
        <v>3.8823666525618528</v>
      </c>
      <c r="AN67">
        <v>0</v>
      </c>
      <c r="AO67">
        <v>0</v>
      </c>
      <c r="AP67">
        <v>0.7865416738180615</v>
      </c>
      <c r="AQ67">
        <v>0</v>
      </c>
      <c r="AR67">
        <v>8.5420075615942022</v>
      </c>
      <c r="AS67">
        <v>7.2700775482541031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593.82896844564436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88.616971414221368</v>
      </c>
      <c r="L68">
        <v>35.000028373354212</v>
      </c>
      <c r="M68">
        <v>0</v>
      </c>
      <c r="N68">
        <v>29.169490270679194</v>
      </c>
      <c r="O68">
        <v>48.981557290940771</v>
      </c>
      <c r="P68">
        <v>66.960180240340904</v>
      </c>
      <c r="Q68">
        <v>5.3559381057471267</v>
      </c>
      <c r="R68">
        <v>5.2003341317365273</v>
      </c>
      <c r="S68">
        <v>5.7113380197294248</v>
      </c>
      <c r="T68">
        <v>0</v>
      </c>
      <c r="U68">
        <v>186.13786179216686</v>
      </c>
      <c r="V68">
        <v>3.5098807158351408</v>
      </c>
      <c r="W68">
        <v>8.5485808422459897</v>
      </c>
      <c r="X68">
        <v>36.430236228559473</v>
      </c>
      <c r="Y68">
        <v>0</v>
      </c>
      <c r="Z68">
        <v>3.2035828739999999</v>
      </c>
      <c r="AA68">
        <v>6.901857410220348</v>
      </c>
      <c r="AB68">
        <v>3.2353053989909539</v>
      </c>
      <c r="AC68">
        <v>2.376976978364469</v>
      </c>
      <c r="AD68">
        <v>0</v>
      </c>
      <c r="AE68">
        <v>8.0962896196443825</v>
      </c>
      <c r="AF68">
        <v>0</v>
      </c>
      <c r="AG68">
        <v>0</v>
      </c>
      <c r="AH68">
        <v>9.305049419923531</v>
      </c>
      <c r="AI68">
        <v>0</v>
      </c>
      <c r="AJ68">
        <v>0</v>
      </c>
      <c r="AK68">
        <v>17.112513674389287</v>
      </c>
      <c r="AL68">
        <v>12.55721329079174</v>
      </c>
      <c r="AM68">
        <v>3.8823666525618528</v>
      </c>
      <c r="AN68">
        <v>0</v>
      </c>
      <c r="AO68">
        <v>0</v>
      </c>
      <c r="AP68">
        <v>0.7865416738180615</v>
      </c>
      <c r="AQ68">
        <v>0</v>
      </c>
      <c r="AR68">
        <v>8.5420075615942022</v>
      </c>
      <c r="AS68">
        <v>7.2700775482541031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602.89217952810998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88.616971414221368</v>
      </c>
      <c r="L69">
        <v>35.000028373354212</v>
      </c>
      <c r="M69">
        <v>0</v>
      </c>
      <c r="N69">
        <v>29.169490270679194</v>
      </c>
      <c r="O69">
        <v>48.981557290940771</v>
      </c>
      <c r="P69">
        <v>66.960180240340904</v>
      </c>
      <c r="Q69">
        <v>5.3559381057471267</v>
      </c>
      <c r="R69">
        <v>5.2003341317365273</v>
      </c>
      <c r="S69">
        <v>5.7113380197294248</v>
      </c>
      <c r="T69">
        <v>0</v>
      </c>
      <c r="U69">
        <v>186.13786179216686</v>
      </c>
      <c r="V69">
        <v>3.5098807158351408</v>
      </c>
      <c r="W69">
        <v>8.5485808422459897</v>
      </c>
      <c r="X69">
        <v>36.430236228559473</v>
      </c>
      <c r="Y69">
        <v>0</v>
      </c>
      <c r="Z69">
        <v>3.2035828739999999</v>
      </c>
      <c r="AA69">
        <v>10.352786115330524</v>
      </c>
      <c r="AB69">
        <v>3.2353053989909539</v>
      </c>
      <c r="AC69">
        <v>2.376976978364469</v>
      </c>
      <c r="AD69">
        <v>0</v>
      </c>
      <c r="AE69">
        <v>8.0962896196443825</v>
      </c>
      <c r="AF69">
        <v>0</v>
      </c>
      <c r="AG69">
        <v>0</v>
      </c>
      <c r="AH69">
        <v>9.305049419923531</v>
      </c>
      <c r="AI69">
        <v>0</v>
      </c>
      <c r="AJ69">
        <v>0</v>
      </c>
      <c r="AK69">
        <v>17.112513674389287</v>
      </c>
      <c r="AL69">
        <v>12.55721329079174</v>
      </c>
      <c r="AM69">
        <v>3.8823666525618528</v>
      </c>
      <c r="AN69">
        <v>0</v>
      </c>
      <c r="AO69">
        <v>0</v>
      </c>
      <c r="AP69">
        <v>0.12584664749428337</v>
      </c>
      <c r="AQ69">
        <v>0</v>
      </c>
      <c r="AR69">
        <v>8.5420075615942022</v>
      </c>
      <c r="AS69">
        <v>7.2700775482541031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605.6824132068964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91.879195680707383</v>
      </c>
      <c r="L70">
        <v>34.589700575656522</v>
      </c>
      <c r="M70">
        <v>0</v>
      </c>
      <c r="N70">
        <v>29.169490270679194</v>
      </c>
      <c r="O70">
        <v>48.981557290940771</v>
      </c>
      <c r="P70">
        <v>66.960180240340904</v>
      </c>
      <c r="Q70">
        <v>4.6388775455983122</v>
      </c>
      <c r="R70">
        <v>5.2003341317365273</v>
      </c>
      <c r="S70">
        <v>5.8782918675838358</v>
      </c>
      <c r="T70">
        <v>0</v>
      </c>
      <c r="U70">
        <v>186.13786179216686</v>
      </c>
      <c r="V70">
        <v>3.5098807158351408</v>
      </c>
      <c r="W70">
        <v>8.5485808422459897</v>
      </c>
      <c r="X70">
        <v>36.430236228559473</v>
      </c>
      <c r="Y70">
        <v>0</v>
      </c>
      <c r="Z70">
        <v>3.2035828739999999</v>
      </c>
      <c r="AA70">
        <v>10.352786115330524</v>
      </c>
      <c r="AB70">
        <v>3.2353053989909539</v>
      </c>
      <c r="AC70">
        <v>2.376976978364469</v>
      </c>
      <c r="AD70">
        <v>2.1414495776640088</v>
      </c>
      <c r="AE70">
        <v>8.0962896196443825</v>
      </c>
      <c r="AF70">
        <v>0</v>
      </c>
      <c r="AG70">
        <v>0</v>
      </c>
      <c r="AH70">
        <v>9.305049419923531</v>
      </c>
      <c r="AI70">
        <v>0</v>
      </c>
      <c r="AJ70">
        <v>0</v>
      </c>
      <c r="AK70">
        <v>17.112513674389287</v>
      </c>
      <c r="AL70">
        <v>12.55721329079174</v>
      </c>
      <c r="AM70">
        <v>3.8823666525618528</v>
      </c>
      <c r="AN70">
        <v>0</v>
      </c>
      <c r="AO70">
        <v>0</v>
      </c>
      <c r="AP70">
        <v>0.12584664749428337</v>
      </c>
      <c r="AQ70">
        <v>0</v>
      </c>
      <c r="AR70">
        <v>8.5420075615942022</v>
      </c>
      <c r="AS70">
        <v>7.2700775482541031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610.12565254105436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156.2402557897683</v>
      </c>
      <c r="L71">
        <v>33.850248197629647</v>
      </c>
      <c r="M71">
        <v>0</v>
      </c>
      <c r="N71">
        <v>29.169490270679194</v>
      </c>
      <c r="O71">
        <v>48.981557290940771</v>
      </c>
      <c r="P71">
        <v>66.962745987865418</v>
      </c>
      <c r="Q71">
        <v>5.3586795067222992</v>
      </c>
      <c r="R71">
        <v>5.2003341317365273</v>
      </c>
      <c r="S71">
        <v>6.4901282547619052</v>
      </c>
      <c r="T71">
        <v>0</v>
      </c>
      <c r="U71">
        <v>186.13786179216686</v>
      </c>
      <c r="V71">
        <v>3.5098807158351408</v>
      </c>
      <c r="W71">
        <v>8.5485808422459897</v>
      </c>
      <c r="X71">
        <v>36.430236228559473</v>
      </c>
      <c r="Y71">
        <v>0</v>
      </c>
      <c r="Z71">
        <v>3.2035828739999999</v>
      </c>
      <c r="AA71">
        <v>10.352786115330524</v>
      </c>
      <c r="AB71">
        <v>3.2353053989909539</v>
      </c>
      <c r="AC71">
        <v>2.376976978364469</v>
      </c>
      <c r="AD71">
        <v>2.1414495776640088</v>
      </c>
      <c r="AE71">
        <v>8.0962896196443825</v>
      </c>
      <c r="AF71">
        <v>0</v>
      </c>
      <c r="AG71">
        <v>0</v>
      </c>
      <c r="AH71">
        <v>9.305049419923531</v>
      </c>
      <c r="AI71">
        <v>0</v>
      </c>
      <c r="AJ71">
        <v>0</v>
      </c>
      <c r="AK71">
        <v>17.112513674389287</v>
      </c>
      <c r="AL71">
        <v>12.55721329079174</v>
      </c>
      <c r="AM71">
        <v>3.8823666525618528</v>
      </c>
      <c r="AN71">
        <v>0</v>
      </c>
      <c r="AO71">
        <v>0</v>
      </c>
      <c r="AP71">
        <v>0.12584664749428337</v>
      </c>
      <c r="AQ71">
        <v>0</v>
      </c>
      <c r="AR71">
        <v>8.5420075615942022</v>
      </c>
      <c r="AS71">
        <v>7.2700775482541031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675.08146436791503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158.79438080346341</v>
      </c>
      <c r="L72">
        <v>63.21</v>
      </c>
      <c r="M72">
        <v>0</v>
      </c>
      <c r="N72">
        <v>29.169490270679194</v>
      </c>
      <c r="O72">
        <v>48.981557290940771</v>
      </c>
      <c r="P72">
        <v>66.962745987865418</v>
      </c>
      <c r="Q72">
        <v>5.3586795067222992</v>
      </c>
      <c r="R72">
        <v>5.2003341317365273</v>
      </c>
      <c r="S72">
        <v>6.4893679371293009</v>
      </c>
      <c r="T72">
        <v>0</v>
      </c>
      <c r="U72">
        <v>186.13786179216686</v>
      </c>
      <c r="V72">
        <v>3.5098807158351408</v>
      </c>
      <c r="W72">
        <v>8.5485808422459897</v>
      </c>
      <c r="X72">
        <v>36.430236228559473</v>
      </c>
      <c r="Y72">
        <v>0</v>
      </c>
      <c r="Z72">
        <v>3.2035828739999999</v>
      </c>
      <c r="AA72">
        <v>10.352786115330524</v>
      </c>
      <c r="AB72">
        <v>3.2353053989909539</v>
      </c>
      <c r="AC72">
        <v>2.376976978364469</v>
      </c>
      <c r="AD72">
        <v>2.1414495776640088</v>
      </c>
      <c r="AE72">
        <v>8.0962896196443825</v>
      </c>
      <c r="AF72">
        <v>0</v>
      </c>
      <c r="AG72">
        <v>0</v>
      </c>
      <c r="AH72">
        <v>9.305049419923531</v>
      </c>
      <c r="AI72">
        <v>0</v>
      </c>
      <c r="AJ72">
        <v>0</v>
      </c>
      <c r="AK72">
        <v>17.112513674389287</v>
      </c>
      <c r="AL72">
        <v>12.55721329079174</v>
      </c>
      <c r="AM72">
        <v>3.8823666525618528</v>
      </c>
      <c r="AN72">
        <v>0</v>
      </c>
      <c r="AO72">
        <v>0</v>
      </c>
      <c r="AP72">
        <v>0.12584664749428337</v>
      </c>
      <c r="AQ72">
        <v>0</v>
      </c>
      <c r="AR72">
        <v>8.5420075615942022</v>
      </c>
      <c r="AS72">
        <v>7.2700775482541031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706.99458086634797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158.7934320018112</v>
      </c>
      <c r="L73">
        <v>63.21</v>
      </c>
      <c r="M73">
        <v>0</v>
      </c>
      <c r="N73">
        <v>29.169490270679194</v>
      </c>
      <c r="O73">
        <v>48.981557290940771</v>
      </c>
      <c r="P73">
        <v>66.962745987865418</v>
      </c>
      <c r="Q73">
        <v>5.3586795067222992</v>
      </c>
      <c r="R73">
        <v>5.2003341317365273</v>
      </c>
      <c r="S73">
        <v>6.4893679371293009</v>
      </c>
      <c r="T73">
        <v>0</v>
      </c>
      <c r="U73">
        <v>186.13786179216686</v>
      </c>
      <c r="V73">
        <v>3.5098807158351408</v>
      </c>
      <c r="W73">
        <v>8.2016852168525389</v>
      </c>
      <c r="X73">
        <v>36.430236228559473</v>
      </c>
      <c r="Y73">
        <v>0</v>
      </c>
      <c r="Z73">
        <v>1.6017915639999998</v>
      </c>
      <c r="AA73">
        <v>10.352786115330524</v>
      </c>
      <c r="AB73">
        <v>6.4706107979819079</v>
      </c>
      <c r="AC73">
        <v>2.376976978364469</v>
      </c>
      <c r="AD73">
        <v>2.1414495776640088</v>
      </c>
      <c r="AE73">
        <v>8.0962896196443825</v>
      </c>
      <c r="AF73">
        <v>0</v>
      </c>
      <c r="AG73">
        <v>0</v>
      </c>
      <c r="AH73">
        <v>9.305049419923531</v>
      </c>
      <c r="AI73">
        <v>0</v>
      </c>
      <c r="AJ73">
        <v>0</v>
      </c>
      <c r="AK73">
        <v>17.112513674389287</v>
      </c>
      <c r="AL73">
        <v>12.55721329079174</v>
      </c>
      <c r="AM73">
        <v>3.8823666525618528</v>
      </c>
      <c r="AN73">
        <v>0</v>
      </c>
      <c r="AO73">
        <v>0</v>
      </c>
      <c r="AP73">
        <v>0.12584664749428337</v>
      </c>
      <c r="AQ73">
        <v>0</v>
      </c>
      <c r="AR73">
        <v>8.5420075615942022</v>
      </c>
      <c r="AS73">
        <v>7.2700775482541031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708.28025052829332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158.79366472409257</v>
      </c>
      <c r="L74">
        <v>63.21</v>
      </c>
      <c r="M74">
        <v>0</v>
      </c>
      <c r="N74">
        <v>29.169490270679194</v>
      </c>
      <c r="O74">
        <v>48.981557290940771</v>
      </c>
      <c r="P74">
        <v>66.962745987865418</v>
      </c>
      <c r="Q74">
        <v>5.3586795067222992</v>
      </c>
      <c r="R74">
        <v>5.2003341317365273</v>
      </c>
      <c r="S74">
        <v>6.4893679371293009</v>
      </c>
      <c r="T74">
        <v>0</v>
      </c>
      <c r="U74">
        <v>186.13786179216686</v>
      </c>
      <c r="V74">
        <v>3.5098807158351408</v>
      </c>
      <c r="W74">
        <v>8.5008177375971332</v>
      </c>
      <c r="X74">
        <v>36.430236228559473</v>
      </c>
      <c r="Y74">
        <v>0</v>
      </c>
      <c r="Z74">
        <v>1.6017915639999998</v>
      </c>
      <c r="AA74">
        <v>10.352786115330524</v>
      </c>
      <c r="AB74">
        <v>6.4706107979819079</v>
      </c>
      <c r="AC74">
        <v>2.376976978364469</v>
      </c>
      <c r="AD74">
        <v>2.2387881463793105</v>
      </c>
      <c r="AE74">
        <v>8.0962896196443825</v>
      </c>
      <c r="AF74">
        <v>0</v>
      </c>
      <c r="AG74">
        <v>0</v>
      </c>
      <c r="AH74">
        <v>17.051502936269753</v>
      </c>
      <c r="AI74">
        <v>0</v>
      </c>
      <c r="AJ74">
        <v>0</v>
      </c>
      <c r="AK74">
        <v>17.112513674389287</v>
      </c>
      <c r="AL74">
        <v>12.55721329079174</v>
      </c>
      <c r="AM74">
        <v>3.8823666525618528</v>
      </c>
      <c r="AN74">
        <v>0</v>
      </c>
      <c r="AO74">
        <v>0</v>
      </c>
      <c r="AP74">
        <v>0.12584664749428337</v>
      </c>
      <c r="AQ74">
        <v>0</v>
      </c>
      <c r="AR74">
        <v>8.5420075615942022</v>
      </c>
      <c r="AS74">
        <v>7.2700775482541031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716.42340785638066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158.79280358445797</v>
      </c>
      <c r="L75">
        <v>63.279439669079245</v>
      </c>
      <c r="M75">
        <v>0</v>
      </c>
      <c r="N75">
        <v>29.169490270679194</v>
      </c>
      <c r="O75">
        <v>48.981557290940771</v>
      </c>
      <c r="P75">
        <v>66.962745987865418</v>
      </c>
      <c r="Q75">
        <v>5.3586795067222992</v>
      </c>
      <c r="R75">
        <v>5.2003341317365273</v>
      </c>
      <c r="S75">
        <v>6.4893679371293009</v>
      </c>
      <c r="T75">
        <v>0</v>
      </c>
      <c r="U75">
        <v>186.13786179216686</v>
      </c>
      <c r="V75">
        <v>3.5098807158351408</v>
      </c>
      <c r="W75">
        <v>8.0108289448144632</v>
      </c>
      <c r="X75">
        <v>32.206649448738169</v>
      </c>
      <c r="Y75">
        <v>0</v>
      </c>
      <c r="Z75">
        <v>1.6017915639999998</v>
      </c>
      <c r="AA75">
        <v>10.352786115330524</v>
      </c>
      <c r="AB75">
        <v>6.4706107979819079</v>
      </c>
      <c r="AC75">
        <v>2.376976978364469</v>
      </c>
      <c r="AD75">
        <v>2.2387881463793105</v>
      </c>
      <c r="AE75">
        <v>8.0962896196443825</v>
      </c>
      <c r="AF75">
        <v>0</v>
      </c>
      <c r="AG75">
        <v>0</v>
      </c>
      <c r="AH75">
        <v>20.936361140862228</v>
      </c>
      <c r="AI75">
        <v>0</v>
      </c>
      <c r="AJ75">
        <v>0</v>
      </c>
      <c r="AK75">
        <v>17.112513674389287</v>
      </c>
      <c r="AL75">
        <v>12.55721329079174</v>
      </c>
      <c r="AM75">
        <v>3.8823666525618528</v>
      </c>
      <c r="AN75">
        <v>0</v>
      </c>
      <c r="AO75">
        <v>0</v>
      </c>
      <c r="AP75">
        <v>0.12584664749428337</v>
      </c>
      <c r="AQ75">
        <v>0</v>
      </c>
      <c r="AR75">
        <v>8.5420075615942022</v>
      </c>
      <c r="AS75">
        <v>7.2700775482541031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715.66326901781383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158.79256599047312</v>
      </c>
      <c r="L76">
        <v>65.359736075626301</v>
      </c>
      <c r="M76">
        <v>0</v>
      </c>
      <c r="N76">
        <v>29.169490270679194</v>
      </c>
      <c r="O76">
        <v>48.981557290940771</v>
      </c>
      <c r="P76">
        <v>66.962745987865418</v>
      </c>
      <c r="Q76">
        <v>5.3586795067222992</v>
      </c>
      <c r="R76">
        <v>5.2003341317365273</v>
      </c>
      <c r="S76">
        <v>6.4893679371293009</v>
      </c>
      <c r="T76">
        <v>0</v>
      </c>
      <c r="U76">
        <v>186.13786179216686</v>
      </c>
      <c r="V76">
        <v>3.5098807158351408</v>
      </c>
      <c r="W76">
        <v>8.6494215550660805</v>
      </c>
      <c r="X76">
        <v>35.890840794819162</v>
      </c>
      <c r="Y76">
        <v>0</v>
      </c>
      <c r="Z76">
        <v>1.6017915639999998</v>
      </c>
      <c r="AA76">
        <v>10.352786115330524</v>
      </c>
      <c r="AB76">
        <v>6.4706107979819079</v>
      </c>
      <c r="AC76">
        <v>4.7539541686351301</v>
      </c>
      <c r="AD76">
        <v>2.2387881463793105</v>
      </c>
      <c r="AE76">
        <v>8.0962896196443825</v>
      </c>
      <c r="AF76">
        <v>0</v>
      </c>
      <c r="AG76">
        <v>0</v>
      </c>
      <c r="AH76">
        <v>25.588885742892561</v>
      </c>
      <c r="AI76">
        <v>0</v>
      </c>
      <c r="AJ76">
        <v>0</v>
      </c>
      <c r="AK76">
        <v>17.112513674389287</v>
      </c>
      <c r="AL76">
        <v>12.55721329079174</v>
      </c>
      <c r="AM76">
        <v>3.8823666525618528</v>
      </c>
      <c r="AN76">
        <v>0</v>
      </c>
      <c r="AO76">
        <v>0</v>
      </c>
      <c r="AP76">
        <v>0.12584664749428337</v>
      </c>
      <c r="AQ76">
        <v>0</v>
      </c>
      <c r="AR76">
        <v>8.5420075615942022</v>
      </c>
      <c r="AS76">
        <v>7.2700775482541031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729.09561357900952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101.55012064763835</v>
      </c>
      <c r="L77">
        <v>65.359736075626301</v>
      </c>
      <c r="M77">
        <v>0</v>
      </c>
      <c r="N77">
        <v>29.169490270679194</v>
      </c>
      <c r="O77">
        <v>48.981557290940771</v>
      </c>
      <c r="P77">
        <v>66.962745987865418</v>
      </c>
      <c r="Q77">
        <v>5.3586795067222992</v>
      </c>
      <c r="R77">
        <v>5.2003341317365273</v>
      </c>
      <c r="S77">
        <v>6.4893679371293009</v>
      </c>
      <c r="T77">
        <v>0</v>
      </c>
      <c r="U77">
        <v>186.13786179216686</v>
      </c>
      <c r="V77">
        <v>3.5098807158351408</v>
      </c>
      <c r="W77">
        <v>8.5487502673796794</v>
      </c>
      <c r="X77">
        <v>36.430236228559473</v>
      </c>
      <c r="Y77">
        <v>0</v>
      </c>
      <c r="Z77">
        <v>3.2035828739999999</v>
      </c>
      <c r="AA77">
        <v>10.352786115330524</v>
      </c>
      <c r="AB77">
        <v>6.4706107979819079</v>
      </c>
      <c r="AC77">
        <v>7.1381247265171694</v>
      </c>
      <c r="AD77">
        <v>6.731938703933988</v>
      </c>
      <c r="AE77">
        <v>8.0962896196443825</v>
      </c>
      <c r="AF77">
        <v>0</v>
      </c>
      <c r="AG77">
        <v>0</v>
      </c>
      <c r="AH77">
        <v>33.265551444174051</v>
      </c>
      <c r="AI77">
        <v>0.78165861541920134</v>
      </c>
      <c r="AJ77">
        <v>0</v>
      </c>
      <c r="AK77">
        <v>17.112513674389287</v>
      </c>
      <c r="AL77">
        <v>9.4179100315834781</v>
      </c>
      <c r="AM77">
        <v>3.8823666525618528</v>
      </c>
      <c r="AN77">
        <v>0</v>
      </c>
      <c r="AO77">
        <v>0</v>
      </c>
      <c r="AP77">
        <v>0.12584664749428337</v>
      </c>
      <c r="AQ77">
        <v>0</v>
      </c>
      <c r="AR77">
        <v>8.5420075615942022</v>
      </c>
      <c r="AS77">
        <v>7.2700775482541031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686.09002586515783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101.55012064763835</v>
      </c>
      <c r="L78">
        <v>65.359736075626301</v>
      </c>
      <c r="M78">
        <v>0</v>
      </c>
      <c r="N78">
        <v>29.169490270679194</v>
      </c>
      <c r="O78">
        <v>48.981557290940771</v>
      </c>
      <c r="P78">
        <v>66.962745987865418</v>
      </c>
      <c r="Q78">
        <v>5.3586795067222992</v>
      </c>
      <c r="R78">
        <v>5.2003341317365273</v>
      </c>
      <c r="S78">
        <v>6.4893679371293009</v>
      </c>
      <c r="T78">
        <v>0</v>
      </c>
      <c r="U78">
        <v>186.13786179216686</v>
      </c>
      <c r="V78">
        <v>3.5098807158351408</v>
      </c>
      <c r="W78">
        <v>8.5487502673796794</v>
      </c>
      <c r="X78">
        <v>36.430236228559473</v>
      </c>
      <c r="Y78">
        <v>0</v>
      </c>
      <c r="Z78">
        <v>4.8296931599999997</v>
      </c>
      <c r="AA78">
        <v>10.352786115330524</v>
      </c>
      <c r="AB78">
        <v>9.7059161969728613</v>
      </c>
      <c r="AC78">
        <v>7.1381247265171694</v>
      </c>
      <c r="AD78">
        <v>8.9759181297883348</v>
      </c>
      <c r="AE78">
        <v>12.144434323361859</v>
      </c>
      <c r="AF78">
        <v>0</v>
      </c>
      <c r="AG78">
        <v>0</v>
      </c>
      <c r="AH78">
        <v>33.265551444174051</v>
      </c>
      <c r="AI78">
        <v>1.250653784670722</v>
      </c>
      <c r="AJ78">
        <v>0</v>
      </c>
      <c r="AK78">
        <v>17.112513674389287</v>
      </c>
      <c r="AL78">
        <v>19.495073463166957</v>
      </c>
      <c r="AM78">
        <v>3.8823666525618528</v>
      </c>
      <c r="AN78">
        <v>0</v>
      </c>
      <c r="AO78">
        <v>0</v>
      </c>
      <c r="AP78">
        <v>1.761853318877548</v>
      </c>
      <c r="AQ78">
        <v>0</v>
      </c>
      <c r="AR78">
        <v>8.5420075615942022</v>
      </c>
      <c r="AS78">
        <v>7.8358217173035145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709.9914751209883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102.45905682692208</v>
      </c>
      <c r="L79">
        <v>65.36</v>
      </c>
      <c r="M79">
        <v>0</v>
      </c>
      <c r="N79">
        <v>29.169490270679194</v>
      </c>
      <c r="O79">
        <v>48.981557290940771</v>
      </c>
      <c r="P79">
        <v>66.962745987865418</v>
      </c>
      <c r="Q79">
        <v>5.3586795067222992</v>
      </c>
      <c r="R79">
        <v>5.2003341317365273</v>
      </c>
      <c r="S79">
        <v>6.4893679371293009</v>
      </c>
      <c r="T79">
        <v>0</v>
      </c>
      <c r="U79">
        <v>186.13786179216686</v>
      </c>
      <c r="V79">
        <v>3.5098807158351408</v>
      </c>
      <c r="W79">
        <v>8.5487502673796794</v>
      </c>
      <c r="X79">
        <v>36.430236228559473</v>
      </c>
      <c r="Y79">
        <v>0</v>
      </c>
      <c r="Z79">
        <v>4.8296931599999997</v>
      </c>
      <c r="AA79">
        <v>10.352786115330524</v>
      </c>
      <c r="AB79">
        <v>9.7059161969728613</v>
      </c>
      <c r="AC79">
        <v>7.1381247265171694</v>
      </c>
      <c r="AD79">
        <v>8.9759181297883348</v>
      </c>
      <c r="AE79">
        <v>12.144434323361859</v>
      </c>
      <c r="AF79">
        <v>0</v>
      </c>
      <c r="AG79">
        <v>0</v>
      </c>
      <c r="AH79">
        <v>33.265551444174051</v>
      </c>
      <c r="AI79">
        <v>8.0316983085006903</v>
      </c>
      <c r="AJ79">
        <v>0</v>
      </c>
      <c r="AK79">
        <v>17.112513674389287</v>
      </c>
      <c r="AL79">
        <v>19.495073463166957</v>
      </c>
      <c r="AM79">
        <v>3.8823666525618528</v>
      </c>
      <c r="AN79">
        <v>0</v>
      </c>
      <c r="AO79">
        <v>0</v>
      </c>
      <c r="AP79">
        <v>1.761853318877548</v>
      </c>
      <c r="AQ79">
        <v>0</v>
      </c>
      <c r="AR79">
        <v>8.5420075615942022</v>
      </c>
      <c r="AS79">
        <v>7.8358217173035145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717.68171974847576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101.54939871536028</v>
      </c>
      <c r="L80">
        <v>63.207756197152243</v>
      </c>
      <c r="M80">
        <v>0</v>
      </c>
      <c r="N80">
        <v>29.169490270679194</v>
      </c>
      <c r="O80">
        <v>48.981557290940771</v>
      </c>
      <c r="P80">
        <v>66.962745987865418</v>
      </c>
      <c r="Q80">
        <v>5.3586795067222992</v>
      </c>
      <c r="R80">
        <v>5.2003341317365273</v>
      </c>
      <c r="S80">
        <v>6.4893679371293009</v>
      </c>
      <c r="T80">
        <v>0</v>
      </c>
      <c r="U80">
        <v>186.13786179216686</v>
      </c>
      <c r="V80">
        <v>3.5098807158351408</v>
      </c>
      <c r="W80">
        <v>8.5487502673796794</v>
      </c>
      <c r="X80">
        <v>36.430236228559473</v>
      </c>
      <c r="Y80">
        <v>0</v>
      </c>
      <c r="Z80">
        <v>4.8296931599999997</v>
      </c>
      <c r="AA80">
        <v>10.352786115330524</v>
      </c>
      <c r="AB80">
        <v>9.7059161969728613</v>
      </c>
      <c r="AC80">
        <v>7.1381247265171694</v>
      </c>
      <c r="AD80">
        <v>8.9759181297883348</v>
      </c>
      <c r="AE80">
        <v>12.144434323361859</v>
      </c>
      <c r="AF80">
        <v>0</v>
      </c>
      <c r="AG80">
        <v>0</v>
      </c>
      <c r="AH80">
        <v>33.265551444174051</v>
      </c>
      <c r="AI80">
        <v>8.0316983085006903</v>
      </c>
      <c r="AJ80">
        <v>0</v>
      </c>
      <c r="AK80">
        <v>17.112513674389287</v>
      </c>
      <c r="AL80">
        <v>19.495073463166957</v>
      </c>
      <c r="AM80">
        <v>3.8823666525618528</v>
      </c>
      <c r="AN80">
        <v>0</v>
      </c>
      <c r="AO80">
        <v>0</v>
      </c>
      <c r="AP80">
        <v>1.761853318877548</v>
      </c>
      <c r="AQ80">
        <v>0</v>
      </c>
      <c r="AR80">
        <v>8.5420075615942022</v>
      </c>
      <c r="AS80">
        <v>7.8358217173035145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714.61981783406634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98.631610574641158</v>
      </c>
      <c r="L81">
        <v>63.208213724410918</v>
      </c>
      <c r="M81">
        <v>0</v>
      </c>
      <c r="N81">
        <v>29.169490270679194</v>
      </c>
      <c r="O81">
        <v>48.981557290940771</v>
      </c>
      <c r="P81">
        <v>66.962745987865418</v>
      </c>
      <c r="Q81">
        <v>5.3586795067222992</v>
      </c>
      <c r="R81">
        <v>5.2003341317365273</v>
      </c>
      <c r="S81">
        <v>6.4893679371293009</v>
      </c>
      <c r="T81">
        <v>0</v>
      </c>
      <c r="U81">
        <v>186.13786179216686</v>
      </c>
      <c r="V81">
        <v>3.5098807158351408</v>
      </c>
      <c r="W81">
        <v>8.5487502673796794</v>
      </c>
      <c r="X81">
        <v>36.430236228559473</v>
      </c>
      <c r="Y81">
        <v>0</v>
      </c>
      <c r="Z81">
        <v>4.8296931599999997</v>
      </c>
      <c r="AA81">
        <v>10.352786115330524</v>
      </c>
      <c r="AB81">
        <v>9.7059161969728613</v>
      </c>
      <c r="AC81">
        <v>7.1381247265171694</v>
      </c>
      <c r="AD81">
        <v>8.9759181297883348</v>
      </c>
      <c r="AE81">
        <v>12.144434323361859</v>
      </c>
      <c r="AF81">
        <v>0</v>
      </c>
      <c r="AG81">
        <v>0</v>
      </c>
      <c r="AH81">
        <v>33.265551444174051</v>
      </c>
      <c r="AI81">
        <v>8.0316983085006903</v>
      </c>
      <c r="AJ81">
        <v>0</v>
      </c>
      <c r="AK81">
        <v>17.112513674389287</v>
      </c>
      <c r="AL81">
        <v>19.495073463166957</v>
      </c>
      <c r="AM81">
        <v>3.8823666525618528</v>
      </c>
      <c r="AN81">
        <v>0</v>
      </c>
      <c r="AO81">
        <v>0</v>
      </c>
      <c r="AP81">
        <v>1.761853318877548</v>
      </c>
      <c r="AQ81">
        <v>0</v>
      </c>
      <c r="AR81">
        <v>8.5420075615942022</v>
      </c>
      <c r="AS81">
        <v>7.8358217173035145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711.7024872206058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101.54918470556993</v>
      </c>
      <c r="L82">
        <v>63.208213724410918</v>
      </c>
      <c r="M82">
        <v>0</v>
      </c>
      <c r="N82">
        <v>29.169490270679194</v>
      </c>
      <c r="O82">
        <v>48.981557290940771</v>
      </c>
      <c r="P82">
        <v>66.962745987865418</v>
      </c>
      <c r="Q82">
        <v>5.3586795067222992</v>
      </c>
      <c r="R82">
        <v>5.2003341317365273</v>
      </c>
      <c r="S82">
        <v>6.4893679371293009</v>
      </c>
      <c r="T82">
        <v>0</v>
      </c>
      <c r="U82">
        <v>186.13786179216686</v>
      </c>
      <c r="V82">
        <v>3.5098807158351408</v>
      </c>
      <c r="W82">
        <v>8.5487502673796794</v>
      </c>
      <c r="X82">
        <v>36.430236228559473</v>
      </c>
      <c r="Y82">
        <v>0</v>
      </c>
      <c r="Z82">
        <v>4.8296931599999997</v>
      </c>
      <c r="AA82">
        <v>10.352786115330524</v>
      </c>
      <c r="AB82">
        <v>9.7059161969728613</v>
      </c>
      <c r="AC82">
        <v>7.1381247265171694</v>
      </c>
      <c r="AD82">
        <v>8.9759181297883348</v>
      </c>
      <c r="AE82">
        <v>12.144434323361859</v>
      </c>
      <c r="AF82">
        <v>0</v>
      </c>
      <c r="AG82">
        <v>0</v>
      </c>
      <c r="AH82">
        <v>33.265551444174051</v>
      </c>
      <c r="AI82">
        <v>8.0316983085006903</v>
      </c>
      <c r="AJ82">
        <v>0</v>
      </c>
      <c r="AK82">
        <v>17.112513674389287</v>
      </c>
      <c r="AL82">
        <v>19.495073463166957</v>
      </c>
      <c r="AM82">
        <v>3.8823666525618528</v>
      </c>
      <c r="AN82">
        <v>0</v>
      </c>
      <c r="AO82">
        <v>0</v>
      </c>
      <c r="AP82">
        <v>1.761853318877548</v>
      </c>
      <c r="AQ82">
        <v>0</v>
      </c>
      <c r="AR82">
        <v>8.5420075615942022</v>
      </c>
      <c r="AS82">
        <v>7.8358217173035145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714.62006135153456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158.18095017372519</v>
      </c>
      <c r="L83">
        <v>63.208213724410918</v>
      </c>
      <c r="M83">
        <v>0</v>
      </c>
      <c r="N83">
        <v>29.169490270679194</v>
      </c>
      <c r="O83">
        <v>48.981557290940771</v>
      </c>
      <c r="P83">
        <v>66.962745987865418</v>
      </c>
      <c r="Q83">
        <v>5.3586795067222992</v>
      </c>
      <c r="R83">
        <v>5.2003341317365273</v>
      </c>
      <c r="S83">
        <v>6.4893679371293009</v>
      </c>
      <c r="T83">
        <v>0</v>
      </c>
      <c r="U83">
        <v>186.13786179216686</v>
      </c>
      <c r="V83">
        <v>3.5098807158351408</v>
      </c>
      <c r="W83">
        <v>8.5487502673796794</v>
      </c>
      <c r="X83">
        <v>36.430236228559473</v>
      </c>
      <c r="Y83">
        <v>0</v>
      </c>
      <c r="Z83">
        <v>4.8296931599999997</v>
      </c>
      <c r="AA83">
        <v>10.352786115330524</v>
      </c>
      <c r="AB83">
        <v>9.7059161969728613</v>
      </c>
      <c r="AC83">
        <v>7.1381247265171694</v>
      </c>
      <c r="AD83">
        <v>8.9759181297883348</v>
      </c>
      <c r="AE83">
        <v>12.144434323361859</v>
      </c>
      <c r="AF83">
        <v>0</v>
      </c>
      <c r="AG83">
        <v>0</v>
      </c>
      <c r="AH83">
        <v>33.265551444174051</v>
      </c>
      <c r="AI83">
        <v>8.0316983085006903</v>
      </c>
      <c r="AJ83">
        <v>0</v>
      </c>
      <c r="AK83">
        <v>17.112513674389287</v>
      </c>
      <c r="AL83">
        <v>19.495073463166957</v>
      </c>
      <c r="AM83">
        <v>3.8823666525618528</v>
      </c>
      <c r="AN83">
        <v>0</v>
      </c>
      <c r="AO83">
        <v>0</v>
      </c>
      <c r="AP83">
        <v>1.761853318877548</v>
      </c>
      <c r="AQ83">
        <v>0</v>
      </c>
      <c r="AR83">
        <v>8.5420075615942022</v>
      </c>
      <c r="AS83">
        <v>7.8358217173035145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771.25182681968988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164.18994444250959</v>
      </c>
      <c r="L84">
        <v>63.208213724410918</v>
      </c>
      <c r="M84">
        <v>0</v>
      </c>
      <c r="N84">
        <v>29.169490270679194</v>
      </c>
      <c r="O84">
        <v>48.981557290940771</v>
      </c>
      <c r="P84">
        <v>66.962745987865418</v>
      </c>
      <c r="Q84">
        <v>5.3586795067222992</v>
      </c>
      <c r="R84">
        <v>5.2003341317365273</v>
      </c>
      <c r="S84">
        <v>6.4893679371293009</v>
      </c>
      <c r="T84">
        <v>0</v>
      </c>
      <c r="U84">
        <v>186.13786179216686</v>
      </c>
      <c r="V84">
        <v>3.5098807158351408</v>
      </c>
      <c r="W84">
        <v>8.5487502673796794</v>
      </c>
      <c r="X84">
        <v>36.430236228559473</v>
      </c>
      <c r="Y84">
        <v>0</v>
      </c>
      <c r="Z84">
        <v>4.8296931599999997</v>
      </c>
      <c r="AA84">
        <v>10.352786115330524</v>
      </c>
      <c r="AB84">
        <v>9.7059161969728613</v>
      </c>
      <c r="AC84">
        <v>7.1381247265171694</v>
      </c>
      <c r="AD84">
        <v>8.9759181297883348</v>
      </c>
      <c r="AE84">
        <v>12.144434323361859</v>
      </c>
      <c r="AF84">
        <v>0</v>
      </c>
      <c r="AG84">
        <v>0</v>
      </c>
      <c r="AH84">
        <v>33.265551444174051</v>
      </c>
      <c r="AI84">
        <v>4.0158492601984479</v>
      </c>
      <c r="AJ84">
        <v>0</v>
      </c>
      <c r="AK84">
        <v>17.112513674389287</v>
      </c>
      <c r="AL84">
        <v>7.4201714092082636</v>
      </c>
      <c r="AM84">
        <v>3.8823666525618528</v>
      </c>
      <c r="AN84">
        <v>0</v>
      </c>
      <c r="AO84">
        <v>0</v>
      </c>
      <c r="AP84">
        <v>1.761853318877548</v>
      </c>
      <c r="AQ84">
        <v>0</v>
      </c>
      <c r="AR84">
        <v>8.5420075615942022</v>
      </c>
      <c r="AS84">
        <v>7.8358217173035145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761.17006998621332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123.94031799003751</v>
      </c>
      <c r="L85">
        <v>63.208213724410918</v>
      </c>
      <c r="M85">
        <v>0</v>
      </c>
      <c r="N85">
        <v>29.169490270679194</v>
      </c>
      <c r="O85">
        <v>48.981557290940771</v>
      </c>
      <c r="P85">
        <v>66.962745987865418</v>
      </c>
      <c r="Q85">
        <v>5.3586795067222992</v>
      </c>
      <c r="R85">
        <v>5.2003341317365273</v>
      </c>
      <c r="S85">
        <v>6.4893679371293009</v>
      </c>
      <c r="T85">
        <v>0</v>
      </c>
      <c r="U85">
        <v>186.13786179216686</v>
      </c>
      <c r="V85">
        <v>3.5098807158351408</v>
      </c>
      <c r="W85">
        <v>8.5487502673796794</v>
      </c>
      <c r="X85">
        <v>36.430236228559473</v>
      </c>
      <c r="Y85">
        <v>0</v>
      </c>
      <c r="Z85">
        <v>4.8296931599999997</v>
      </c>
      <c r="AA85">
        <v>10.352786115330524</v>
      </c>
      <c r="AB85">
        <v>9.7059161969728613</v>
      </c>
      <c r="AC85">
        <v>7.1381247265171694</v>
      </c>
      <c r="AD85">
        <v>8.9759181297883348</v>
      </c>
      <c r="AE85">
        <v>12.144434323361859</v>
      </c>
      <c r="AF85">
        <v>0</v>
      </c>
      <c r="AG85">
        <v>0</v>
      </c>
      <c r="AH85">
        <v>33.265551444174051</v>
      </c>
      <c r="AI85">
        <v>0.78165861541920134</v>
      </c>
      <c r="AJ85">
        <v>0</v>
      </c>
      <c r="AK85">
        <v>17.112513674389287</v>
      </c>
      <c r="AL85">
        <v>6.2786065184165238</v>
      </c>
      <c r="AM85">
        <v>3.8823666525618528</v>
      </c>
      <c r="AN85">
        <v>0</v>
      </c>
      <c r="AO85">
        <v>0</v>
      </c>
      <c r="AP85">
        <v>2.0135466138661147</v>
      </c>
      <c r="AQ85">
        <v>0</v>
      </c>
      <c r="AR85">
        <v>8.5420075615942022</v>
      </c>
      <c r="AS85">
        <v>7.8358217173035145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716.79638129315879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96.711936377684324</v>
      </c>
      <c r="L86">
        <v>57.618767967755581</v>
      </c>
      <c r="M86">
        <v>0</v>
      </c>
      <c r="N86">
        <v>29.169490270679194</v>
      </c>
      <c r="O86">
        <v>48.981557290940771</v>
      </c>
      <c r="P86">
        <v>66.962745987865418</v>
      </c>
      <c r="Q86">
        <v>5.3586795067222992</v>
      </c>
      <c r="R86">
        <v>5.2003341317365273</v>
      </c>
      <c r="S86">
        <v>6.4893679371293009</v>
      </c>
      <c r="T86">
        <v>0</v>
      </c>
      <c r="U86">
        <v>186.13786179216686</v>
      </c>
      <c r="V86">
        <v>3.5098807158351408</v>
      </c>
      <c r="W86">
        <v>8.5487502673796794</v>
      </c>
      <c r="X86">
        <v>36.430236228559473</v>
      </c>
      <c r="Y86">
        <v>0</v>
      </c>
      <c r="Z86">
        <v>3.2035828739999999</v>
      </c>
      <c r="AA86">
        <v>10.352786115330524</v>
      </c>
      <c r="AB86">
        <v>9.7059161969728613</v>
      </c>
      <c r="AC86">
        <v>7.1381247265171694</v>
      </c>
      <c r="AD86">
        <v>4.4879592780796411</v>
      </c>
      <c r="AE86">
        <v>12.144434323361859</v>
      </c>
      <c r="AF86">
        <v>0</v>
      </c>
      <c r="AG86">
        <v>0</v>
      </c>
      <c r="AH86">
        <v>20.936361140862228</v>
      </c>
      <c r="AI86">
        <v>0</v>
      </c>
      <c r="AJ86">
        <v>0</v>
      </c>
      <c r="AK86">
        <v>17.112513674389287</v>
      </c>
      <c r="AL86">
        <v>6.2786065184165238</v>
      </c>
      <c r="AM86">
        <v>3.8823666525618528</v>
      </c>
      <c r="AN86">
        <v>0</v>
      </c>
      <c r="AO86">
        <v>0</v>
      </c>
      <c r="AP86">
        <v>0</v>
      </c>
      <c r="AQ86">
        <v>0</v>
      </c>
      <c r="AR86">
        <v>8.5420075615942022</v>
      </c>
      <c r="AS86">
        <v>7.2700775482541031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662.17434508479494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158.72168361067054</v>
      </c>
      <c r="L87">
        <v>57.618767967755581</v>
      </c>
      <c r="M87">
        <v>0</v>
      </c>
      <c r="N87">
        <v>29.169490270679194</v>
      </c>
      <c r="O87">
        <v>48.981557290940771</v>
      </c>
      <c r="P87">
        <v>66.962745987865418</v>
      </c>
      <c r="Q87">
        <v>5.3586795067222992</v>
      </c>
      <c r="R87">
        <v>5.2003341317365273</v>
      </c>
      <c r="S87">
        <v>6.4893679371293009</v>
      </c>
      <c r="T87">
        <v>0</v>
      </c>
      <c r="U87">
        <v>186.13786179216686</v>
      </c>
      <c r="V87">
        <v>3.5098807158351408</v>
      </c>
      <c r="W87">
        <v>8.5487502673796794</v>
      </c>
      <c r="X87">
        <v>36.430236228559473</v>
      </c>
      <c r="Y87">
        <v>0</v>
      </c>
      <c r="Z87">
        <v>3.2035828739999999</v>
      </c>
      <c r="AA87">
        <v>10.352786115330524</v>
      </c>
      <c r="AB87">
        <v>9.7059161969728613</v>
      </c>
      <c r="AC87">
        <v>7.1381247265171694</v>
      </c>
      <c r="AD87">
        <v>4.4879592780796411</v>
      </c>
      <c r="AE87">
        <v>12.144434323361859</v>
      </c>
      <c r="AF87">
        <v>0</v>
      </c>
      <c r="AG87">
        <v>0</v>
      </c>
      <c r="AH87">
        <v>20.936361140862228</v>
      </c>
      <c r="AI87">
        <v>0</v>
      </c>
      <c r="AJ87">
        <v>0</v>
      </c>
      <c r="AK87">
        <v>17.112513674389287</v>
      </c>
      <c r="AL87">
        <v>6.2786065184165238</v>
      </c>
      <c r="AM87">
        <v>3.8823666525618528</v>
      </c>
      <c r="AN87">
        <v>0</v>
      </c>
      <c r="AO87">
        <v>0</v>
      </c>
      <c r="AP87">
        <v>0</v>
      </c>
      <c r="AQ87">
        <v>0</v>
      </c>
      <c r="AR87">
        <v>8.5420075615942022</v>
      </c>
      <c r="AS87">
        <v>7.2700775482541031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724.18409231778128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158.72168361067054</v>
      </c>
      <c r="L88">
        <v>57.618767967755581</v>
      </c>
      <c r="M88">
        <v>0</v>
      </c>
      <c r="N88">
        <v>29.169490270679194</v>
      </c>
      <c r="O88">
        <v>48.981557290940771</v>
      </c>
      <c r="P88">
        <v>66.962745987865418</v>
      </c>
      <c r="Q88">
        <v>5.3586795067222992</v>
      </c>
      <c r="R88">
        <v>5.2003341317365273</v>
      </c>
      <c r="S88">
        <v>6.4893679371293009</v>
      </c>
      <c r="T88">
        <v>0</v>
      </c>
      <c r="U88">
        <v>186.13786179216686</v>
      </c>
      <c r="V88">
        <v>3.5098807158351408</v>
      </c>
      <c r="W88">
        <v>8.5487502673796794</v>
      </c>
      <c r="X88">
        <v>36.430236228559473</v>
      </c>
      <c r="Y88">
        <v>0</v>
      </c>
      <c r="Z88">
        <v>3.2035828739999999</v>
      </c>
      <c r="AA88">
        <v>10.352786115330524</v>
      </c>
      <c r="AB88">
        <v>9.7059161969728613</v>
      </c>
      <c r="AC88">
        <v>7.1381247265171694</v>
      </c>
      <c r="AD88">
        <v>4.4879592780796411</v>
      </c>
      <c r="AE88">
        <v>12.144434323361859</v>
      </c>
      <c r="AF88">
        <v>0</v>
      </c>
      <c r="AG88">
        <v>0</v>
      </c>
      <c r="AH88">
        <v>20.936361140862228</v>
      </c>
      <c r="AI88">
        <v>0</v>
      </c>
      <c r="AJ88">
        <v>0</v>
      </c>
      <c r="AK88">
        <v>17.112513674389287</v>
      </c>
      <c r="AL88">
        <v>6.2786065184165238</v>
      </c>
      <c r="AM88">
        <v>3.8823666525618528</v>
      </c>
      <c r="AN88">
        <v>0</v>
      </c>
      <c r="AO88">
        <v>0</v>
      </c>
      <c r="AP88">
        <v>0</v>
      </c>
      <c r="AQ88">
        <v>0</v>
      </c>
      <c r="AR88">
        <v>8.5420075615942022</v>
      </c>
      <c r="AS88">
        <v>7.2700775482541031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724.18409231778128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158.72168361067054</v>
      </c>
      <c r="L89">
        <v>57.618767967755581</v>
      </c>
      <c r="M89">
        <v>0</v>
      </c>
      <c r="N89">
        <v>29.169490270679194</v>
      </c>
      <c r="O89">
        <v>48.981557290940771</v>
      </c>
      <c r="P89">
        <v>66.962745987865418</v>
      </c>
      <c r="Q89">
        <v>5.3586795067222992</v>
      </c>
      <c r="R89">
        <v>5.2003341317365273</v>
      </c>
      <c r="S89">
        <v>6.4893679371293009</v>
      </c>
      <c r="T89">
        <v>0</v>
      </c>
      <c r="U89">
        <v>186.13786179216686</v>
      </c>
      <c r="V89">
        <v>3.5098807158351408</v>
      </c>
      <c r="W89">
        <v>8.5487502673796794</v>
      </c>
      <c r="X89">
        <v>36.430236228559473</v>
      </c>
      <c r="Y89">
        <v>0</v>
      </c>
      <c r="Z89">
        <v>3.2035828739999999</v>
      </c>
      <c r="AA89">
        <v>10.352786115330524</v>
      </c>
      <c r="AB89">
        <v>9.7059161969728613</v>
      </c>
      <c r="AC89">
        <v>7.1381247265171694</v>
      </c>
      <c r="AD89">
        <v>4.4879592780796411</v>
      </c>
      <c r="AE89">
        <v>12.144434323361859</v>
      </c>
      <c r="AF89">
        <v>0</v>
      </c>
      <c r="AG89">
        <v>0</v>
      </c>
      <c r="AH89">
        <v>28.729339795297324</v>
      </c>
      <c r="AI89">
        <v>0</v>
      </c>
      <c r="AJ89">
        <v>0</v>
      </c>
      <c r="AK89">
        <v>17.112513674389287</v>
      </c>
      <c r="AL89">
        <v>9.4179100315834781</v>
      </c>
      <c r="AM89">
        <v>3.8823666525618528</v>
      </c>
      <c r="AN89">
        <v>0</v>
      </c>
      <c r="AO89">
        <v>0</v>
      </c>
      <c r="AP89">
        <v>0</v>
      </c>
      <c r="AQ89">
        <v>0</v>
      </c>
      <c r="AR89">
        <v>8.5420075615942022</v>
      </c>
      <c r="AS89">
        <v>7.2700775482541031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735.11637448538329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158.72168361067054</v>
      </c>
      <c r="L90">
        <v>57.618767967755581</v>
      </c>
      <c r="M90">
        <v>0</v>
      </c>
      <c r="N90">
        <v>29.169490270679194</v>
      </c>
      <c r="O90">
        <v>48.981557290940771</v>
      </c>
      <c r="P90">
        <v>66.962745987865418</v>
      </c>
      <c r="Q90">
        <v>5.3586795067222992</v>
      </c>
      <c r="R90">
        <v>5.2003341317365273</v>
      </c>
      <c r="S90">
        <v>6.4893679371293009</v>
      </c>
      <c r="T90">
        <v>0</v>
      </c>
      <c r="U90">
        <v>186.13786179216686</v>
      </c>
      <c r="V90">
        <v>3.5098807158351408</v>
      </c>
      <c r="W90">
        <v>8.5487502673796794</v>
      </c>
      <c r="X90">
        <v>36.430236228559473</v>
      </c>
      <c r="Y90">
        <v>0</v>
      </c>
      <c r="Z90">
        <v>4.8296931599999997</v>
      </c>
      <c r="AA90">
        <v>10.352786115330524</v>
      </c>
      <c r="AB90">
        <v>9.7059161969728613</v>
      </c>
      <c r="AC90">
        <v>7.1381247265171694</v>
      </c>
      <c r="AD90">
        <v>8.9759181297883348</v>
      </c>
      <c r="AE90">
        <v>12.144434323361859</v>
      </c>
      <c r="AF90">
        <v>0</v>
      </c>
      <c r="AG90">
        <v>0</v>
      </c>
      <c r="AH90">
        <v>28.729339795297324</v>
      </c>
      <c r="AI90">
        <v>0</v>
      </c>
      <c r="AJ90">
        <v>0</v>
      </c>
      <c r="AK90">
        <v>17.112513674389287</v>
      </c>
      <c r="AL90">
        <v>19.495073463166957</v>
      </c>
      <c r="AM90">
        <v>3.8823666525618528</v>
      </c>
      <c r="AN90">
        <v>0</v>
      </c>
      <c r="AO90">
        <v>0</v>
      </c>
      <c r="AP90">
        <v>0.12584664749428337</v>
      </c>
      <c r="AQ90">
        <v>0</v>
      </c>
      <c r="AR90">
        <v>8.5420075615942022</v>
      </c>
      <c r="AS90">
        <v>7.8358217173035145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751.99919787121917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158.72168361067054</v>
      </c>
      <c r="L91">
        <v>57.618767967755581</v>
      </c>
      <c r="M91">
        <v>0</v>
      </c>
      <c r="N91">
        <v>29.169490270679194</v>
      </c>
      <c r="O91">
        <v>48.981557290940771</v>
      </c>
      <c r="P91">
        <v>66.962745987865418</v>
      </c>
      <c r="Q91">
        <v>5.3586795067222992</v>
      </c>
      <c r="R91">
        <v>5.2003341317365273</v>
      </c>
      <c r="S91">
        <v>6.4893679371293009</v>
      </c>
      <c r="T91">
        <v>0</v>
      </c>
      <c r="U91">
        <v>186.13786179216686</v>
      </c>
      <c r="V91">
        <v>3.5098807158351408</v>
      </c>
      <c r="W91">
        <v>8.5487502673796794</v>
      </c>
      <c r="X91">
        <v>36.430236228559473</v>
      </c>
      <c r="Y91">
        <v>0</v>
      </c>
      <c r="Z91">
        <v>4.8296931599999997</v>
      </c>
      <c r="AA91">
        <v>10.352786115330524</v>
      </c>
      <c r="AB91">
        <v>9.7059161969728613</v>
      </c>
      <c r="AC91">
        <v>7.1381247265171694</v>
      </c>
      <c r="AD91">
        <v>8.9759181297883348</v>
      </c>
      <c r="AE91">
        <v>12.144434323361859</v>
      </c>
      <c r="AF91">
        <v>0</v>
      </c>
      <c r="AG91">
        <v>0</v>
      </c>
      <c r="AH91">
        <v>28.729339795297324</v>
      </c>
      <c r="AI91">
        <v>0</v>
      </c>
      <c r="AJ91">
        <v>0</v>
      </c>
      <c r="AK91">
        <v>17.112513674389287</v>
      </c>
      <c r="AL91">
        <v>19.495073463166957</v>
      </c>
      <c r="AM91">
        <v>3.8823666525618528</v>
      </c>
      <c r="AN91">
        <v>0</v>
      </c>
      <c r="AO91">
        <v>0</v>
      </c>
      <c r="AP91">
        <v>0.12584664749428337</v>
      </c>
      <c r="AQ91">
        <v>0</v>
      </c>
      <c r="AR91">
        <v>8.5420075615942022</v>
      </c>
      <c r="AS91">
        <v>7.8358217173035145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751.99919787121917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158.72168361067054</v>
      </c>
      <c r="L92">
        <v>57.618767967755581</v>
      </c>
      <c r="M92">
        <v>0</v>
      </c>
      <c r="N92">
        <v>29.169490270679194</v>
      </c>
      <c r="O92">
        <v>48.981557290940771</v>
      </c>
      <c r="P92">
        <v>66.962745987865418</v>
      </c>
      <c r="Q92">
        <v>5.3586795067222992</v>
      </c>
      <c r="R92">
        <v>5.2003341317365273</v>
      </c>
      <c r="S92">
        <v>6.4893679371293009</v>
      </c>
      <c r="T92">
        <v>0</v>
      </c>
      <c r="U92">
        <v>186.13786179216686</v>
      </c>
      <c r="V92">
        <v>3.5098807158351408</v>
      </c>
      <c r="W92">
        <v>8.5487502673796794</v>
      </c>
      <c r="X92">
        <v>36.430236228559473</v>
      </c>
      <c r="Y92">
        <v>0</v>
      </c>
      <c r="Z92">
        <v>4.8296931599999997</v>
      </c>
      <c r="AA92">
        <v>10.352786115330524</v>
      </c>
      <c r="AB92">
        <v>9.7059161969728613</v>
      </c>
      <c r="AC92">
        <v>7.1381247265171694</v>
      </c>
      <c r="AD92">
        <v>8.9759181297883348</v>
      </c>
      <c r="AE92">
        <v>12.144434323361859</v>
      </c>
      <c r="AF92">
        <v>0</v>
      </c>
      <c r="AG92">
        <v>0</v>
      </c>
      <c r="AH92">
        <v>28.729339795297324</v>
      </c>
      <c r="AI92">
        <v>0</v>
      </c>
      <c r="AJ92">
        <v>0</v>
      </c>
      <c r="AK92">
        <v>17.112513674389287</v>
      </c>
      <c r="AL92">
        <v>19.495073463166957</v>
      </c>
      <c r="AM92">
        <v>3.8823666525618528</v>
      </c>
      <c r="AN92">
        <v>0</v>
      </c>
      <c r="AO92">
        <v>0</v>
      </c>
      <c r="AP92">
        <v>0.12584664749428337</v>
      </c>
      <c r="AQ92">
        <v>0</v>
      </c>
      <c r="AR92">
        <v>8.5420075615942022</v>
      </c>
      <c r="AS92">
        <v>7.8358217173035145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751.99919787121917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158.72168361067054</v>
      </c>
      <c r="L93">
        <v>57.618767967755581</v>
      </c>
      <c r="M93">
        <v>0</v>
      </c>
      <c r="N93">
        <v>29.169490270679194</v>
      </c>
      <c r="O93">
        <v>48.981557290940771</v>
      </c>
      <c r="P93">
        <v>66.962745987865418</v>
      </c>
      <c r="Q93">
        <v>5.3586795067222992</v>
      </c>
      <c r="R93">
        <v>5.2003341317365273</v>
      </c>
      <c r="S93">
        <v>6.4893679371293009</v>
      </c>
      <c r="T93">
        <v>0</v>
      </c>
      <c r="U93">
        <v>186.13786179216686</v>
      </c>
      <c r="V93">
        <v>3.5098807158351408</v>
      </c>
      <c r="W93">
        <v>8.5487502673796794</v>
      </c>
      <c r="X93">
        <v>36.430236228559473</v>
      </c>
      <c r="Y93">
        <v>0</v>
      </c>
      <c r="Z93">
        <v>4.8296931599999997</v>
      </c>
      <c r="AA93">
        <v>10.352786115330524</v>
      </c>
      <c r="AB93">
        <v>9.7059161969728613</v>
      </c>
      <c r="AC93">
        <v>7.1381247265171694</v>
      </c>
      <c r="AD93">
        <v>8.9759181297883348</v>
      </c>
      <c r="AE93">
        <v>12.144434323361859</v>
      </c>
      <c r="AF93">
        <v>0</v>
      </c>
      <c r="AG93">
        <v>0</v>
      </c>
      <c r="AH93">
        <v>28.729339795297324</v>
      </c>
      <c r="AI93">
        <v>0</v>
      </c>
      <c r="AJ93">
        <v>0</v>
      </c>
      <c r="AK93">
        <v>17.112513674389287</v>
      </c>
      <c r="AL93">
        <v>19.495073463166957</v>
      </c>
      <c r="AM93">
        <v>3.8823666525618528</v>
      </c>
      <c r="AN93">
        <v>0</v>
      </c>
      <c r="AO93">
        <v>0</v>
      </c>
      <c r="AP93">
        <v>0.12584664749428337</v>
      </c>
      <c r="AQ93">
        <v>0</v>
      </c>
      <c r="AR93">
        <v>8.5420075615942022</v>
      </c>
      <c r="AS93">
        <v>7.8358217173035145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751.99919787121917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158.72168361067054</v>
      </c>
      <c r="L94">
        <v>59.498398954426406</v>
      </c>
      <c r="M94">
        <v>0</v>
      </c>
      <c r="N94">
        <v>29.169490270679194</v>
      </c>
      <c r="O94">
        <v>48.981557290940771</v>
      </c>
      <c r="P94">
        <v>66.962745987865418</v>
      </c>
      <c r="Q94">
        <v>5.3586795067222992</v>
      </c>
      <c r="R94">
        <v>5.2003341317365273</v>
      </c>
      <c r="S94">
        <v>6.4893679371293009</v>
      </c>
      <c r="T94">
        <v>0</v>
      </c>
      <c r="U94">
        <v>186.13786179216686</v>
      </c>
      <c r="V94">
        <v>3.5098807158351408</v>
      </c>
      <c r="W94">
        <v>8.5487502673796794</v>
      </c>
      <c r="X94">
        <v>36.430236228559473</v>
      </c>
      <c r="Y94">
        <v>0</v>
      </c>
      <c r="Z94">
        <v>4.8053744380000003</v>
      </c>
      <c r="AA94">
        <v>10.352786115330524</v>
      </c>
      <c r="AB94">
        <v>9.7059161969728613</v>
      </c>
      <c r="AC94">
        <v>4.7539541686351301</v>
      </c>
      <c r="AD94">
        <v>4.4879592780796411</v>
      </c>
      <c r="AE94">
        <v>12.144434323361859</v>
      </c>
      <c r="AF94">
        <v>0</v>
      </c>
      <c r="AG94">
        <v>0</v>
      </c>
      <c r="AH94">
        <v>28.729339795297324</v>
      </c>
      <c r="AI94">
        <v>0</v>
      </c>
      <c r="AJ94">
        <v>0</v>
      </c>
      <c r="AK94">
        <v>17.112513674389287</v>
      </c>
      <c r="AL94">
        <v>12.271822131583479</v>
      </c>
      <c r="AM94">
        <v>3.8823666525618528</v>
      </c>
      <c r="AN94">
        <v>0</v>
      </c>
      <c r="AO94">
        <v>0</v>
      </c>
      <c r="AP94">
        <v>0</v>
      </c>
      <c r="AQ94">
        <v>0</v>
      </c>
      <c r="AR94">
        <v>8.5420075615942022</v>
      </c>
      <c r="AS94">
        <v>7.2700775482541031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739.06753857817193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158.72168361067054</v>
      </c>
      <c r="L95">
        <v>59.498398954426406</v>
      </c>
      <c r="M95">
        <v>0</v>
      </c>
      <c r="N95">
        <v>29.169490270679194</v>
      </c>
      <c r="O95">
        <v>48.981557290940771</v>
      </c>
      <c r="P95">
        <v>66.962745987865418</v>
      </c>
      <c r="Q95">
        <v>5.3586795067222992</v>
      </c>
      <c r="R95">
        <v>5.2003341317365273</v>
      </c>
      <c r="S95">
        <v>6.4893679371293009</v>
      </c>
      <c r="T95">
        <v>0</v>
      </c>
      <c r="U95">
        <v>195.92774861288927</v>
      </c>
      <c r="V95">
        <v>3.5098807158351408</v>
      </c>
      <c r="W95">
        <v>8.5487502673796794</v>
      </c>
      <c r="X95">
        <v>36.430236228559473</v>
      </c>
      <c r="Y95">
        <v>0</v>
      </c>
      <c r="Z95">
        <v>4.8053744380000003</v>
      </c>
      <c r="AA95">
        <v>10.352786115330524</v>
      </c>
      <c r="AB95">
        <v>9.7059161969728613</v>
      </c>
      <c r="AC95">
        <v>4.7539541686351301</v>
      </c>
      <c r="AD95">
        <v>4.4879592780796411</v>
      </c>
      <c r="AE95">
        <v>12.144434323361859</v>
      </c>
      <c r="AF95">
        <v>0</v>
      </c>
      <c r="AG95">
        <v>0</v>
      </c>
      <c r="AH95">
        <v>20.936361140862228</v>
      </c>
      <c r="AI95">
        <v>0</v>
      </c>
      <c r="AJ95">
        <v>0</v>
      </c>
      <c r="AK95">
        <v>17.112513674389287</v>
      </c>
      <c r="AL95">
        <v>12.271822131583479</v>
      </c>
      <c r="AM95">
        <v>3.8823666525618528</v>
      </c>
      <c r="AN95">
        <v>0</v>
      </c>
      <c r="AO95">
        <v>0</v>
      </c>
      <c r="AP95">
        <v>0</v>
      </c>
      <c r="AQ95">
        <v>0</v>
      </c>
      <c r="AR95">
        <v>8.5420075615942022</v>
      </c>
      <c r="AS95">
        <v>7.2700775482541031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741.06444674445936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158.72168361067054</v>
      </c>
      <c r="L96">
        <v>59.498398954426406</v>
      </c>
      <c r="M96">
        <v>0</v>
      </c>
      <c r="N96">
        <v>29.169490270679194</v>
      </c>
      <c r="O96">
        <v>48.981557290940771</v>
      </c>
      <c r="P96">
        <v>66.962745987865418</v>
      </c>
      <c r="Q96">
        <v>5.3586795067222992</v>
      </c>
      <c r="R96">
        <v>5.2003341317365273</v>
      </c>
      <c r="S96">
        <v>6.4893679371293009</v>
      </c>
      <c r="T96">
        <v>0</v>
      </c>
      <c r="U96">
        <v>208.50050678677195</v>
      </c>
      <c r="V96">
        <v>3.5098807158351408</v>
      </c>
      <c r="W96">
        <v>8.5487502673796794</v>
      </c>
      <c r="X96">
        <v>36.430236228559473</v>
      </c>
      <c r="Y96">
        <v>0</v>
      </c>
      <c r="Z96">
        <v>4.8053744380000003</v>
      </c>
      <c r="AA96">
        <v>10.352786115330524</v>
      </c>
      <c r="AB96">
        <v>9.7059161969728613</v>
      </c>
      <c r="AC96">
        <v>4.7539541686351301</v>
      </c>
      <c r="AD96">
        <v>4.4879592780796411</v>
      </c>
      <c r="AE96">
        <v>12.144434323361859</v>
      </c>
      <c r="AF96">
        <v>0</v>
      </c>
      <c r="AG96">
        <v>0</v>
      </c>
      <c r="AH96">
        <v>13.957574021953867</v>
      </c>
      <c r="AI96">
        <v>0</v>
      </c>
      <c r="AJ96">
        <v>0</v>
      </c>
      <c r="AK96">
        <v>17.112513674389287</v>
      </c>
      <c r="AL96">
        <v>12.271822131583479</v>
      </c>
      <c r="AM96">
        <v>3.8823666525618528</v>
      </c>
      <c r="AN96">
        <v>0</v>
      </c>
      <c r="AO96">
        <v>0</v>
      </c>
      <c r="AP96">
        <v>0</v>
      </c>
      <c r="AQ96">
        <v>0</v>
      </c>
      <c r="AR96">
        <v>8.5420075615942022</v>
      </c>
      <c r="AS96">
        <v>7.2700775482541031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746.65841779943366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158.72168361067054</v>
      </c>
      <c r="L97">
        <v>59.498398954426406</v>
      </c>
      <c r="M97">
        <v>0</v>
      </c>
      <c r="N97">
        <v>29.169490270679194</v>
      </c>
      <c r="O97">
        <v>48.981557290940771</v>
      </c>
      <c r="P97">
        <v>66.962745987865418</v>
      </c>
      <c r="Q97">
        <v>5.3586795067222992</v>
      </c>
      <c r="R97">
        <v>5.2003341317365273</v>
      </c>
      <c r="S97">
        <v>6.4893679371293009</v>
      </c>
      <c r="T97">
        <v>0</v>
      </c>
      <c r="U97">
        <v>212.57</v>
      </c>
      <c r="V97">
        <v>3.5098807158351408</v>
      </c>
      <c r="W97">
        <v>8.5487502673796794</v>
      </c>
      <c r="X97">
        <v>36.430236228559473</v>
      </c>
      <c r="Y97">
        <v>0</v>
      </c>
      <c r="Z97">
        <v>4.8053744380000003</v>
      </c>
      <c r="AA97">
        <v>10.352786115330524</v>
      </c>
      <c r="AB97">
        <v>9.7059161969728613</v>
      </c>
      <c r="AC97">
        <v>4.7539541686351301</v>
      </c>
      <c r="AD97">
        <v>2.2387881463793105</v>
      </c>
      <c r="AE97">
        <v>12.144434323361859</v>
      </c>
      <c r="AF97">
        <v>0</v>
      </c>
      <c r="AG97">
        <v>0</v>
      </c>
      <c r="AH97">
        <v>9.305049419923531</v>
      </c>
      <c r="AI97">
        <v>0</v>
      </c>
      <c r="AJ97">
        <v>0</v>
      </c>
      <c r="AK97">
        <v>17.112513674389287</v>
      </c>
      <c r="AL97">
        <v>12.271822131583479</v>
      </c>
      <c r="AM97">
        <v>3.8823666525618528</v>
      </c>
      <c r="AN97">
        <v>0</v>
      </c>
      <c r="AO97">
        <v>0</v>
      </c>
      <c r="AP97">
        <v>0.53484837882949465</v>
      </c>
      <c r="AQ97">
        <v>0</v>
      </c>
      <c r="AR97">
        <v>8.5420075615942022</v>
      </c>
      <c r="AS97">
        <v>7.2700775482541031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744.3610636577605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158.72168361067054</v>
      </c>
      <c r="L98">
        <v>59.498398954426406</v>
      </c>
      <c r="M98">
        <v>0</v>
      </c>
      <c r="N98">
        <v>29.169490270679194</v>
      </c>
      <c r="O98">
        <v>48.981557290940771</v>
      </c>
      <c r="P98">
        <v>66.962745987865418</v>
      </c>
      <c r="Q98">
        <v>5.3586795067222992</v>
      </c>
      <c r="R98">
        <v>5.2003341317365273</v>
      </c>
      <c r="S98">
        <v>6.4893679371293009</v>
      </c>
      <c r="T98">
        <v>0</v>
      </c>
      <c r="U98">
        <v>217.12778505753334</v>
      </c>
      <c r="V98">
        <v>3.5098807158351408</v>
      </c>
      <c r="W98">
        <v>8.5487502673796794</v>
      </c>
      <c r="X98">
        <v>36.430236228559473</v>
      </c>
      <c r="Y98">
        <v>0</v>
      </c>
      <c r="Z98">
        <v>4.8053744380000003</v>
      </c>
      <c r="AA98">
        <v>10.352786115330524</v>
      </c>
      <c r="AB98">
        <v>9.7059161969728613</v>
      </c>
      <c r="AC98">
        <v>4.7539541686351301</v>
      </c>
      <c r="AD98">
        <v>2.2387881463793105</v>
      </c>
      <c r="AE98">
        <v>12.144434323361859</v>
      </c>
      <c r="AF98">
        <v>0</v>
      </c>
      <c r="AG98">
        <v>0</v>
      </c>
      <c r="AH98">
        <v>4.6525246020303346</v>
      </c>
      <c r="AI98">
        <v>0</v>
      </c>
      <c r="AJ98">
        <v>0</v>
      </c>
      <c r="AK98">
        <v>17.112513674389287</v>
      </c>
      <c r="AL98">
        <v>12.271822131583479</v>
      </c>
      <c r="AM98">
        <v>3.8823666525618528</v>
      </c>
      <c r="AN98">
        <v>0</v>
      </c>
      <c r="AO98">
        <v>0</v>
      </c>
      <c r="AP98">
        <v>0.53484837882949465</v>
      </c>
      <c r="AQ98">
        <v>0</v>
      </c>
      <c r="AR98">
        <v>8.5420075615942022</v>
      </c>
      <c r="AS98">
        <v>7.2700775482541031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744.26632389740064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8.3523944557124135E-4</v>
      </c>
      <c r="K99">
        <f t="shared" si="2"/>
        <v>3.0691717548888797</v>
      </c>
      <c r="L99">
        <f t="shared" si="2"/>
        <v>1.2631693586584705</v>
      </c>
      <c r="M99">
        <f t="shared" si="2"/>
        <v>0</v>
      </c>
      <c r="N99">
        <f t="shared" si="2"/>
        <v>0.70007700526597483</v>
      </c>
      <c r="O99">
        <f t="shared" si="2"/>
        <v>1.1755505300167446</v>
      </c>
      <c r="P99">
        <f t="shared" si="2"/>
        <v>1.6070802462335267</v>
      </c>
      <c r="Q99">
        <f t="shared" si="2"/>
        <v>0.11370151754087494</v>
      </c>
      <c r="R99">
        <f t="shared" si="2"/>
        <v>0.12481234379104131</v>
      </c>
      <c r="S99">
        <f t="shared" si="2"/>
        <v>0.13839849960785688</v>
      </c>
      <c r="T99">
        <f t="shared" si="2"/>
        <v>0</v>
      </c>
      <c r="U99">
        <f t="shared" si="2"/>
        <v>4.5077151717905206</v>
      </c>
      <c r="V99">
        <f t="shared" si="2"/>
        <v>8.4236977036750801E-2</v>
      </c>
      <c r="W99">
        <f t="shared" si="2"/>
        <v>0.20494454117750435</v>
      </c>
      <c r="X99">
        <f t="shared" si="2"/>
        <v>0.87312666734512201</v>
      </c>
      <c r="Y99">
        <f t="shared" si="2"/>
        <v>0</v>
      </c>
      <c r="Z99">
        <f t="shared" si="2"/>
        <v>9.1775517362999992E-2</v>
      </c>
      <c r="AA99">
        <f t="shared" si="2"/>
        <v>0.13583529911336734</v>
      </c>
      <c r="AB99">
        <f t="shared" si="2"/>
        <v>0.14720639565408852</v>
      </c>
      <c r="AC99">
        <f t="shared" si="2"/>
        <v>9.1544189452621452E-2</v>
      </c>
      <c r="AD99">
        <f t="shared" si="2"/>
        <v>7.4394281532149095E-2</v>
      </c>
      <c r="AE99">
        <f t="shared" si="2"/>
        <v>0.22720512110300431</v>
      </c>
      <c r="AF99">
        <f t="shared" si="2"/>
        <v>0</v>
      </c>
      <c r="AG99">
        <f t="shared" si="2"/>
        <v>0</v>
      </c>
      <c r="AH99">
        <f t="shared" si="2"/>
        <v>0.25588885651150844</v>
      </c>
      <c r="AI99">
        <f t="shared" si="2"/>
        <v>2.4888947478890682E-2</v>
      </c>
      <c r="AJ99">
        <f t="shared" si="2"/>
        <v>0</v>
      </c>
      <c r="AK99">
        <f t="shared" si="2"/>
        <v>0.41070032818534258</v>
      </c>
      <c r="AL99">
        <f t="shared" si="2"/>
        <v>0.30236057176766401</v>
      </c>
      <c r="AM99">
        <f t="shared" si="2"/>
        <v>9.3176799661484538E-2</v>
      </c>
      <c r="AN99">
        <f t="shared" si="2"/>
        <v>0</v>
      </c>
      <c r="AO99">
        <f t="shared" si="2"/>
        <v>0</v>
      </c>
      <c r="AP99">
        <f t="shared" si="2"/>
        <v>1.2671185494134476E-2</v>
      </c>
      <c r="AQ99">
        <f t="shared" si="2"/>
        <v>0</v>
      </c>
      <c r="AR99">
        <f t="shared" si="2"/>
        <v>0.20948256618586963</v>
      </c>
      <c r="AS99">
        <f t="shared" si="2"/>
        <v>0.17617909366524664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16.11612900596721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9.0500959972062027</v>
      </c>
      <c r="L3">
        <v>444.39034976267129</v>
      </c>
      <c r="M3">
        <v>27.290814687619854</v>
      </c>
      <c r="N3">
        <v>35.229384375592318</v>
      </c>
      <c r="O3">
        <v>0</v>
      </c>
      <c r="P3">
        <v>41.441699428571432</v>
      </c>
      <c r="Q3">
        <v>6.477743693010507</v>
      </c>
      <c r="R3">
        <v>6.2904041708889906</v>
      </c>
      <c r="S3">
        <v>7.8269719510097246</v>
      </c>
      <c r="T3">
        <v>0</v>
      </c>
      <c r="U3">
        <v>50.729723918367341</v>
      </c>
      <c r="V3">
        <v>4.2498555676066525</v>
      </c>
      <c r="W3">
        <v>10.328285391859774</v>
      </c>
      <c r="X3">
        <v>43.519673310759764</v>
      </c>
      <c r="Y3">
        <v>0</v>
      </c>
      <c r="Z3">
        <v>5.8046308977272734</v>
      </c>
      <c r="AA3">
        <v>7.9682592666666663</v>
      </c>
      <c r="AB3">
        <v>11.723921218434434</v>
      </c>
      <c r="AC3">
        <v>5.7432587930913606</v>
      </c>
      <c r="AD3">
        <v>0</v>
      </c>
      <c r="AE3">
        <v>9.778151562724851</v>
      </c>
      <c r="AF3">
        <v>2.3403821595191796</v>
      </c>
      <c r="AG3">
        <v>12.421786438537069</v>
      </c>
      <c r="AH3">
        <v>5.6196245858231206</v>
      </c>
      <c r="AI3">
        <v>0</v>
      </c>
      <c r="AJ3">
        <v>0</v>
      </c>
      <c r="AK3">
        <v>20.669877671237195</v>
      </c>
      <c r="AL3">
        <v>0</v>
      </c>
      <c r="AM3">
        <v>4.6895686972764254</v>
      </c>
      <c r="AN3">
        <v>0.66584851554682967</v>
      </c>
      <c r="AO3">
        <v>0</v>
      </c>
      <c r="AP3">
        <v>0</v>
      </c>
      <c r="AQ3">
        <v>2.4302255082151638</v>
      </c>
      <c r="AR3">
        <v>10.318038377717391</v>
      </c>
      <c r="AS3">
        <v>8.7806877499691804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795.77926369764987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9.0500959972062027</v>
      </c>
      <c r="L4">
        <v>444.39034976267129</v>
      </c>
      <c r="M4">
        <v>27.290814687619854</v>
      </c>
      <c r="N4">
        <v>35.229384375592318</v>
      </c>
      <c r="O4">
        <v>0</v>
      </c>
      <c r="P4">
        <v>41.441699428571432</v>
      </c>
      <c r="Q4">
        <v>6.477743693010507</v>
      </c>
      <c r="R4">
        <v>6.2904041708889906</v>
      </c>
      <c r="S4">
        <v>7.8269719510097246</v>
      </c>
      <c r="T4">
        <v>0</v>
      </c>
      <c r="U4">
        <v>50.729723918367341</v>
      </c>
      <c r="V4">
        <v>4.2498555676066525</v>
      </c>
      <c r="W4">
        <v>10.328285391859774</v>
      </c>
      <c r="X4">
        <v>43.519673310759764</v>
      </c>
      <c r="Y4">
        <v>0</v>
      </c>
      <c r="Z4">
        <v>5.8046308977272734</v>
      </c>
      <c r="AA4">
        <v>7.9682592666666663</v>
      </c>
      <c r="AB4">
        <v>11.723921218434434</v>
      </c>
      <c r="AC4">
        <v>5.7432587930913606</v>
      </c>
      <c r="AD4">
        <v>0</v>
      </c>
      <c r="AE4">
        <v>9.778151562724851</v>
      </c>
      <c r="AF4">
        <v>2.3403821595191796</v>
      </c>
      <c r="AG4">
        <v>12.421786438537069</v>
      </c>
      <c r="AH4">
        <v>5.6196245858231206</v>
      </c>
      <c r="AI4">
        <v>0</v>
      </c>
      <c r="AJ4">
        <v>0</v>
      </c>
      <c r="AK4">
        <v>20.669877671237195</v>
      </c>
      <c r="AL4">
        <v>0</v>
      </c>
      <c r="AM4">
        <v>4.6895686972764254</v>
      </c>
      <c r="AN4">
        <v>0.66584851554682967</v>
      </c>
      <c r="AO4">
        <v>0</v>
      </c>
      <c r="AP4">
        <v>0</v>
      </c>
      <c r="AQ4">
        <v>2.4302255082151638</v>
      </c>
      <c r="AR4">
        <v>10.318038377717391</v>
      </c>
      <c r="AS4">
        <v>8.7806877499691804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795.77926369764987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9.0500959972062027</v>
      </c>
      <c r="L5">
        <v>444.39034976267129</v>
      </c>
      <c r="M5">
        <v>27.290814687619854</v>
      </c>
      <c r="N5">
        <v>35.229384375592318</v>
      </c>
      <c r="O5">
        <v>0</v>
      </c>
      <c r="P5">
        <v>41.441699428571432</v>
      </c>
      <c r="Q5">
        <v>6.477743693010507</v>
      </c>
      <c r="R5">
        <v>6.2904041708889906</v>
      </c>
      <c r="S5">
        <v>7.8269719510097246</v>
      </c>
      <c r="T5">
        <v>0</v>
      </c>
      <c r="U5">
        <v>50.729723918367341</v>
      </c>
      <c r="V5">
        <v>4.2498555676066525</v>
      </c>
      <c r="W5">
        <v>10.328285391859774</v>
      </c>
      <c r="X5">
        <v>43.519673310759764</v>
      </c>
      <c r="Y5">
        <v>0</v>
      </c>
      <c r="Z5">
        <v>5.8046308977272734</v>
      </c>
      <c r="AA5">
        <v>7.9682592666666663</v>
      </c>
      <c r="AB5">
        <v>11.723921218434434</v>
      </c>
      <c r="AC5">
        <v>5.7432587930913606</v>
      </c>
      <c r="AD5">
        <v>0</v>
      </c>
      <c r="AE5">
        <v>9.778151562724851</v>
      </c>
      <c r="AF5">
        <v>2.3403821595191796</v>
      </c>
      <c r="AG5">
        <v>12.421786438537069</v>
      </c>
      <c r="AH5">
        <v>5.6196245858231206</v>
      </c>
      <c r="AI5">
        <v>0</v>
      </c>
      <c r="AJ5">
        <v>0</v>
      </c>
      <c r="AK5">
        <v>20.669877671237195</v>
      </c>
      <c r="AL5">
        <v>0</v>
      </c>
      <c r="AM5">
        <v>4.6895686972764254</v>
      </c>
      <c r="AN5">
        <v>0.66584851554682967</v>
      </c>
      <c r="AO5">
        <v>0</v>
      </c>
      <c r="AP5">
        <v>0</v>
      </c>
      <c r="AQ5">
        <v>0</v>
      </c>
      <c r="AR5">
        <v>10.318038377717391</v>
      </c>
      <c r="AS5">
        <v>8.7806877499691804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793.34903818943474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9.0500959972062027</v>
      </c>
      <c r="L6">
        <v>444.39034976267129</v>
      </c>
      <c r="M6">
        <v>27.290814687619854</v>
      </c>
      <c r="N6">
        <v>35.229384375592318</v>
      </c>
      <c r="O6">
        <v>0</v>
      </c>
      <c r="P6">
        <v>41.441699428571432</v>
      </c>
      <c r="Q6">
        <v>6.477743693010507</v>
      </c>
      <c r="R6">
        <v>6.2904041708889906</v>
      </c>
      <c r="S6">
        <v>7.8269719510097246</v>
      </c>
      <c r="T6">
        <v>0</v>
      </c>
      <c r="U6">
        <v>50.729723918367341</v>
      </c>
      <c r="V6">
        <v>4.2498555676066525</v>
      </c>
      <c r="W6">
        <v>10.328285391859774</v>
      </c>
      <c r="X6">
        <v>43.519673310759764</v>
      </c>
      <c r="Y6">
        <v>0</v>
      </c>
      <c r="Z6">
        <v>5.8046308977272734</v>
      </c>
      <c r="AA6">
        <v>7.9682592666666663</v>
      </c>
      <c r="AB6">
        <v>11.723921218434434</v>
      </c>
      <c r="AC6">
        <v>5.7432587930913606</v>
      </c>
      <c r="AD6">
        <v>0</v>
      </c>
      <c r="AE6">
        <v>9.778151562724851</v>
      </c>
      <c r="AF6">
        <v>2.3403821595191796</v>
      </c>
      <c r="AG6">
        <v>12.421786438537069</v>
      </c>
      <c r="AH6">
        <v>5.6196245858231206</v>
      </c>
      <c r="AI6">
        <v>0</v>
      </c>
      <c r="AJ6">
        <v>0</v>
      </c>
      <c r="AK6">
        <v>20.669877671237195</v>
      </c>
      <c r="AL6">
        <v>0</v>
      </c>
      <c r="AM6">
        <v>4.6895686972764254</v>
      </c>
      <c r="AN6">
        <v>0.66584851554682967</v>
      </c>
      <c r="AO6">
        <v>0</v>
      </c>
      <c r="AP6">
        <v>0</v>
      </c>
      <c r="AQ6">
        <v>0</v>
      </c>
      <c r="AR6">
        <v>10.318038377717391</v>
      </c>
      <c r="AS6">
        <v>8.7806877499691804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793.34903818943474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9.0500959972062027</v>
      </c>
      <c r="L7">
        <v>444.39034976267129</v>
      </c>
      <c r="M7">
        <v>27.290814687619854</v>
      </c>
      <c r="N7">
        <v>35.229384375592318</v>
      </c>
      <c r="O7">
        <v>0</v>
      </c>
      <c r="P7">
        <v>41.441699428571432</v>
      </c>
      <c r="Q7">
        <v>6.477743693010507</v>
      </c>
      <c r="R7">
        <v>6.2904041708889906</v>
      </c>
      <c r="S7">
        <v>7.8269719510097246</v>
      </c>
      <c r="T7">
        <v>0</v>
      </c>
      <c r="U7">
        <v>40.058005667675111</v>
      </c>
      <c r="V7">
        <v>4.2498555676066525</v>
      </c>
      <c r="W7">
        <v>10.328285391859774</v>
      </c>
      <c r="X7">
        <v>43.519673310759764</v>
      </c>
      <c r="Y7">
        <v>0</v>
      </c>
      <c r="Z7">
        <v>5.8046308977272734</v>
      </c>
      <c r="AA7">
        <v>7.9682592666666663</v>
      </c>
      <c r="AB7">
        <v>11.723921218434434</v>
      </c>
      <c r="AC7">
        <v>5.7432587930913606</v>
      </c>
      <c r="AD7">
        <v>0</v>
      </c>
      <c r="AE7">
        <v>9.778151562724851</v>
      </c>
      <c r="AF7">
        <v>2.3403821595191796</v>
      </c>
      <c r="AG7">
        <v>12.421786438537069</v>
      </c>
      <c r="AH7">
        <v>5.6196245858231206</v>
      </c>
      <c r="AI7">
        <v>0</v>
      </c>
      <c r="AJ7">
        <v>0</v>
      </c>
      <c r="AK7">
        <v>20.669877671237195</v>
      </c>
      <c r="AL7">
        <v>0</v>
      </c>
      <c r="AM7">
        <v>4.6895686972764254</v>
      </c>
      <c r="AN7">
        <v>0.66584851554682967</v>
      </c>
      <c r="AO7">
        <v>0</v>
      </c>
      <c r="AP7">
        <v>0</v>
      </c>
      <c r="AQ7">
        <v>0</v>
      </c>
      <c r="AR7">
        <v>10.318038377717391</v>
      </c>
      <c r="AS7">
        <v>8.7806877499691804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782.67731993874258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9.0500959972062027</v>
      </c>
      <c r="L8">
        <v>444.39034976267129</v>
      </c>
      <c r="M8">
        <v>27.290814687619854</v>
      </c>
      <c r="N8">
        <v>35.229384375592318</v>
      </c>
      <c r="O8">
        <v>0</v>
      </c>
      <c r="P8">
        <v>41.441699428571432</v>
      </c>
      <c r="Q8">
        <v>6.477743693010507</v>
      </c>
      <c r="R8">
        <v>6.2904041708889906</v>
      </c>
      <c r="S8">
        <v>7.8269719510097246</v>
      </c>
      <c r="T8">
        <v>0</v>
      </c>
      <c r="U8">
        <v>40.058005667675111</v>
      </c>
      <c r="V8">
        <v>4.2498555676066525</v>
      </c>
      <c r="W8">
        <v>10.328285391859774</v>
      </c>
      <c r="X8">
        <v>43.519673310759764</v>
      </c>
      <c r="Y8">
        <v>0</v>
      </c>
      <c r="Z8">
        <v>5.8046308977272734</v>
      </c>
      <c r="AA8">
        <v>7.9682592666666663</v>
      </c>
      <c r="AB8">
        <v>11.723921218434434</v>
      </c>
      <c r="AC8">
        <v>5.7432587930913606</v>
      </c>
      <c r="AD8">
        <v>0</v>
      </c>
      <c r="AE8">
        <v>9.778151562724851</v>
      </c>
      <c r="AF8">
        <v>2.3403821595191796</v>
      </c>
      <c r="AG8">
        <v>12.421786438537069</v>
      </c>
      <c r="AH8">
        <v>5.6196245858231206</v>
      </c>
      <c r="AI8">
        <v>0</v>
      </c>
      <c r="AJ8">
        <v>0</v>
      </c>
      <c r="AK8">
        <v>20.669877671237195</v>
      </c>
      <c r="AL8">
        <v>0</v>
      </c>
      <c r="AM8">
        <v>4.6895686972764254</v>
      </c>
      <c r="AN8">
        <v>0.66584851554682967</v>
      </c>
      <c r="AO8">
        <v>0</v>
      </c>
      <c r="AP8">
        <v>0</v>
      </c>
      <c r="AQ8">
        <v>0</v>
      </c>
      <c r="AR8">
        <v>10.318038377717391</v>
      </c>
      <c r="AS8">
        <v>8.7806877499691804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782.67731993874258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9.0500959972062027</v>
      </c>
      <c r="L9">
        <v>444.39034976267129</v>
      </c>
      <c r="M9">
        <v>27.290814687619854</v>
      </c>
      <c r="N9">
        <v>35.229384375592318</v>
      </c>
      <c r="O9">
        <v>0</v>
      </c>
      <c r="P9">
        <v>41.441699428571432</v>
      </c>
      <c r="Q9">
        <v>6.477743693010507</v>
      </c>
      <c r="R9">
        <v>6.2904041708889906</v>
      </c>
      <c r="S9">
        <v>7.8269719510097246</v>
      </c>
      <c r="T9">
        <v>0</v>
      </c>
      <c r="U9">
        <v>40.058005667675111</v>
      </c>
      <c r="V9">
        <v>4.2498555676066525</v>
      </c>
      <c r="W9">
        <v>10.328285391859774</v>
      </c>
      <c r="X9">
        <v>43.519673310759764</v>
      </c>
      <c r="Y9">
        <v>0</v>
      </c>
      <c r="Z9">
        <v>5.8046308977272734</v>
      </c>
      <c r="AA9">
        <v>7.9682592666666663</v>
      </c>
      <c r="AB9">
        <v>11.723921218434434</v>
      </c>
      <c r="AC9">
        <v>5.7432587930913606</v>
      </c>
      <c r="AD9">
        <v>0</v>
      </c>
      <c r="AE9">
        <v>9.778151562724851</v>
      </c>
      <c r="AF9">
        <v>2.3403821595191796</v>
      </c>
      <c r="AG9">
        <v>12.421786438537069</v>
      </c>
      <c r="AH9">
        <v>5.6196245858231206</v>
      </c>
      <c r="AI9">
        <v>0</v>
      </c>
      <c r="AJ9">
        <v>0</v>
      </c>
      <c r="AK9">
        <v>20.669877671237195</v>
      </c>
      <c r="AL9">
        <v>0</v>
      </c>
      <c r="AM9">
        <v>4.6895686972764254</v>
      </c>
      <c r="AN9">
        <v>0.66584851554682967</v>
      </c>
      <c r="AO9">
        <v>0</v>
      </c>
      <c r="AP9">
        <v>0.15202916536868266</v>
      </c>
      <c r="AQ9">
        <v>0</v>
      </c>
      <c r="AR9">
        <v>10.318038377717391</v>
      </c>
      <c r="AS9">
        <v>8.7806877499691804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782.82934910411132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9.0500959972062027</v>
      </c>
      <c r="L10">
        <v>444.39034976267129</v>
      </c>
      <c r="M10">
        <v>27.290814687619854</v>
      </c>
      <c r="N10">
        <v>35.229384375592318</v>
      </c>
      <c r="O10">
        <v>0</v>
      </c>
      <c r="P10">
        <v>41.441699428571432</v>
      </c>
      <c r="Q10">
        <v>6.477743693010507</v>
      </c>
      <c r="R10">
        <v>6.2904041708889906</v>
      </c>
      <c r="S10">
        <v>7.8269719510097246</v>
      </c>
      <c r="T10">
        <v>0</v>
      </c>
      <c r="U10">
        <v>40.058005667675111</v>
      </c>
      <c r="V10">
        <v>4.2498555676066525</v>
      </c>
      <c r="W10">
        <v>10.328285391859774</v>
      </c>
      <c r="X10">
        <v>43.519673310759764</v>
      </c>
      <c r="Y10">
        <v>0</v>
      </c>
      <c r="Z10">
        <v>5.8046308977272734</v>
      </c>
      <c r="AA10">
        <v>7.9682592666666663</v>
      </c>
      <c r="AB10">
        <v>11.723921218434434</v>
      </c>
      <c r="AC10">
        <v>5.7432587930913606</v>
      </c>
      <c r="AD10">
        <v>0</v>
      </c>
      <c r="AE10">
        <v>9.778151562724851</v>
      </c>
      <c r="AF10">
        <v>2.3403821595191796</v>
      </c>
      <c r="AG10">
        <v>12.421786438537069</v>
      </c>
      <c r="AH10">
        <v>5.6196245858231206</v>
      </c>
      <c r="AI10">
        <v>0</v>
      </c>
      <c r="AJ10">
        <v>0</v>
      </c>
      <c r="AK10">
        <v>20.669877671237195</v>
      </c>
      <c r="AL10">
        <v>0</v>
      </c>
      <c r="AM10">
        <v>4.6895686972764254</v>
      </c>
      <c r="AN10">
        <v>0.66584851554682967</v>
      </c>
      <c r="AO10">
        <v>0</v>
      </c>
      <c r="AP10">
        <v>0.15202916536868266</v>
      </c>
      <c r="AQ10">
        <v>0</v>
      </c>
      <c r="AR10">
        <v>10.318038377717391</v>
      </c>
      <c r="AS10">
        <v>8.7806877499691804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782.82934910411132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9.0500959972062027</v>
      </c>
      <c r="L11">
        <v>444.39034976267129</v>
      </c>
      <c r="M11">
        <v>27.290814687619854</v>
      </c>
      <c r="N11">
        <v>35.229384375592318</v>
      </c>
      <c r="O11">
        <v>0</v>
      </c>
      <c r="P11">
        <v>41.441699428571432</v>
      </c>
      <c r="Q11">
        <v>6.477743693010507</v>
      </c>
      <c r="R11">
        <v>6.2904041708889906</v>
      </c>
      <c r="S11">
        <v>7.8269719510097246</v>
      </c>
      <c r="T11">
        <v>0</v>
      </c>
      <c r="U11">
        <v>40.058005667675111</v>
      </c>
      <c r="V11">
        <v>4.2498555676066525</v>
      </c>
      <c r="W11">
        <v>10.328285391859774</v>
      </c>
      <c r="X11">
        <v>43.519673310759764</v>
      </c>
      <c r="Y11">
        <v>0</v>
      </c>
      <c r="Z11">
        <v>5.8046308977272734</v>
      </c>
      <c r="AA11">
        <v>7.9682592666666663</v>
      </c>
      <c r="AB11">
        <v>7.8159474789562884</v>
      </c>
      <c r="AC11">
        <v>5.7432587930913606</v>
      </c>
      <c r="AD11">
        <v>0</v>
      </c>
      <c r="AE11">
        <v>9.778151562724851</v>
      </c>
      <c r="AF11">
        <v>2.3403821595191796</v>
      </c>
      <c r="AG11">
        <v>12.421786438537069</v>
      </c>
      <c r="AH11">
        <v>5.6196245858231206</v>
      </c>
      <c r="AI11">
        <v>0</v>
      </c>
      <c r="AJ11">
        <v>0</v>
      </c>
      <c r="AK11">
        <v>20.669877671237195</v>
      </c>
      <c r="AL11">
        <v>0</v>
      </c>
      <c r="AM11">
        <v>4.6895686972764254</v>
      </c>
      <c r="AN11">
        <v>0.66584851554682967</v>
      </c>
      <c r="AO11">
        <v>0</v>
      </c>
      <c r="AP11">
        <v>0.15202916536868266</v>
      </c>
      <c r="AQ11">
        <v>0</v>
      </c>
      <c r="AR11">
        <v>10.318038377717391</v>
      </c>
      <c r="AS11">
        <v>8.7806877499691804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778.92137536463326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9.0500959972062027</v>
      </c>
      <c r="L12">
        <v>444.39034976267129</v>
      </c>
      <c r="M12">
        <v>27.290814687619854</v>
      </c>
      <c r="N12">
        <v>35.229384375592318</v>
      </c>
      <c r="O12">
        <v>0</v>
      </c>
      <c r="P12">
        <v>41.441699428571432</v>
      </c>
      <c r="Q12">
        <v>6.477743693010507</v>
      </c>
      <c r="R12">
        <v>6.2904041708889906</v>
      </c>
      <c r="S12">
        <v>7.8269719510097246</v>
      </c>
      <c r="T12">
        <v>0</v>
      </c>
      <c r="U12">
        <v>40.058005667675111</v>
      </c>
      <c r="V12">
        <v>4.2498555676066525</v>
      </c>
      <c r="W12">
        <v>10.328285391859774</v>
      </c>
      <c r="X12">
        <v>43.519673310759764</v>
      </c>
      <c r="Y12">
        <v>0</v>
      </c>
      <c r="Z12">
        <v>5.8046308977272734</v>
      </c>
      <c r="AA12">
        <v>7.9682592666666663</v>
      </c>
      <c r="AB12">
        <v>7.8159474789562884</v>
      </c>
      <c r="AC12">
        <v>5.7432587930913606</v>
      </c>
      <c r="AD12">
        <v>0</v>
      </c>
      <c r="AE12">
        <v>9.778151562724851</v>
      </c>
      <c r="AF12">
        <v>2.3403821595191796</v>
      </c>
      <c r="AG12">
        <v>12.421786438537069</v>
      </c>
      <c r="AH12">
        <v>5.6196245858231206</v>
      </c>
      <c r="AI12">
        <v>0</v>
      </c>
      <c r="AJ12">
        <v>0</v>
      </c>
      <c r="AK12">
        <v>20.669877671237195</v>
      </c>
      <c r="AL12">
        <v>0</v>
      </c>
      <c r="AM12">
        <v>4.6895686972764254</v>
      </c>
      <c r="AN12">
        <v>0.66584851554682967</v>
      </c>
      <c r="AO12">
        <v>0</v>
      </c>
      <c r="AP12">
        <v>0.15202916536868266</v>
      </c>
      <c r="AQ12">
        <v>0</v>
      </c>
      <c r="AR12">
        <v>10.318038377717391</v>
      </c>
      <c r="AS12">
        <v>8.7806877499691804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778.92137536463326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9.059961804522116</v>
      </c>
      <c r="L13">
        <v>444.39034976267129</v>
      </c>
      <c r="M13">
        <v>27.290814687619854</v>
      </c>
      <c r="N13">
        <v>35.229384375592318</v>
      </c>
      <c r="O13">
        <v>0</v>
      </c>
      <c r="P13">
        <v>41.441699428571432</v>
      </c>
      <c r="Q13">
        <v>6.477743693010507</v>
      </c>
      <c r="R13">
        <v>6.2904041708889906</v>
      </c>
      <c r="S13">
        <v>7.8269719510097246</v>
      </c>
      <c r="T13">
        <v>0</v>
      </c>
      <c r="U13">
        <v>40.058005667675111</v>
      </c>
      <c r="V13">
        <v>4.2498555676066525</v>
      </c>
      <c r="W13">
        <v>10.328285391859774</v>
      </c>
      <c r="X13">
        <v>43.519673310759764</v>
      </c>
      <c r="Y13">
        <v>0</v>
      </c>
      <c r="Z13">
        <v>5.8046308977272734</v>
      </c>
      <c r="AA13">
        <v>7.9682592666666663</v>
      </c>
      <c r="AB13">
        <v>7.8159474789562884</v>
      </c>
      <c r="AC13">
        <v>5.7432587930913606</v>
      </c>
      <c r="AD13">
        <v>0</v>
      </c>
      <c r="AE13">
        <v>9.778151562724851</v>
      </c>
      <c r="AF13">
        <v>2.3403821595191796</v>
      </c>
      <c r="AG13">
        <v>12.421786438537069</v>
      </c>
      <c r="AH13">
        <v>5.6196245858231206</v>
      </c>
      <c r="AI13">
        <v>0</v>
      </c>
      <c r="AJ13">
        <v>0</v>
      </c>
      <c r="AK13">
        <v>20.669877671237195</v>
      </c>
      <c r="AL13">
        <v>0</v>
      </c>
      <c r="AM13">
        <v>4.6895686972764254</v>
      </c>
      <c r="AN13">
        <v>0.66584851554682967</v>
      </c>
      <c r="AO13">
        <v>0</v>
      </c>
      <c r="AP13">
        <v>0.45608749610604804</v>
      </c>
      <c r="AQ13">
        <v>0</v>
      </c>
      <c r="AR13">
        <v>10.318038377717391</v>
      </c>
      <c r="AS13">
        <v>8.7806877499691804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779.23529950268653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2.6803278641887061</v>
      </c>
      <c r="K14">
        <v>9.059961804522116</v>
      </c>
      <c r="L14">
        <v>444.39034976267129</v>
      </c>
      <c r="M14">
        <v>27.290814687619854</v>
      </c>
      <c r="N14">
        <v>35.229384375592318</v>
      </c>
      <c r="O14">
        <v>0</v>
      </c>
      <c r="P14">
        <v>41.441699428571432</v>
      </c>
      <c r="Q14">
        <v>6.477743693010507</v>
      </c>
      <c r="R14">
        <v>6.2904041708889906</v>
      </c>
      <c r="S14">
        <v>7.8269719510097246</v>
      </c>
      <c r="T14">
        <v>0</v>
      </c>
      <c r="U14">
        <v>40.058005667675111</v>
      </c>
      <c r="V14">
        <v>4.2498555676066525</v>
      </c>
      <c r="W14">
        <v>10.328285391859774</v>
      </c>
      <c r="X14">
        <v>43.519673310759764</v>
      </c>
      <c r="Y14">
        <v>0</v>
      </c>
      <c r="Z14">
        <v>5.8046308977272734</v>
      </c>
      <c r="AA14">
        <v>7.9682592666666663</v>
      </c>
      <c r="AB14">
        <v>7.8159474789562884</v>
      </c>
      <c r="AC14">
        <v>5.7432587930913606</v>
      </c>
      <c r="AD14">
        <v>0</v>
      </c>
      <c r="AE14">
        <v>9.778151562724851</v>
      </c>
      <c r="AF14">
        <v>2.3403821595191796</v>
      </c>
      <c r="AG14">
        <v>12.421786438537069</v>
      </c>
      <c r="AH14">
        <v>5.6196245858231206</v>
      </c>
      <c r="AI14">
        <v>0</v>
      </c>
      <c r="AJ14">
        <v>0</v>
      </c>
      <c r="AK14">
        <v>20.669877671237195</v>
      </c>
      <c r="AL14">
        <v>0</v>
      </c>
      <c r="AM14">
        <v>4.6895686972764254</v>
      </c>
      <c r="AN14">
        <v>0.66584851554682967</v>
      </c>
      <c r="AO14">
        <v>0</v>
      </c>
      <c r="AP14">
        <v>0.45608749610604804</v>
      </c>
      <c r="AQ14">
        <v>0</v>
      </c>
      <c r="AR14">
        <v>10.318038377717391</v>
      </c>
      <c r="AS14">
        <v>8.7806877499691804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781.91562736687524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1.3708334166666669</v>
      </c>
      <c r="K15">
        <v>9.059961804522116</v>
      </c>
      <c r="L15">
        <v>444.39034976267129</v>
      </c>
      <c r="M15">
        <v>27.290814687619854</v>
      </c>
      <c r="N15">
        <v>35.229384375592318</v>
      </c>
      <c r="O15">
        <v>0</v>
      </c>
      <c r="P15">
        <v>41.441699428571432</v>
      </c>
      <c r="Q15">
        <v>6.477743693010507</v>
      </c>
      <c r="R15">
        <v>6.2904041708889906</v>
      </c>
      <c r="S15">
        <v>7.8269719510097246</v>
      </c>
      <c r="T15">
        <v>0</v>
      </c>
      <c r="U15">
        <v>40.058005667675111</v>
      </c>
      <c r="V15">
        <v>4.2498555676066525</v>
      </c>
      <c r="W15">
        <v>10.328285391859774</v>
      </c>
      <c r="X15">
        <v>43.519673310759764</v>
      </c>
      <c r="Y15">
        <v>0</v>
      </c>
      <c r="Z15">
        <v>5.8046308977272734</v>
      </c>
      <c r="AA15">
        <v>7.9682592666666663</v>
      </c>
      <c r="AB15">
        <v>7.8159474789562884</v>
      </c>
      <c r="AC15">
        <v>5.7432587930913606</v>
      </c>
      <c r="AD15">
        <v>0</v>
      </c>
      <c r="AE15">
        <v>9.778151562724851</v>
      </c>
      <c r="AF15">
        <v>2.3403821595191796</v>
      </c>
      <c r="AG15">
        <v>12.421786438537069</v>
      </c>
      <c r="AH15">
        <v>6.9402362983082222</v>
      </c>
      <c r="AI15">
        <v>0</v>
      </c>
      <c r="AJ15">
        <v>0</v>
      </c>
      <c r="AK15">
        <v>20.669877671237195</v>
      </c>
      <c r="AL15">
        <v>0</v>
      </c>
      <c r="AM15">
        <v>4.6895686972764254</v>
      </c>
      <c r="AN15">
        <v>0.66584851554682967</v>
      </c>
      <c r="AO15">
        <v>0</v>
      </c>
      <c r="AP15">
        <v>0.45608749610604804</v>
      </c>
      <c r="AQ15">
        <v>0</v>
      </c>
      <c r="AR15">
        <v>10.318038377717391</v>
      </c>
      <c r="AS15">
        <v>8.7806877499691804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781.92674463183835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9.059961804522116</v>
      </c>
      <c r="L16">
        <v>444.39034976267129</v>
      </c>
      <c r="M16">
        <v>27.290814687619854</v>
      </c>
      <c r="N16">
        <v>35.229384375592318</v>
      </c>
      <c r="O16">
        <v>0</v>
      </c>
      <c r="P16">
        <v>41.441699428571432</v>
      </c>
      <c r="Q16">
        <v>6.477743693010507</v>
      </c>
      <c r="R16">
        <v>6.2904041708889906</v>
      </c>
      <c r="S16">
        <v>7.8269719510097246</v>
      </c>
      <c r="T16">
        <v>0</v>
      </c>
      <c r="U16">
        <v>40.058005667675111</v>
      </c>
      <c r="V16">
        <v>4.2498555676066525</v>
      </c>
      <c r="W16">
        <v>10.328285391859774</v>
      </c>
      <c r="X16">
        <v>43.519673310759764</v>
      </c>
      <c r="Y16">
        <v>0</v>
      </c>
      <c r="Z16">
        <v>5.8046308977272734</v>
      </c>
      <c r="AA16">
        <v>7.9682592666666663</v>
      </c>
      <c r="AB16">
        <v>7.8159474789562884</v>
      </c>
      <c r="AC16">
        <v>5.7432587930913606</v>
      </c>
      <c r="AD16">
        <v>0</v>
      </c>
      <c r="AE16">
        <v>9.778151562724851</v>
      </c>
      <c r="AF16">
        <v>2.3403821595191796</v>
      </c>
      <c r="AG16">
        <v>12.421786438537069</v>
      </c>
      <c r="AH16">
        <v>6.9402362983082222</v>
      </c>
      <c r="AI16">
        <v>0</v>
      </c>
      <c r="AJ16">
        <v>0</v>
      </c>
      <c r="AK16">
        <v>20.669877671237195</v>
      </c>
      <c r="AL16">
        <v>0</v>
      </c>
      <c r="AM16">
        <v>4.6895686972764254</v>
      </c>
      <c r="AN16">
        <v>0.66584851554682967</v>
      </c>
      <c r="AO16">
        <v>0</v>
      </c>
      <c r="AP16">
        <v>0.45608749610604804</v>
      </c>
      <c r="AQ16">
        <v>0</v>
      </c>
      <c r="AR16">
        <v>10.318038377717391</v>
      </c>
      <c r="AS16">
        <v>8.7806877499691804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780.5559112151717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9.059961804522116</v>
      </c>
      <c r="L17">
        <v>444.39034976267129</v>
      </c>
      <c r="M17">
        <v>27.290814687619854</v>
      </c>
      <c r="N17">
        <v>35.229384375592318</v>
      </c>
      <c r="O17">
        <v>0</v>
      </c>
      <c r="P17">
        <v>41.441699428571432</v>
      </c>
      <c r="Q17">
        <v>6.477743693010507</v>
      </c>
      <c r="R17">
        <v>6.2904041708889906</v>
      </c>
      <c r="S17">
        <v>7.8269719510097246</v>
      </c>
      <c r="T17">
        <v>0</v>
      </c>
      <c r="U17">
        <v>40.058005667675111</v>
      </c>
      <c r="V17">
        <v>4.2498555676066525</v>
      </c>
      <c r="W17">
        <v>10.328285391859774</v>
      </c>
      <c r="X17">
        <v>43.519673310759764</v>
      </c>
      <c r="Y17">
        <v>0</v>
      </c>
      <c r="Z17">
        <v>5.8046308977272734</v>
      </c>
      <c r="AA17">
        <v>7.9682592666666663</v>
      </c>
      <c r="AB17">
        <v>7.8159474789562884</v>
      </c>
      <c r="AC17">
        <v>5.7432587930913606</v>
      </c>
      <c r="AD17">
        <v>0</v>
      </c>
      <c r="AE17">
        <v>9.778151562724851</v>
      </c>
      <c r="AF17">
        <v>2.3403821595191796</v>
      </c>
      <c r="AG17">
        <v>12.421786438537069</v>
      </c>
      <c r="AH17">
        <v>6.9402362983082222</v>
      </c>
      <c r="AI17">
        <v>0</v>
      </c>
      <c r="AJ17">
        <v>0</v>
      </c>
      <c r="AK17">
        <v>20.669877671237195</v>
      </c>
      <c r="AL17">
        <v>0</v>
      </c>
      <c r="AM17">
        <v>4.6895686972764254</v>
      </c>
      <c r="AN17">
        <v>0.66584851554682967</v>
      </c>
      <c r="AO17">
        <v>0</v>
      </c>
      <c r="AP17">
        <v>0.45608749610604804</v>
      </c>
      <c r="AQ17">
        <v>0</v>
      </c>
      <c r="AR17">
        <v>10.318038377717391</v>
      </c>
      <c r="AS17">
        <v>8.7806877499691804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780.5559112151717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5.1299861005844773</v>
      </c>
      <c r="L18">
        <v>444.39034976267129</v>
      </c>
      <c r="M18">
        <v>27.290814687619854</v>
      </c>
      <c r="N18">
        <v>35.229384375592318</v>
      </c>
      <c r="O18">
        <v>0</v>
      </c>
      <c r="P18">
        <v>41.441699428571432</v>
      </c>
      <c r="Q18">
        <v>6.477743693010507</v>
      </c>
      <c r="R18">
        <v>6.2904041708889906</v>
      </c>
      <c r="S18">
        <v>7.8269719510097246</v>
      </c>
      <c r="T18">
        <v>0</v>
      </c>
      <c r="U18">
        <v>40.058005667675111</v>
      </c>
      <c r="V18">
        <v>4.2498555676066525</v>
      </c>
      <c r="W18">
        <v>10.328285391859774</v>
      </c>
      <c r="X18">
        <v>43.519673310759764</v>
      </c>
      <c r="Y18">
        <v>0</v>
      </c>
      <c r="Z18">
        <v>5.8046308977272734</v>
      </c>
      <c r="AA18">
        <v>7.9682592666666663</v>
      </c>
      <c r="AB18">
        <v>7.8159474789562884</v>
      </c>
      <c r="AC18">
        <v>5.7432587930913606</v>
      </c>
      <c r="AD18">
        <v>0</v>
      </c>
      <c r="AE18">
        <v>9.778151562724851</v>
      </c>
      <c r="AF18">
        <v>2.3403821595191796</v>
      </c>
      <c r="AG18">
        <v>12.421786438537069</v>
      </c>
      <c r="AH18">
        <v>6.9402362983082222</v>
      </c>
      <c r="AI18">
        <v>0</v>
      </c>
      <c r="AJ18">
        <v>0</v>
      </c>
      <c r="AK18">
        <v>20.669877671237195</v>
      </c>
      <c r="AL18">
        <v>0</v>
      </c>
      <c r="AM18">
        <v>4.6895686972764254</v>
      </c>
      <c r="AN18">
        <v>0.66584851554682967</v>
      </c>
      <c r="AO18">
        <v>0</v>
      </c>
      <c r="AP18">
        <v>0.45608749610604804</v>
      </c>
      <c r="AQ18">
        <v>0</v>
      </c>
      <c r="AR18">
        <v>10.318038377717391</v>
      </c>
      <c r="AS18">
        <v>8.7806877499691804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776.62593551123405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9.059961804522116</v>
      </c>
      <c r="L19">
        <v>444.39034976267129</v>
      </c>
      <c r="M19">
        <v>27.290814687619854</v>
      </c>
      <c r="N19">
        <v>35.229384375592318</v>
      </c>
      <c r="O19">
        <v>0</v>
      </c>
      <c r="P19">
        <v>41.441699428571432</v>
      </c>
      <c r="Q19">
        <v>6.477743693010507</v>
      </c>
      <c r="R19">
        <v>6.2904041708889906</v>
      </c>
      <c r="S19">
        <v>7.8269719510097246</v>
      </c>
      <c r="T19">
        <v>0</v>
      </c>
      <c r="U19">
        <v>40.058005667675111</v>
      </c>
      <c r="V19">
        <v>4.2498555676066525</v>
      </c>
      <c r="W19">
        <v>10.328285391859774</v>
      </c>
      <c r="X19">
        <v>43.519673310759764</v>
      </c>
      <c r="Y19">
        <v>0</v>
      </c>
      <c r="Z19">
        <v>3.8697538295454548</v>
      </c>
      <c r="AA19">
        <v>7.9682592666666663</v>
      </c>
      <c r="AB19">
        <v>7.8159474789562884</v>
      </c>
      <c r="AC19">
        <v>5.7432587930913606</v>
      </c>
      <c r="AD19">
        <v>0</v>
      </c>
      <c r="AE19">
        <v>9.778151562724851</v>
      </c>
      <c r="AF19">
        <v>2.3403821595191796</v>
      </c>
      <c r="AG19">
        <v>12.421786438537069</v>
      </c>
      <c r="AH19">
        <v>6.9402362983082222</v>
      </c>
      <c r="AI19">
        <v>0</v>
      </c>
      <c r="AJ19">
        <v>0</v>
      </c>
      <c r="AK19">
        <v>20.669877671237195</v>
      </c>
      <c r="AL19">
        <v>0</v>
      </c>
      <c r="AM19">
        <v>4.6895686972764254</v>
      </c>
      <c r="AN19">
        <v>0.66584851554682967</v>
      </c>
      <c r="AO19">
        <v>0</v>
      </c>
      <c r="AP19">
        <v>0.64612410621375305</v>
      </c>
      <c r="AQ19">
        <v>0</v>
      </c>
      <c r="AR19">
        <v>10.318038377717391</v>
      </c>
      <c r="AS19">
        <v>8.7806877499691804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778.81107075709747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9.059961804522116</v>
      </c>
      <c r="L20">
        <v>444.39034976267129</v>
      </c>
      <c r="M20">
        <v>27.290814687619854</v>
      </c>
      <c r="N20">
        <v>35.229384375592318</v>
      </c>
      <c r="O20">
        <v>0</v>
      </c>
      <c r="P20">
        <v>41.441699428571432</v>
      </c>
      <c r="Q20">
        <v>6.477743693010507</v>
      </c>
      <c r="R20">
        <v>6.2904041708889906</v>
      </c>
      <c r="S20">
        <v>7.8269719510097246</v>
      </c>
      <c r="T20">
        <v>0</v>
      </c>
      <c r="U20">
        <v>40.058005667675111</v>
      </c>
      <c r="V20">
        <v>4.2498555676066525</v>
      </c>
      <c r="W20">
        <v>10.328285391859774</v>
      </c>
      <c r="X20">
        <v>43.519673310759764</v>
      </c>
      <c r="Y20">
        <v>0</v>
      </c>
      <c r="Z20">
        <v>3.8697538295454548</v>
      </c>
      <c r="AA20">
        <v>7.9682592666666663</v>
      </c>
      <c r="AB20">
        <v>7.8159474789562884</v>
      </c>
      <c r="AC20">
        <v>5.7432587930913606</v>
      </c>
      <c r="AD20">
        <v>0</v>
      </c>
      <c r="AE20">
        <v>9.778151562724851</v>
      </c>
      <c r="AF20">
        <v>2.3403821595191796</v>
      </c>
      <c r="AG20">
        <v>12.421786438537069</v>
      </c>
      <c r="AH20">
        <v>6.9402362983082222</v>
      </c>
      <c r="AI20">
        <v>0</v>
      </c>
      <c r="AJ20">
        <v>0</v>
      </c>
      <c r="AK20">
        <v>20.669877671237195</v>
      </c>
      <c r="AL20">
        <v>0</v>
      </c>
      <c r="AM20">
        <v>4.6895686972764254</v>
      </c>
      <c r="AN20">
        <v>0.66584851554682967</v>
      </c>
      <c r="AO20">
        <v>0</v>
      </c>
      <c r="AP20">
        <v>0.64612410621375305</v>
      </c>
      <c r="AQ20">
        <v>0</v>
      </c>
      <c r="AR20">
        <v>10.318038377717391</v>
      </c>
      <c r="AS20">
        <v>8.7806877499691804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778.81107075709747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9.059961804522116</v>
      </c>
      <c r="L21">
        <v>444.39034976267129</v>
      </c>
      <c r="M21">
        <v>27.290814687619854</v>
      </c>
      <c r="N21">
        <v>35.229384375592318</v>
      </c>
      <c r="O21">
        <v>0</v>
      </c>
      <c r="P21">
        <v>41.441699428571432</v>
      </c>
      <c r="Q21">
        <v>6.477743693010507</v>
      </c>
      <c r="R21">
        <v>6.2904041708889906</v>
      </c>
      <c r="S21">
        <v>7.8269719510097246</v>
      </c>
      <c r="T21">
        <v>0</v>
      </c>
      <c r="U21">
        <v>40.058005667675111</v>
      </c>
      <c r="V21">
        <v>4.2498555676066525</v>
      </c>
      <c r="W21">
        <v>10.328285391859774</v>
      </c>
      <c r="X21">
        <v>43.519974401792588</v>
      </c>
      <c r="Y21">
        <v>0</v>
      </c>
      <c r="Z21">
        <v>3.8697538295454548</v>
      </c>
      <c r="AA21">
        <v>7.9682592666666663</v>
      </c>
      <c r="AB21">
        <v>7.8159474789562884</v>
      </c>
      <c r="AC21">
        <v>5.7432587930913606</v>
      </c>
      <c r="AD21">
        <v>0</v>
      </c>
      <c r="AE21">
        <v>9.778151562724851</v>
      </c>
      <c r="AF21">
        <v>2.3403821595191796</v>
      </c>
      <c r="AG21">
        <v>12.421786438537069</v>
      </c>
      <c r="AH21">
        <v>6.9402362983082222</v>
      </c>
      <c r="AI21">
        <v>0</v>
      </c>
      <c r="AJ21">
        <v>0</v>
      </c>
      <c r="AK21">
        <v>20.669877671237195</v>
      </c>
      <c r="AL21">
        <v>0</v>
      </c>
      <c r="AM21">
        <v>4.6895686972764254</v>
      </c>
      <c r="AN21">
        <v>0.66584851554682967</v>
      </c>
      <c r="AO21">
        <v>0</v>
      </c>
      <c r="AP21">
        <v>0.64612410621375305</v>
      </c>
      <c r="AQ21">
        <v>0</v>
      </c>
      <c r="AR21">
        <v>10.318038377717391</v>
      </c>
      <c r="AS21">
        <v>8.7806877499691804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778.81137184813031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9.059961804522116</v>
      </c>
      <c r="L22">
        <v>444.39034976267129</v>
      </c>
      <c r="M22">
        <v>27.290814687619854</v>
      </c>
      <c r="N22">
        <v>35.229384375592318</v>
      </c>
      <c r="O22">
        <v>0</v>
      </c>
      <c r="P22">
        <v>41.441699428571432</v>
      </c>
      <c r="Q22">
        <v>6.477743693010507</v>
      </c>
      <c r="R22">
        <v>6.2904041708889906</v>
      </c>
      <c r="S22">
        <v>7.8269719510097246</v>
      </c>
      <c r="T22">
        <v>0</v>
      </c>
      <c r="U22">
        <v>40.058005667675111</v>
      </c>
      <c r="V22">
        <v>4.2498555676066525</v>
      </c>
      <c r="W22">
        <v>10.328285391859774</v>
      </c>
      <c r="X22">
        <v>43.519974401792588</v>
      </c>
      <c r="Y22">
        <v>0</v>
      </c>
      <c r="Z22">
        <v>3.8697538295454548</v>
      </c>
      <c r="AA22">
        <v>7.9682592666666663</v>
      </c>
      <c r="AB22">
        <v>7.8159474789562884</v>
      </c>
      <c r="AC22">
        <v>5.7432587930913606</v>
      </c>
      <c r="AD22">
        <v>0</v>
      </c>
      <c r="AE22">
        <v>9.778151562724851</v>
      </c>
      <c r="AF22">
        <v>2.3403821595191796</v>
      </c>
      <c r="AG22">
        <v>12.421786438537069</v>
      </c>
      <c r="AH22">
        <v>6.9402362983082222</v>
      </c>
      <c r="AI22">
        <v>0</v>
      </c>
      <c r="AJ22">
        <v>0</v>
      </c>
      <c r="AK22">
        <v>20.669877671237195</v>
      </c>
      <c r="AL22">
        <v>0</v>
      </c>
      <c r="AM22">
        <v>4.6895686972764254</v>
      </c>
      <c r="AN22">
        <v>0.66584851554682967</v>
      </c>
      <c r="AO22">
        <v>0</v>
      </c>
      <c r="AP22">
        <v>0.64612410621375305</v>
      </c>
      <c r="AQ22">
        <v>0</v>
      </c>
      <c r="AR22">
        <v>10.318038377717391</v>
      </c>
      <c r="AS22">
        <v>8.7806877499691804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778.81137184813031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5.1299861005844773</v>
      </c>
      <c r="L23">
        <v>360.034447</v>
      </c>
      <c r="M23">
        <v>27.290814687619854</v>
      </c>
      <c r="N23">
        <v>35.229384375592318</v>
      </c>
      <c r="O23">
        <v>0</v>
      </c>
      <c r="P23">
        <v>41.441699428571432</v>
      </c>
      <c r="Q23">
        <v>3.5591388065366369</v>
      </c>
      <c r="R23">
        <v>3.5605105542676498</v>
      </c>
      <c r="S23">
        <v>4.3487363306104898</v>
      </c>
      <c r="T23">
        <v>0</v>
      </c>
      <c r="U23">
        <v>40.058005667675111</v>
      </c>
      <c r="V23">
        <v>2.420891165</v>
      </c>
      <c r="W23">
        <v>10.328285391859774</v>
      </c>
      <c r="X23">
        <v>43.519974401792588</v>
      </c>
      <c r="Y23">
        <v>0</v>
      </c>
      <c r="Z23">
        <v>3.8697538295454548</v>
      </c>
      <c r="AA23">
        <v>7.9682592666666663</v>
      </c>
      <c r="AB23">
        <v>7.8159474789562884</v>
      </c>
      <c r="AC23">
        <v>5.7432587930913606</v>
      </c>
      <c r="AD23">
        <v>2.6653663043043139</v>
      </c>
      <c r="AE23">
        <v>9.778151562724851</v>
      </c>
      <c r="AF23">
        <v>2.3403821595191796</v>
      </c>
      <c r="AG23">
        <v>12.421786438537069</v>
      </c>
      <c r="AH23">
        <v>6.9402362983082222</v>
      </c>
      <c r="AI23">
        <v>0</v>
      </c>
      <c r="AJ23">
        <v>0</v>
      </c>
      <c r="AK23">
        <v>20.669877671237195</v>
      </c>
      <c r="AL23">
        <v>0</v>
      </c>
      <c r="AM23">
        <v>4.6895686972764254</v>
      </c>
      <c r="AN23">
        <v>0.66584851554682967</v>
      </c>
      <c r="AO23">
        <v>0</v>
      </c>
      <c r="AP23">
        <v>0.64612410621375305</v>
      </c>
      <c r="AQ23">
        <v>0</v>
      </c>
      <c r="AR23">
        <v>10.318038377717391</v>
      </c>
      <c r="AS23">
        <v>8.7806877499691804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682.23516115972438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5.1299861005844773</v>
      </c>
      <c r="L24">
        <v>360.034447</v>
      </c>
      <c r="M24">
        <v>27.290814687619854</v>
      </c>
      <c r="N24">
        <v>35.229384375592318</v>
      </c>
      <c r="O24">
        <v>0</v>
      </c>
      <c r="P24">
        <v>41.441699428571432</v>
      </c>
      <c r="Q24">
        <v>3.5591388065366369</v>
      </c>
      <c r="R24">
        <v>3.5605105542676498</v>
      </c>
      <c r="S24">
        <v>4.3487363306104898</v>
      </c>
      <c r="T24">
        <v>0</v>
      </c>
      <c r="U24">
        <v>40.058005667675111</v>
      </c>
      <c r="V24">
        <v>4.2387286140477913</v>
      </c>
      <c r="W24">
        <v>10.328285391859774</v>
      </c>
      <c r="X24">
        <v>43.519974401792588</v>
      </c>
      <c r="Y24">
        <v>0</v>
      </c>
      <c r="Z24">
        <v>3.8697538295454548</v>
      </c>
      <c r="AA24">
        <v>7.9682592666666663</v>
      </c>
      <c r="AB24">
        <v>7.8159474789562884</v>
      </c>
      <c r="AC24">
        <v>5.7432587930913606</v>
      </c>
      <c r="AD24">
        <v>2.6653663043043139</v>
      </c>
      <c r="AE24">
        <v>9.778151562724851</v>
      </c>
      <c r="AF24">
        <v>2.3403821595191796</v>
      </c>
      <c r="AG24">
        <v>12.421786438537069</v>
      </c>
      <c r="AH24">
        <v>6.9402362983082222</v>
      </c>
      <c r="AI24">
        <v>0</v>
      </c>
      <c r="AJ24">
        <v>0</v>
      </c>
      <c r="AK24">
        <v>20.669877671237195</v>
      </c>
      <c r="AL24">
        <v>0</v>
      </c>
      <c r="AM24">
        <v>4.6895686972764254</v>
      </c>
      <c r="AN24">
        <v>0.66584851554682967</v>
      </c>
      <c r="AO24">
        <v>0</v>
      </c>
      <c r="AP24">
        <v>0.64612410621375305</v>
      </c>
      <c r="AQ24">
        <v>0</v>
      </c>
      <c r="AR24">
        <v>10.318038377717391</v>
      </c>
      <c r="AS24">
        <v>8.7806877499691804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684.05299860877221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9.0600398876900083</v>
      </c>
      <c r="L25">
        <v>444.39034976267129</v>
      </c>
      <c r="M25">
        <v>27.290814687619854</v>
      </c>
      <c r="N25">
        <v>35.229384375592318</v>
      </c>
      <c r="O25">
        <v>0</v>
      </c>
      <c r="P25">
        <v>41.441699428571432</v>
      </c>
      <c r="Q25">
        <v>6.477743693010507</v>
      </c>
      <c r="R25">
        <v>6.2904041708889906</v>
      </c>
      <c r="S25">
        <v>7.8269719510097246</v>
      </c>
      <c r="T25">
        <v>0</v>
      </c>
      <c r="U25">
        <v>40.058005667675111</v>
      </c>
      <c r="V25">
        <v>4.2498555676066525</v>
      </c>
      <c r="W25">
        <v>10.328285391859774</v>
      </c>
      <c r="X25">
        <v>43.519974401792588</v>
      </c>
      <c r="Y25">
        <v>0</v>
      </c>
      <c r="Z25">
        <v>3.8697538295454548</v>
      </c>
      <c r="AA25">
        <v>7.9682592666666663</v>
      </c>
      <c r="AB25">
        <v>7.8159474789562884</v>
      </c>
      <c r="AC25">
        <v>5.7432587930913606</v>
      </c>
      <c r="AD25">
        <v>2.6653663043043139</v>
      </c>
      <c r="AE25">
        <v>9.778151562724851</v>
      </c>
      <c r="AF25">
        <v>2.3403821595191796</v>
      </c>
      <c r="AG25">
        <v>12.421786438537069</v>
      </c>
      <c r="AH25">
        <v>11.239249432379573</v>
      </c>
      <c r="AI25">
        <v>0</v>
      </c>
      <c r="AJ25">
        <v>0</v>
      </c>
      <c r="AK25">
        <v>20.669877671237195</v>
      </c>
      <c r="AL25">
        <v>0</v>
      </c>
      <c r="AM25">
        <v>4.6895686972764254</v>
      </c>
      <c r="AN25">
        <v>0.66584851554682967</v>
      </c>
      <c r="AO25">
        <v>0</v>
      </c>
      <c r="AP25">
        <v>0.15202916536868266</v>
      </c>
      <c r="AQ25">
        <v>0</v>
      </c>
      <c r="AR25">
        <v>10.318038377717391</v>
      </c>
      <c r="AS25">
        <v>8.7806877499691804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785.28173442882871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9.0600307168227339</v>
      </c>
      <c r="L26">
        <v>444.39034976267129</v>
      </c>
      <c r="M26">
        <v>27.290814687619854</v>
      </c>
      <c r="N26">
        <v>35.229384375592318</v>
      </c>
      <c r="O26">
        <v>0</v>
      </c>
      <c r="P26">
        <v>41.441699428571432</v>
      </c>
      <c r="Q26">
        <v>6.477743693010507</v>
      </c>
      <c r="R26">
        <v>6.2904041708889906</v>
      </c>
      <c r="S26">
        <v>7.8269719510097246</v>
      </c>
      <c r="T26">
        <v>0</v>
      </c>
      <c r="U26">
        <v>40.058005667675111</v>
      </c>
      <c r="V26">
        <v>4.2498555676066525</v>
      </c>
      <c r="W26">
        <v>10.328285391859774</v>
      </c>
      <c r="X26">
        <v>43.519974401792588</v>
      </c>
      <c r="Y26">
        <v>0</v>
      </c>
      <c r="Z26">
        <v>3.8697538295454548</v>
      </c>
      <c r="AA26">
        <v>7.9682592666666663</v>
      </c>
      <c r="AB26">
        <v>7.8159474789562884</v>
      </c>
      <c r="AC26">
        <v>5.7432587930913606</v>
      </c>
      <c r="AD26">
        <v>2.6653663043043139</v>
      </c>
      <c r="AE26">
        <v>9.778151562724851</v>
      </c>
      <c r="AF26">
        <v>2.3403821595191796</v>
      </c>
      <c r="AG26">
        <v>12.421786438537069</v>
      </c>
      <c r="AH26">
        <v>11.239249432379573</v>
      </c>
      <c r="AI26">
        <v>0</v>
      </c>
      <c r="AJ26">
        <v>0</v>
      </c>
      <c r="AK26">
        <v>20.669877671237195</v>
      </c>
      <c r="AL26">
        <v>0</v>
      </c>
      <c r="AM26">
        <v>4.6895686972764254</v>
      </c>
      <c r="AN26">
        <v>0.66584851554682967</v>
      </c>
      <c r="AO26">
        <v>0</v>
      </c>
      <c r="AP26">
        <v>0.15202916536868266</v>
      </c>
      <c r="AQ26">
        <v>0</v>
      </c>
      <c r="AR26">
        <v>10.318038377717391</v>
      </c>
      <c r="AS26">
        <v>8.7806877499691804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785.28172525796163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9.0601173453441231</v>
      </c>
      <c r="L27">
        <v>444.39034976267129</v>
      </c>
      <c r="M27">
        <v>27.290814687619854</v>
      </c>
      <c r="N27">
        <v>35.229384375592318</v>
      </c>
      <c r="O27">
        <v>0</v>
      </c>
      <c r="P27">
        <v>41.441699428571432</v>
      </c>
      <c r="Q27">
        <v>6.477743693010507</v>
      </c>
      <c r="R27">
        <v>6.2904041708889906</v>
      </c>
      <c r="S27">
        <v>7.8269719510097246</v>
      </c>
      <c r="T27">
        <v>0</v>
      </c>
      <c r="U27">
        <v>40.058005667675111</v>
      </c>
      <c r="V27">
        <v>4.2498555676066525</v>
      </c>
      <c r="W27">
        <v>10.328285391859774</v>
      </c>
      <c r="X27">
        <v>43.519974401792588</v>
      </c>
      <c r="Y27">
        <v>0</v>
      </c>
      <c r="Z27">
        <v>3.8697538295454548</v>
      </c>
      <c r="AA27">
        <v>7.9682592666666663</v>
      </c>
      <c r="AB27">
        <v>7.8159474789562884</v>
      </c>
      <c r="AC27">
        <v>5.7432587930913606</v>
      </c>
      <c r="AD27">
        <v>5.409125697332545</v>
      </c>
      <c r="AE27">
        <v>9.778151562724851</v>
      </c>
      <c r="AF27">
        <v>2.3403821595191796</v>
      </c>
      <c r="AG27">
        <v>12.421786438537069</v>
      </c>
      <c r="AH27">
        <v>11.239249432379573</v>
      </c>
      <c r="AI27">
        <v>0.94437319883309612</v>
      </c>
      <c r="AJ27">
        <v>0</v>
      </c>
      <c r="AK27">
        <v>20.669877671237195</v>
      </c>
      <c r="AL27">
        <v>0</v>
      </c>
      <c r="AM27">
        <v>4.6895686972764254</v>
      </c>
      <c r="AN27">
        <v>0.66584851554682967</v>
      </c>
      <c r="AO27">
        <v>0</v>
      </c>
      <c r="AP27">
        <v>0.83616040952775461</v>
      </c>
      <c r="AQ27">
        <v>0</v>
      </c>
      <c r="AR27">
        <v>10.318038377717391</v>
      </c>
      <c r="AS27">
        <v>8.7806877499691804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789.65407572250331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9.060093339364931</v>
      </c>
      <c r="L28">
        <v>435.83855267665609</v>
      </c>
      <c r="M28">
        <v>27.290814687619854</v>
      </c>
      <c r="N28">
        <v>35.229384375592318</v>
      </c>
      <c r="O28">
        <v>0</v>
      </c>
      <c r="P28">
        <v>41.441699428571432</v>
      </c>
      <c r="Q28">
        <v>6.477743693010507</v>
      </c>
      <c r="R28">
        <v>6.2904041708889906</v>
      </c>
      <c r="S28">
        <v>7.8269719510097246</v>
      </c>
      <c r="T28">
        <v>0</v>
      </c>
      <c r="U28">
        <v>40.058005667675111</v>
      </c>
      <c r="V28">
        <v>4.2498555676066525</v>
      </c>
      <c r="W28">
        <v>10.328285391859774</v>
      </c>
      <c r="X28">
        <v>43.519974401792588</v>
      </c>
      <c r="Y28">
        <v>0</v>
      </c>
      <c r="Z28">
        <v>3.8697538295454548</v>
      </c>
      <c r="AA28">
        <v>7.9682592666666663</v>
      </c>
      <c r="AB28">
        <v>7.8159474789562884</v>
      </c>
      <c r="AC28">
        <v>5.7432587930913606</v>
      </c>
      <c r="AD28">
        <v>5.409125697332545</v>
      </c>
      <c r="AE28">
        <v>9.778151562724851</v>
      </c>
      <c r="AF28">
        <v>2.3403821595191796</v>
      </c>
      <c r="AG28">
        <v>12.421786438537069</v>
      </c>
      <c r="AH28">
        <v>11.239249432379573</v>
      </c>
      <c r="AI28">
        <v>1.8887463976661922</v>
      </c>
      <c r="AJ28">
        <v>0</v>
      </c>
      <c r="AK28">
        <v>20.669877671237195</v>
      </c>
      <c r="AL28">
        <v>0</v>
      </c>
      <c r="AM28">
        <v>4.6895686972764254</v>
      </c>
      <c r="AN28">
        <v>0.66584851554682967</v>
      </c>
      <c r="AO28">
        <v>0</v>
      </c>
      <c r="AP28">
        <v>2.0523940392709195</v>
      </c>
      <c r="AQ28">
        <v>0</v>
      </c>
      <c r="AR28">
        <v>10.318038377717391</v>
      </c>
      <c r="AS28">
        <v>8.7806877499691804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783.26286145908512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5.1299835221809698</v>
      </c>
      <c r="L29">
        <v>360.034447</v>
      </c>
      <c r="M29">
        <v>27.290814687619854</v>
      </c>
      <c r="N29">
        <v>35.229384375592318</v>
      </c>
      <c r="O29">
        <v>0</v>
      </c>
      <c r="P29">
        <v>41.441699428571432</v>
      </c>
      <c r="Q29">
        <v>3.5591388065366369</v>
      </c>
      <c r="R29">
        <v>3.5605105542676498</v>
      </c>
      <c r="S29">
        <v>4.3487363306104898</v>
      </c>
      <c r="T29">
        <v>0</v>
      </c>
      <c r="U29">
        <v>40.058005667675111</v>
      </c>
      <c r="V29">
        <v>2.420891165</v>
      </c>
      <c r="W29">
        <v>10.328285391859774</v>
      </c>
      <c r="X29">
        <v>43.519974401792588</v>
      </c>
      <c r="Y29">
        <v>0</v>
      </c>
      <c r="Z29">
        <v>3.8697538295454548</v>
      </c>
      <c r="AA29">
        <v>7.9682592666666663</v>
      </c>
      <c r="AB29">
        <v>7.8159474789562884</v>
      </c>
      <c r="AC29">
        <v>5.7432587930913606</v>
      </c>
      <c r="AD29">
        <v>5.409125697332545</v>
      </c>
      <c r="AE29">
        <v>9.778151562724851</v>
      </c>
      <c r="AF29">
        <v>2.3403821595191796</v>
      </c>
      <c r="AG29">
        <v>12.421786438537069</v>
      </c>
      <c r="AH29">
        <v>11.239249432379573</v>
      </c>
      <c r="AI29">
        <v>9.7036231342417842</v>
      </c>
      <c r="AJ29">
        <v>0</v>
      </c>
      <c r="AK29">
        <v>20.669877671237195</v>
      </c>
      <c r="AL29">
        <v>0</v>
      </c>
      <c r="AM29">
        <v>4.6895686972764254</v>
      </c>
      <c r="AN29">
        <v>0.66584851554682967</v>
      </c>
      <c r="AO29">
        <v>0</v>
      </c>
      <c r="AP29">
        <v>2.0904011772162385</v>
      </c>
      <c r="AQ29">
        <v>0</v>
      </c>
      <c r="AR29">
        <v>10.318038377717391</v>
      </c>
      <c r="AS29">
        <v>8.7806877499691804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700.42583131366473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5.1300488682611567</v>
      </c>
      <c r="L30">
        <v>317.20204699999999</v>
      </c>
      <c r="M30">
        <v>27.290814687619854</v>
      </c>
      <c r="N30">
        <v>35.229384375592318</v>
      </c>
      <c r="O30">
        <v>0</v>
      </c>
      <c r="P30">
        <v>41.441699428571432</v>
      </c>
      <c r="Q30">
        <v>3.5591388065366369</v>
      </c>
      <c r="R30">
        <v>3.5605105542676498</v>
      </c>
      <c r="S30">
        <v>4.3487363306104898</v>
      </c>
      <c r="T30">
        <v>0</v>
      </c>
      <c r="U30">
        <v>40.058005667675111</v>
      </c>
      <c r="V30">
        <v>2.420891165</v>
      </c>
      <c r="W30">
        <v>10.328285391859774</v>
      </c>
      <c r="X30">
        <v>43.519974401792588</v>
      </c>
      <c r="Y30">
        <v>0</v>
      </c>
      <c r="Z30">
        <v>3.8697538295454548</v>
      </c>
      <c r="AA30">
        <v>7.9682592666666663</v>
      </c>
      <c r="AB30">
        <v>7.8159474789562884</v>
      </c>
      <c r="AC30">
        <v>5.7432587930913606</v>
      </c>
      <c r="AD30">
        <v>5.409125697332545</v>
      </c>
      <c r="AE30">
        <v>9.778151562724851</v>
      </c>
      <c r="AF30">
        <v>2.3403821595191796</v>
      </c>
      <c r="AG30">
        <v>12.421786438537069</v>
      </c>
      <c r="AH30">
        <v>6.9402362983082222</v>
      </c>
      <c r="AI30">
        <v>9.7036231342417842</v>
      </c>
      <c r="AJ30">
        <v>0</v>
      </c>
      <c r="AK30">
        <v>20.669877671237195</v>
      </c>
      <c r="AL30">
        <v>0</v>
      </c>
      <c r="AM30">
        <v>4.6895686972764254</v>
      </c>
      <c r="AN30">
        <v>0.66584851554682967</v>
      </c>
      <c r="AO30">
        <v>0</v>
      </c>
      <c r="AP30">
        <v>2.0904011772162385</v>
      </c>
      <c r="AQ30">
        <v>0</v>
      </c>
      <c r="AR30">
        <v>10.318038377717391</v>
      </c>
      <c r="AS30">
        <v>8.7806877499691804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653.29448352567363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5.1299279401521902</v>
      </c>
      <c r="L31">
        <v>315.05064625307119</v>
      </c>
      <c r="M31">
        <v>27.290356097973334</v>
      </c>
      <c r="N31">
        <v>35.231244059374994</v>
      </c>
      <c r="O31">
        <v>0</v>
      </c>
      <c r="P31">
        <v>41.440111546590913</v>
      </c>
      <c r="Q31">
        <v>3.5585237542662114</v>
      </c>
      <c r="R31">
        <v>3.5605105542676498</v>
      </c>
      <c r="S31">
        <v>4.7710466878634197</v>
      </c>
      <c r="T31">
        <v>0</v>
      </c>
      <c r="U31">
        <v>40.058005667675111</v>
      </c>
      <c r="V31">
        <v>2.420891165</v>
      </c>
      <c r="W31">
        <v>10.328285391859774</v>
      </c>
      <c r="X31">
        <v>43.519974401792588</v>
      </c>
      <c r="Y31">
        <v>0</v>
      </c>
      <c r="Z31">
        <v>3.8697538295454548</v>
      </c>
      <c r="AA31">
        <v>4.1678683004219401</v>
      </c>
      <c r="AB31">
        <v>7.8159474789562884</v>
      </c>
      <c r="AC31">
        <v>5.7432587930913606</v>
      </c>
      <c r="AD31">
        <v>5.409125697332545</v>
      </c>
      <c r="AE31">
        <v>9.778151562724851</v>
      </c>
      <c r="AF31">
        <v>2.3403821595191796</v>
      </c>
      <c r="AG31">
        <v>12.421786438537069</v>
      </c>
      <c r="AH31">
        <v>6.9402362983082222</v>
      </c>
      <c r="AI31">
        <v>9.7036231342417842</v>
      </c>
      <c r="AJ31">
        <v>0</v>
      </c>
      <c r="AK31">
        <v>20.669877671237195</v>
      </c>
      <c r="AL31">
        <v>0</v>
      </c>
      <c r="AM31">
        <v>4.6895686972764254</v>
      </c>
      <c r="AN31">
        <v>0.66584851554682967</v>
      </c>
      <c r="AO31">
        <v>0</v>
      </c>
      <c r="AP31">
        <v>1.8243499844241922</v>
      </c>
      <c r="AQ31">
        <v>0</v>
      </c>
      <c r="AR31">
        <v>10.318038377717391</v>
      </c>
      <c r="AS31">
        <v>8.7806877499691804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647.4980282087372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5.1299279401521902</v>
      </c>
      <c r="L32">
        <v>315.05064625307119</v>
      </c>
      <c r="M32">
        <v>27.290356097973334</v>
      </c>
      <c r="N32">
        <v>35.231244059374994</v>
      </c>
      <c r="O32">
        <v>0</v>
      </c>
      <c r="P32">
        <v>41.440111546590913</v>
      </c>
      <c r="Q32">
        <v>3.5585237542662114</v>
      </c>
      <c r="R32">
        <v>3.5605105542676498</v>
      </c>
      <c r="S32">
        <v>4.3492537667037867</v>
      </c>
      <c r="T32">
        <v>0</v>
      </c>
      <c r="U32">
        <v>40.058005667675111</v>
      </c>
      <c r="V32">
        <v>2.420891165</v>
      </c>
      <c r="W32">
        <v>10.328285391859774</v>
      </c>
      <c r="X32">
        <v>43.519974401792588</v>
      </c>
      <c r="Y32">
        <v>0</v>
      </c>
      <c r="Z32">
        <v>3.8697538295454548</v>
      </c>
      <c r="AA32">
        <v>4.1678683004219401</v>
      </c>
      <c r="AB32">
        <v>7.8159474789562884</v>
      </c>
      <c r="AC32">
        <v>5.7432587930913606</v>
      </c>
      <c r="AD32">
        <v>5.409125697332545</v>
      </c>
      <c r="AE32">
        <v>9.778151562724851</v>
      </c>
      <c r="AF32">
        <v>2.3403821595191796</v>
      </c>
      <c r="AG32">
        <v>12.421786438537069</v>
      </c>
      <c r="AH32">
        <v>6.9402362983082222</v>
      </c>
      <c r="AI32">
        <v>9.7036231342417842</v>
      </c>
      <c r="AJ32">
        <v>0</v>
      </c>
      <c r="AK32">
        <v>20.669877671237195</v>
      </c>
      <c r="AL32">
        <v>0</v>
      </c>
      <c r="AM32">
        <v>4.6895686972764254</v>
      </c>
      <c r="AN32">
        <v>0.66584851554682967</v>
      </c>
      <c r="AO32">
        <v>0</v>
      </c>
      <c r="AP32">
        <v>0.19003661010770503</v>
      </c>
      <c r="AQ32">
        <v>0</v>
      </c>
      <c r="AR32">
        <v>12.119600551358696</v>
      </c>
      <c r="AS32">
        <v>8.7806877499691804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647.2434840869023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5.1299279401521902</v>
      </c>
      <c r="L33">
        <v>307.53735269980854</v>
      </c>
      <c r="M33">
        <v>27.290356097973334</v>
      </c>
      <c r="N33">
        <v>35.231244059374994</v>
      </c>
      <c r="O33">
        <v>0</v>
      </c>
      <c r="P33">
        <v>41.440111546590913</v>
      </c>
      <c r="Q33">
        <v>3.5585237542662114</v>
      </c>
      <c r="R33">
        <v>3.5605105542676498</v>
      </c>
      <c r="S33">
        <v>4.3492537667037867</v>
      </c>
      <c r="T33">
        <v>0</v>
      </c>
      <c r="U33">
        <v>40.058005667675111</v>
      </c>
      <c r="V33">
        <v>2.420891165</v>
      </c>
      <c r="W33">
        <v>10.328285391859774</v>
      </c>
      <c r="X33">
        <v>43.519974401792588</v>
      </c>
      <c r="Y33">
        <v>0</v>
      </c>
      <c r="Z33">
        <v>3.8697538295454548</v>
      </c>
      <c r="AA33">
        <v>4.1678683004219401</v>
      </c>
      <c r="AB33">
        <v>7.8159474789562884</v>
      </c>
      <c r="AC33">
        <v>5.7432587930913606</v>
      </c>
      <c r="AD33">
        <v>5.409125697332545</v>
      </c>
      <c r="AE33">
        <v>9.778151562724851</v>
      </c>
      <c r="AF33">
        <v>2.3403821595191796</v>
      </c>
      <c r="AG33">
        <v>12.421786438537069</v>
      </c>
      <c r="AH33">
        <v>6.9402362983082222</v>
      </c>
      <c r="AI33">
        <v>9.7036231342417842</v>
      </c>
      <c r="AJ33">
        <v>0</v>
      </c>
      <c r="AK33">
        <v>20.669877671237195</v>
      </c>
      <c r="AL33">
        <v>0</v>
      </c>
      <c r="AM33">
        <v>4.6895686972764254</v>
      </c>
      <c r="AN33">
        <v>0.66584851554682967</v>
      </c>
      <c r="AO33">
        <v>0</v>
      </c>
      <c r="AP33">
        <v>0.19003661010770503</v>
      </c>
      <c r="AQ33">
        <v>0</v>
      </c>
      <c r="AR33">
        <v>12.119600551358696</v>
      </c>
      <c r="AS33">
        <v>8.7806877499691804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639.73019053363964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5.1299279401521902</v>
      </c>
      <c r="L34">
        <v>307.53735269980854</v>
      </c>
      <c r="M34">
        <v>27.290356097973334</v>
      </c>
      <c r="N34">
        <v>35.231244059374994</v>
      </c>
      <c r="O34">
        <v>0</v>
      </c>
      <c r="P34">
        <v>41.440111546590913</v>
      </c>
      <c r="Q34">
        <v>3.5585237542662114</v>
      </c>
      <c r="R34">
        <v>3.5605105542676498</v>
      </c>
      <c r="S34">
        <v>4.3492537667037867</v>
      </c>
      <c r="T34">
        <v>0</v>
      </c>
      <c r="U34">
        <v>40.058005667675111</v>
      </c>
      <c r="V34">
        <v>2.420891165</v>
      </c>
      <c r="W34">
        <v>10.328285391859774</v>
      </c>
      <c r="X34">
        <v>43.519974401792588</v>
      </c>
      <c r="Y34">
        <v>0</v>
      </c>
      <c r="Z34">
        <v>3.8697538295454548</v>
      </c>
      <c r="AA34">
        <v>4.1678683004219401</v>
      </c>
      <c r="AB34">
        <v>7.8159474789562884</v>
      </c>
      <c r="AC34">
        <v>5.7432587930913606</v>
      </c>
      <c r="AD34">
        <v>5.409125697332545</v>
      </c>
      <c r="AE34">
        <v>9.778151562724851</v>
      </c>
      <c r="AF34">
        <v>2.3403821595191796</v>
      </c>
      <c r="AG34">
        <v>12.421786438537069</v>
      </c>
      <c r="AH34">
        <v>6.9402362983082222</v>
      </c>
      <c r="AI34">
        <v>9.7036231342417842</v>
      </c>
      <c r="AJ34">
        <v>0</v>
      </c>
      <c r="AK34">
        <v>20.669877671237195</v>
      </c>
      <c r="AL34">
        <v>0</v>
      </c>
      <c r="AM34">
        <v>4.6895686972764254</v>
      </c>
      <c r="AN34">
        <v>0.66584851554682967</v>
      </c>
      <c r="AO34">
        <v>0</v>
      </c>
      <c r="AP34">
        <v>0.19003661010770503</v>
      </c>
      <c r="AQ34">
        <v>0</v>
      </c>
      <c r="AR34">
        <v>12.119600551358696</v>
      </c>
      <c r="AS34">
        <v>8.7806877499691804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639.73019053363964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5.2998331517622299</v>
      </c>
      <c r="L35">
        <v>307.53735269980854</v>
      </c>
      <c r="M35">
        <v>27.290356097973334</v>
      </c>
      <c r="N35">
        <v>35.231244059374994</v>
      </c>
      <c r="O35">
        <v>0</v>
      </c>
      <c r="P35">
        <v>41.440111546590913</v>
      </c>
      <c r="Q35">
        <v>3.5585237542662114</v>
      </c>
      <c r="R35">
        <v>3.560525142467621</v>
      </c>
      <c r="S35">
        <v>4.3492537667037867</v>
      </c>
      <c r="T35">
        <v>0</v>
      </c>
      <c r="U35">
        <v>40.750232908747705</v>
      </c>
      <c r="V35">
        <v>2.420891165</v>
      </c>
      <c r="W35">
        <v>5.7091407472451792</v>
      </c>
      <c r="X35">
        <v>24.17959187559731</v>
      </c>
      <c r="Y35">
        <v>0</v>
      </c>
      <c r="Z35">
        <v>3.8697538295454548</v>
      </c>
      <c r="AA35">
        <v>4.1678683004219401</v>
      </c>
      <c r="AB35">
        <v>7.8159474789562884</v>
      </c>
      <c r="AC35">
        <v>5.7432587930913606</v>
      </c>
      <c r="AD35">
        <v>5.409125697332545</v>
      </c>
      <c r="AE35">
        <v>14.464721254217006</v>
      </c>
      <c r="AF35">
        <v>2.3403821595191796</v>
      </c>
      <c r="AG35">
        <v>12.421786438537069</v>
      </c>
      <c r="AH35">
        <v>5.6196245858231206</v>
      </c>
      <c r="AI35">
        <v>1.5109971181329536</v>
      </c>
      <c r="AJ35">
        <v>0</v>
      </c>
      <c r="AK35">
        <v>20.669877671237195</v>
      </c>
      <c r="AL35">
        <v>0</v>
      </c>
      <c r="AM35">
        <v>4.6895686972764254</v>
      </c>
      <c r="AN35">
        <v>0.66584851554682967</v>
      </c>
      <c r="AO35">
        <v>0</v>
      </c>
      <c r="AP35">
        <v>0.19003661010770503</v>
      </c>
      <c r="AQ35">
        <v>0</v>
      </c>
      <c r="AR35">
        <v>10.318038377717391</v>
      </c>
      <c r="AS35">
        <v>8.7806877499691804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610.00458019296946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5.1300586597713069</v>
      </c>
      <c r="L36">
        <v>307.53735269980854</v>
      </c>
      <c r="M36">
        <v>27.290356097973334</v>
      </c>
      <c r="N36">
        <v>35.231244059374994</v>
      </c>
      <c r="O36">
        <v>0</v>
      </c>
      <c r="P36">
        <v>41.440111546590913</v>
      </c>
      <c r="Q36">
        <v>3.5585237542662114</v>
      </c>
      <c r="R36">
        <v>3.560525142467621</v>
      </c>
      <c r="S36">
        <v>4.3492537667037867</v>
      </c>
      <c r="T36">
        <v>0</v>
      </c>
      <c r="U36">
        <v>40.889530292692079</v>
      </c>
      <c r="V36">
        <v>2.420891165</v>
      </c>
      <c r="W36">
        <v>5.7091407472451792</v>
      </c>
      <c r="X36">
        <v>24.17959187559731</v>
      </c>
      <c r="Y36">
        <v>0</v>
      </c>
      <c r="Z36">
        <v>3.8697538295454548</v>
      </c>
      <c r="AA36">
        <v>4.1678683004219401</v>
      </c>
      <c r="AB36">
        <v>7.8159474789562884</v>
      </c>
      <c r="AC36">
        <v>5.7432587930913606</v>
      </c>
      <c r="AD36">
        <v>5.409125697332545</v>
      </c>
      <c r="AE36">
        <v>14.464721254217006</v>
      </c>
      <c r="AF36">
        <v>2.3403821595191796</v>
      </c>
      <c r="AG36">
        <v>12.421786438537069</v>
      </c>
      <c r="AH36">
        <v>5.6196245858231206</v>
      </c>
      <c r="AI36">
        <v>0.94437319883309612</v>
      </c>
      <c r="AJ36">
        <v>0</v>
      </c>
      <c r="AK36">
        <v>20.669877671237195</v>
      </c>
      <c r="AL36">
        <v>0</v>
      </c>
      <c r="AM36">
        <v>4.6895686972764254</v>
      </c>
      <c r="AN36">
        <v>0.66584851554682967</v>
      </c>
      <c r="AO36">
        <v>0</v>
      </c>
      <c r="AP36">
        <v>0.19003661010770503</v>
      </c>
      <c r="AQ36">
        <v>0</v>
      </c>
      <c r="AR36">
        <v>10.318038377717391</v>
      </c>
      <c r="AS36">
        <v>8.7806877499691804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609.40747916562304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5.1300586597713069</v>
      </c>
      <c r="L37">
        <v>312.52025334973303</v>
      </c>
      <c r="M37">
        <v>27.290356097973334</v>
      </c>
      <c r="N37">
        <v>35.231244059374994</v>
      </c>
      <c r="O37">
        <v>0</v>
      </c>
      <c r="P37">
        <v>41.440111546590913</v>
      </c>
      <c r="Q37">
        <v>3.5585237542662114</v>
      </c>
      <c r="R37">
        <v>3.560525142467621</v>
      </c>
      <c r="S37">
        <v>4.3492537667037867</v>
      </c>
      <c r="T37">
        <v>0</v>
      </c>
      <c r="U37">
        <v>40.889530292692079</v>
      </c>
      <c r="V37">
        <v>2.4191177952586207</v>
      </c>
      <c r="W37">
        <v>5.7093856458240282</v>
      </c>
      <c r="X37">
        <v>24.180101308087419</v>
      </c>
      <c r="Y37">
        <v>0</v>
      </c>
      <c r="Z37">
        <v>3.8697538295454548</v>
      </c>
      <c r="AA37">
        <v>4.1678683004219401</v>
      </c>
      <c r="AB37">
        <v>7.8159474789562884</v>
      </c>
      <c r="AC37">
        <v>5.7432587930913606</v>
      </c>
      <c r="AD37">
        <v>5.409125697332545</v>
      </c>
      <c r="AE37">
        <v>14.464721254217006</v>
      </c>
      <c r="AF37">
        <v>2.3403821595191796</v>
      </c>
      <c r="AG37">
        <v>12.421786438537069</v>
      </c>
      <c r="AH37">
        <v>6.9402362983082222</v>
      </c>
      <c r="AI37">
        <v>0</v>
      </c>
      <c r="AJ37">
        <v>0</v>
      </c>
      <c r="AK37">
        <v>20.669877671237195</v>
      </c>
      <c r="AL37">
        <v>0</v>
      </c>
      <c r="AM37">
        <v>4.6895686972764254</v>
      </c>
      <c r="AN37">
        <v>0.66584851554682967</v>
      </c>
      <c r="AO37">
        <v>0</v>
      </c>
      <c r="AP37">
        <v>2.8505470040596519</v>
      </c>
      <c r="AQ37">
        <v>0</v>
      </c>
      <c r="AR37">
        <v>10.318038377717391</v>
      </c>
      <c r="AS37">
        <v>8.7806877499691804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617.42610968447912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5.1300586597713069</v>
      </c>
      <c r="L38">
        <v>312.52025334973303</v>
      </c>
      <c r="M38">
        <v>27.290356097973334</v>
      </c>
      <c r="N38">
        <v>35.231244059374994</v>
      </c>
      <c r="O38">
        <v>0</v>
      </c>
      <c r="P38">
        <v>41.440111546590913</v>
      </c>
      <c r="Q38">
        <v>3.5585237542662114</v>
      </c>
      <c r="R38">
        <v>3.560525142467621</v>
      </c>
      <c r="S38">
        <v>4.3492537667037867</v>
      </c>
      <c r="T38">
        <v>0</v>
      </c>
      <c r="U38">
        <v>40.889530292692079</v>
      </c>
      <c r="V38">
        <v>2.4191177952586207</v>
      </c>
      <c r="W38">
        <v>5.7093856458240282</v>
      </c>
      <c r="X38">
        <v>24.180101308087419</v>
      </c>
      <c r="Y38">
        <v>0</v>
      </c>
      <c r="Z38">
        <v>3.8697538295454548</v>
      </c>
      <c r="AA38">
        <v>4.1678683004219401</v>
      </c>
      <c r="AB38">
        <v>7.8159474789562884</v>
      </c>
      <c r="AC38">
        <v>2.871629268543594</v>
      </c>
      <c r="AD38">
        <v>5.409125697332545</v>
      </c>
      <c r="AE38">
        <v>14.464721254217006</v>
      </c>
      <c r="AF38">
        <v>2.3403821595191796</v>
      </c>
      <c r="AG38">
        <v>12.421786438537069</v>
      </c>
      <c r="AH38">
        <v>6.9402362983082222</v>
      </c>
      <c r="AI38">
        <v>0</v>
      </c>
      <c r="AJ38">
        <v>0</v>
      </c>
      <c r="AK38">
        <v>20.669877671237195</v>
      </c>
      <c r="AL38">
        <v>0</v>
      </c>
      <c r="AM38">
        <v>4.6895686972764254</v>
      </c>
      <c r="AN38">
        <v>0.66584851554682967</v>
      </c>
      <c r="AO38">
        <v>0</v>
      </c>
      <c r="AP38">
        <v>2.8505470040596519</v>
      </c>
      <c r="AQ38">
        <v>0</v>
      </c>
      <c r="AR38">
        <v>10.318038377717391</v>
      </c>
      <c r="AS38">
        <v>8.7806877499691804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614.55448015993136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5.1300586597713069</v>
      </c>
      <c r="L39">
        <v>312.52025334973303</v>
      </c>
      <c r="M39">
        <v>27.292411254450922</v>
      </c>
      <c r="N39">
        <v>35.231244059374994</v>
      </c>
      <c r="O39">
        <v>0</v>
      </c>
      <c r="P39">
        <v>41.440111546590913</v>
      </c>
      <c r="Q39">
        <v>3.5585237542662114</v>
      </c>
      <c r="R39">
        <v>3.560525142467621</v>
      </c>
      <c r="S39">
        <v>4.3492537667037867</v>
      </c>
      <c r="T39">
        <v>0</v>
      </c>
      <c r="U39">
        <v>40.889530292692079</v>
      </c>
      <c r="V39">
        <v>2.4191177952586207</v>
      </c>
      <c r="W39">
        <v>5.7093856458240282</v>
      </c>
      <c r="X39">
        <v>24.179393088599625</v>
      </c>
      <c r="Y39">
        <v>0</v>
      </c>
      <c r="Z39">
        <v>3.8697538295454548</v>
      </c>
      <c r="AA39">
        <v>4.1678683004219401</v>
      </c>
      <c r="AB39">
        <v>7.8159474789562884</v>
      </c>
      <c r="AC39">
        <v>2.871629268543594</v>
      </c>
      <c r="AD39">
        <v>5.409125697332545</v>
      </c>
      <c r="AE39">
        <v>14.464721254217006</v>
      </c>
      <c r="AF39">
        <v>2.3403821595191796</v>
      </c>
      <c r="AG39">
        <v>12.421786438537069</v>
      </c>
      <c r="AH39">
        <v>6.9402362983082222</v>
      </c>
      <c r="AI39">
        <v>0</v>
      </c>
      <c r="AJ39">
        <v>0</v>
      </c>
      <c r="AK39">
        <v>20.669877671237195</v>
      </c>
      <c r="AL39">
        <v>0</v>
      </c>
      <c r="AM39">
        <v>4.6895686972764254</v>
      </c>
      <c r="AN39">
        <v>0.66584851554682967</v>
      </c>
      <c r="AO39">
        <v>0</v>
      </c>
      <c r="AP39">
        <v>0</v>
      </c>
      <c r="AQ39">
        <v>0</v>
      </c>
      <c r="AR39">
        <v>10.318038377717391</v>
      </c>
      <c r="AS39">
        <v>8.7806877499691804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611.70528009286147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5.1300586597713069</v>
      </c>
      <c r="L40">
        <v>312.52025334973303</v>
      </c>
      <c r="M40">
        <v>27.292411254450922</v>
      </c>
      <c r="N40">
        <v>35.231244059374994</v>
      </c>
      <c r="O40">
        <v>0</v>
      </c>
      <c r="P40">
        <v>41.440111546590913</v>
      </c>
      <c r="Q40">
        <v>3.5585237542662114</v>
      </c>
      <c r="R40">
        <v>3.560525142467621</v>
      </c>
      <c r="S40">
        <v>4.3492537667037867</v>
      </c>
      <c r="T40">
        <v>0</v>
      </c>
      <c r="U40">
        <v>40.889530292692079</v>
      </c>
      <c r="V40">
        <v>2.4191177952586207</v>
      </c>
      <c r="W40">
        <v>5.7093856458240282</v>
      </c>
      <c r="X40">
        <v>24.179393088599625</v>
      </c>
      <c r="Y40">
        <v>0</v>
      </c>
      <c r="Z40">
        <v>3.8697538295454548</v>
      </c>
      <c r="AA40">
        <v>4.1678683004219401</v>
      </c>
      <c r="AB40">
        <v>7.8159474789562884</v>
      </c>
      <c r="AC40">
        <v>2.871629268543594</v>
      </c>
      <c r="AD40">
        <v>5.409125697332545</v>
      </c>
      <c r="AE40">
        <v>14.464721254217006</v>
      </c>
      <c r="AF40">
        <v>2.3403821595191796</v>
      </c>
      <c r="AG40">
        <v>12.421786438537069</v>
      </c>
      <c r="AH40">
        <v>6.9402362983082222</v>
      </c>
      <c r="AI40">
        <v>0</v>
      </c>
      <c r="AJ40">
        <v>0</v>
      </c>
      <c r="AK40">
        <v>20.669877671237195</v>
      </c>
      <c r="AL40">
        <v>0</v>
      </c>
      <c r="AM40">
        <v>4.6895686972764254</v>
      </c>
      <c r="AN40">
        <v>0.66584851554682967</v>
      </c>
      <c r="AO40">
        <v>0</v>
      </c>
      <c r="AP40">
        <v>0</v>
      </c>
      <c r="AQ40">
        <v>0</v>
      </c>
      <c r="AR40">
        <v>10.318038377717391</v>
      </c>
      <c r="AS40">
        <v>8.7806877499691804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611.70528009286147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4.970056830226782</v>
      </c>
      <c r="L41">
        <v>311.83025279037264</v>
      </c>
      <c r="M41">
        <v>27.292411254450922</v>
      </c>
      <c r="N41">
        <v>35.231244059374994</v>
      </c>
      <c r="O41">
        <v>0</v>
      </c>
      <c r="P41">
        <v>41.440111546590913</v>
      </c>
      <c r="Q41">
        <v>3.4398312775476385</v>
      </c>
      <c r="R41">
        <v>3.4414450364261171</v>
      </c>
      <c r="S41">
        <v>4.2087162269736842</v>
      </c>
      <c r="T41">
        <v>0</v>
      </c>
      <c r="U41">
        <v>40.889530292692079</v>
      </c>
      <c r="V41">
        <v>2.4191177952586207</v>
      </c>
      <c r="W41">
        <v>5.7093856458240282</v>
      </c>
      <c r="X41">
        <v>24.179393088599625</v>
      </c>
      <c r="Y41">
        <v>0</v>
      </c>
      <c r="Z41">
        <v>3.8697538295454548</v>
      </c>
      <c r="AA41">
        <v>3.8200773286919834</v>
      </c>
      <c r="AB41">
        <v>7.8159474789562884</v>
      </c>
      <c r="AC41">
        <v>2.871629268543594</v>
      </c>
      <c r="AD41">
        <v>5.409125697332545</v>
      </c>
      <c r="AE41">
        <v>14.464721254217006</v>
      </c>
      <c r="AF41">
        <v>2.3403821595191796</v>
      </c>
      <c r="AG41">
        <v>12.421786438537069</v>
      </c>
      <c r="AH41">
        <v>6.9402362983082222</v>
      </c>
      <c r="AI41">
        <v>0</v>
      </c>
      <c r="AJ41">
        <v>0</v>
      </c>
      <c r="AK41">
        <v>20.669877671237195</v>
      </c>
      <c r="AL41">
        <v>0</v>
      </c>
      <c r="AM41">
        <v>4.6895686972764254</v>
      </c>
      <c r="AN41">
        <v>0.66584851554682967</v>
      </c>
      <c r="AO41">
        <v>0</v>
      </c>
      <c r="AP41">
        <v>0</v>
      </c>
      <c r="AQ41">
        <v>0</v>
      </c>
      <c r="AR41">
        <v>10.318038377717391</v>
      </c>
      <c r="AS41">
        <v>8.7806877499691804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610.12917660973653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4.970056830226782</v>
      </c>
      <c r="L42">
        <v>311.83025279037264</v>
      </c>
      <c r="M42">
        <v>27.292411254450922</v>
      </c>
      <c r="N42">
        <v>35.231244059374994</v>
      </c>
      <c r="O42">
        <v>0</v>
      </c>
      <c r="P42">
        <v>41.440111546590913</v>
      </c>
      <c r="Q42">
        <v>3.4398312775476385</v>
      </c>
      <c r="R42">
        <v>3.4414450364261171</v>
      </c>
      <c r="S42">
        <v>4.2087162269736842</v>
      </c>
      <c r="T42">
        <v>0</v>
      </c>
      <c r="U42">
        <v>40.889530292692079</v>
      </c>
      <c r="V42">
        <v>2.4191177952586207</v>
      </c>
      <c r="W42">
        <v>5.7093856458240282</v>
      </c>
      <c r="X42">
        <v>24.179393088599625</v>
      </c>
      <c r="Y42">
        <v>0</v>
      </c>
      <c r="Z42">
        <v>3.8697538295454548</v>
      </c>
      <c r="AA42">
        <v>0</v>
      </c>
      <c r="AB42">
        <v>7.8159474789562884</v>
      </c>
      <c r="AC42">
        <v>2.871629268543594</v>
      </c>
      <c r="AD42">
        <v>5.409125697332545</v>
      </c>
      <c r="AE42">
        <v>14.464721254217006</v>
      </c>
      <c r="AF42">
        <v>2.3403821595191796</v>
      </c>
      <c r="AG42">
        <v>12.421786438537069</v>
      </c>
      <c r="AH42">
        <v>6.9402362983082222</v>
      </c>
      <c r="AI42">
        <v>0</v>
      </c>
      <c r="AJ42">
        <v>0</v>
      </c>
      <c r="AK42">
        <v>20.669877671237195</v>
      </c>
      <c r="AL42">
        <v>0</v>
      </c>
      <c r="AM42">
        <v>4.6895686972764254</v>
      </c>
      <c r="AN42">
        <v>0.66584851554682967</v>
      </c>
      <c r="AO42">
        <v>0</v>
      </c>
      <c r="AP42">
        <v>0</v>
      </c>
      <c r="AQ42">
        <v>0</v>
      </c>
      <c r="AR42">
        <v>10.318038377717391</v>
      </c>
      <c r="AS42">
        <v>8.7806877499691804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606.3090992810445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5.9399591395970965</v>
      </c>
      <c r="L43">
        <v>312.67025347133313</v>
      </c>
      <c r="M43">
        <v>27.292411254450922</v>
      </c>
      <c r="N43">
        <v>35.231244059374994</v>
      </c>
      <c r="O43">
        <v>0</v>
      </c>
      <c r="P43">
        <v>41.440111546590913</v>
      </c>
      <c r="Q43">
        <v>3.5671543692946055</v>
      </c>
      <c r="R43">
        <v>3.560525142467621</v>
      </c>
      <c r="S43">
        <v>4.349329530733641</v>
      </c>
      <c r="T43">
        <v>0</v>
      </c>
      <c r="U43">
        <v>40.889530292692079</v>
      </c>
      <c r="V43">
        <v>2.4191177952586207</v>
      </c>
      <c r="W43">
        <v>5.7093856458240282</v>
      </c>
      <c r="X43">
        <v>24.179393088599625</v>
      </c>
      <c r="Y43">
        <v>0</v>
      </c>
      <c r="Z43">
        <v>3.8697538295454548</v>
      </c>
      <c r="AA43">
        <v>0</v>
      </c>
      <c r="AB43">
        <v>7.8159474789562884</v>
      </c>
      <c r="AC43">
        <v>2.871629268543594</v>
      </c>
      <c r="AD43">
        <v>5.409125697332545</v>
      </c>
      <c r="AE43">
        <v>14.464721254217006</v>
      </c>
      <c r="AF43">
        <v>0</v>
      </c>
      <c r="AG43">
        <v>12.421786438537069</v>
      </c>
      <c r="AH43">
        <v>0</v>
      </c>
      <c r="AI43">
        <v>0</v>
      </c>
      <c r="AJ43">
        <v>0</v>
      </c>
      <c r="AK43">
        <v>20.669877671237195</v>
      </c>
      <c r="AL43">
        <v>0</v>
      </c>
      <c r="AM43">
        <v>4.6895686972764254</v>
      </c>
      <c r="AN43">
        <v>0.66584851554682967</v>
      </c>
      <c r="AO43">
        <v>0</v>
      </c>
      <c r="AP43">
        <v>0</v>
      </c>
      <c r="AQ43">
        <v>0</v>
      </c>
      <c r="AR43">
        <v>10.318038377717391</v>
      </c>
      <c r="AS43">
        <v>8.7806877499691804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599.22540031509629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5.9399591395970965</v>
      </c>
      <c r="L44">
        <v>312.67025347133313</v>
      </c>
      <c r="M44">
        <v>27.292411254450922</v>
      </c>
      <c r="N44">
        <v>35.231244059374994</v>
      </c>
      <c r="O44">
        <v>0</v>
      </c>
      <c r="P44">
        <v>41.440111546590913</v>
      </c>
      <c r="Q44">
        <v>3.5671543692946055</v>
      </c>
      <c r="R44">
        <v>3.560525142467621</v>
      </c>
      <c r="S44">
        <v>4.349329530733641</v>
      </c>
      <c r="T44">
        <v>0</v>
      </c>
      <c r="U44">
        <v>40.889530292692079</v>
      </c>
      <c r="V44">
        <v>2.4191177952586207</v>
      </c>
      <c r="W44">
        <v>5.7093856458240282</v>
      </c>
      <c r="X44">
        <v>24.179393088599625</v>
      </c>
      <c r="Y44">
        <v>0</v>
      </c>
      <c r="Z44">
        <v>3.8697538295454548</v>
      </c>
      <c r="AA44">
        <v>0</v>
      </c>
      <c r="AB44">
        <v>7.8159474789562884</v>
      </c>
      <c r="AC44">
        <v>2.871629268543594</v>
      </c>
      <c r="AD44">
        <v>5.409125697332545</v>
      </c>
      <c r="AE44">
        <v>14.464721254217006</v>
      </c>
      <c r="AF44">
        <v>0</v>
      </c>
      <c r="AG44">
        <v>12.421786438537069</v>
      </c>
      <c r="AH44">
        <v>0</v>
      </c>
      <c r="AI44">
        <v>0</v>
      </c>
      <c r="AJ44">
        <v>0</v>
      </c>
      <c r="AK44">
        <v>20.669877671237195</v>
      </c>
      <c r="AL44">
        <v>0</v>
      </c>
      <c r="AM44">
        <v>4.6895686972764254</v>
      </c>
      <c r="AN44">
        <v>0.66584851554682967</v>
      </c>
      <c r="AO44">
        <v>0</v>
      </c>
      <c r="AP44">
        <v>0</v>
      </c>
      <c r="AQ44">
        <v>0</v>
      </c>
      <c r="AR44">
        <v>12.119600551358696</v>
      </c>
      <c r="AS44">
        <v>8.7806877499691804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601.02696248873758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5.9399591395970965</v>
      </c>
      <c r="L45">
        <v>312.67025347133313</v>
      </c>
      <c r="M45">
        <v>27.292411254450922</v>
      </c>
      <c r="N45">
        <v>35.231244059374994</v>
      </c>
      <c r="O45">
        <v>0</v>
      </c>
      <c r="P45">
        <v>41.440111546590913</v>
      </c>
      <c r="Q45">
        <v>3.5671543692946055</v>
      </c>
      <c r="R45">
        <v>3.560525142467621</v>
      </c>
      <c r="S45">
        <v>4.349329530733641</v>
      </c>
      <c r="T45">
        <v>0</v>
      </c>
      <c r="U45">
        <v>40.889530292692079</v>
      </c>
      <c r="V45">
        <v>2.4191177952586207</v>
      </c>
      <c r="W45">
        <v>5.7093856458240282</v>
      </c>
      <c r="X45">
        <v>24.179393088599625</v>
      </c>
      <c r="Y45">
        <v>0</v>
      </c>
      <c r="Z45">
        <v>3.8697538295454548</v>
      </c>
      <c r="AA45">
        <v>0</v>
      </c>
      <c r="AB45">
        <v>7.8159474789562884</v>
      </c>
      <c r="AC45">
        <v>2.871629268543594</v>
      </c>
      <c r="AD45">
        <v>5.409125697332545</v>
      </c>
      <c r="AE45">
        <v>14.464721254217006</v>
      </c>
      <c r="AF45">
        <v>0</v>
      </c>
      <c r="AG45">
        <v>12.421786438537069</v>
      </c>
      <c r="AH45">
        <v>0</v>
      </c>
      <c r="AI45">
        <v>0</v>
      </c>
      <c r="AJ45">
        <v>0</v>
      </c>
      <c r="AK45">
        <v>20.669877671237195</v>
      </c>
      <c r="AL45">
        <v>0</v>
      </c>
      <c r="AM45">
        <v>4.6895686972764254</v>
      </c>
      <c r="AN45">
        <v>0.66584851554682967</v>
      </c>
      <c r="AO45">
        <v>0</v>
      </c>
      <c r="AP45">
        <v>0.38007291342170668</v>
      </c>
      <c r="AQ45">
        <v>0</v>
      </c>
      <c r="AR45">
        <v>12.119600551358696</v>
      </c>
      <c r="AS45">
        <v>8.7806877499691804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601.40703540215929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5.9399591395970965</v>
      </c>
      <c r="L46">
        <v>312.67025347133313</v>
      </c>
      <c r="M46">
        <v>27.292411254450922</v>
      </c>
      <c r="N46">
        <v>35.231244059374994</v>
      </c>
      <c r="O46">
        <v>0</v>
      </c>
      <c r="P46">
        <v>41.440111546590913</v>
      </c>
      <c r="Q46">
        <v>3.5671543692946055</v>
      </c>
      <c r="R46">
        <v>3.560525142467621</v>
      </c>
      <c r="S46">
        <v>4.349329530733641</v>
      </c>
      <c r="T46">
        <v>0</v>
      </c>
      <c r="U46">
        <v>40.889530292692079</v>
      </c>
      <c r="V46">
        <v>2.4191177952586207</v>
      </c>
      <c r="W46">
        <v>5.7093856458240282</v>
      </c>
      <c r="X46">
        <v>24.179393088599625</v>
      </c>
      <c r="Y46">
        <v>0</v>
      </c>
      <c r="Z46">
        <v>3.8697538295454548</v>
      </c>
      <c r="AA46">
        <v>0</v>
      </c>
      <c r="AB46">
        <v>7.8159474789562884</v>
      </c>
      <c r="AC46">
        <v>2.871629268543594</v>
      </c>
      <c r="AD46">
        <v>2.7045628486662725</v>
      </c>
      <c r="AE46">
        <v>14.464721254217006</v>
      </c>
      <c r="AF46">
        <v>0</v>
      </c>
      <c r="AG46">
        <v>12.421786438537069</v>
      </c>
      <c r="AH46">
        <v>0</v>
      </c>
      <c r="AI46">
        <v>0</v>
      </c>
      <c r="AJ46">
        <v>0</v>
      </c>
      <c r="AK46">
        <v>20.669877671237195</v>
      </c>
      <c r="AL46">
        <v>0</v>
      </c>
      <c r="AM46">
        <v>4.6895686972764254</v>
      </c>
      <c r="AN46">
        <v>0.66584851554682967</v>
      </c>
      <c r="AO46">
        <v>0</v>
      </c>
      <c r="AP46">
        <v>0.38007291342170668</v>
      </c>
      <c r="AQ46">
        <v>0</v>
      </c>
      <c r="AR46">
        <v>12.119600551358696</v>
      </c>
      <c r="AS46">
        <v>8.7806877499691804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598.70247255349295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5.9399591395970965</v>
      </c>
      <c r="L47">
        <v>312.67025347133313</v>
      </c>
      <c r="M47">
        <v>27.292411254450922</v>
      </c>
      <c r="N47">
        <v>35.231244059374994</v>
      </c>
      <c r="O47">
        <v>0</v>
      </c>
      <c r="P47">
        <v>41.440111546590913</v>
      </c>
      <c r="Q47">
        <v>3.5671543692946055</v>
      </c>
      <c r="R47">
        <v>3.560525142467621</v>
      </c>
      <c r="S47">
        <v>4.349329530733641</v>
      </c>
      <c r="T47">
        <v>0</v>
      </c>
      <c r="U47">
        <v>40.889530292692079</v>
      </c>
      <c r="V47">
        <v>2.4191177952586207</v>
      </c>
      <c r="W47">
        <v>5.7093856458240282</v>
      </c>
      <c r="X47">
        <v>24.179393088599625</v>
      </c>
      <c r="Y47">
        <v>0</v>
      </c>
      <c r="Z47">
        <v>3.8697538295454548</v>
      </c>
      <c r="AA47">
        <v>0</v>
      </c>
      <c r="AB47">
        <v>7.8159474789562884</v>
      </c>
      <c r="AC47">
        <v>2.871629268543594</v>
      </c>
      <c r="AD47">
        <v>2.7045628486662725</v>
      </c>
      <c r="AE47">
        <v>9.778151562724851</v>
      </c>
      <c r="AF47">
        <v>0</v>
      </c>
      <c r="AG47">
        <v>12.421786438537069</v>
      </c>
      <c r="AH47">
        <v>0</v>
      </c>
      <c r="AI47">
        <v>0</v>
      </c>
      <c r="AJ47">
        <v>0</v>
      </c>
      <c r="AK47">
        <v>20.669877671237195</v>
      </c>
      <c r="AL47">
        <v>0</v>
      </c>
      <c r="AM47">
        <v>4.6895686972764254</v>
      </c>
      <c r="AN47">
        <v>0.66584851554682967</v>
      </c>
      <c r="AO47">
        <v>0</v>
      </c>
      <c r="AP47">
        <v>0.38007291342170668</v>
      </c>
      <c r="AQ47">
        <v>0</v>
      </c>
      <c r="AR47">
        <v>10.318038377717391</v>
      </c>
      <c r="AS47">
        <v>8.7806877499691804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592.21434068835947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5.9399591395970965</v>
      </c>
      <c r="L48">
        <v>312.67025347133313</v>
      </c>
      <c r="M48">
        <v>27.292411254450922</v>
      </c>
      <c r="N48">
        <v>35.231244059374994</v>
      </c>
      <c r="O48">
        <v>0</v>
      </c>
      <c r="P48">
        <v>41.440111546590913</v>
      </c>
      <c r="Q48">
        <v>3.5671543692946055</v>
      </c>
      <c r="R48">
        <v>3.560525142467621</v>
      </c>
      <c r="S48">
        <v>4.349329530733641</v>
      </c>
      <c r="T48">
        <v>0</v>
      </c>
      <c r="U48">
        <v>40.889530292692079</v>
      </c>
      <c r="V48">
        <v>2.4191177952586207</v>
      </c>
      <c r="W48">
        <v>5.7093856458240282</v>
      </c>
      <c r="X48">
        <v>24.179393088599625</v>
      </c>
      <c r="Y48">
        <v>0</v>
      </c>
      <c r="Z48">
        <v>3.8697538295454548</v>
      </c>
      <c r="AA48">
        <v>0</v>
      </c>
      <c r="AB48">
        <v>7.8159474789562884</v>
      </c>
      <c r="AC48">
        <v>2.871629268543594</v>
      </c>
      <c r="AD48">
        <v>2.7045628486662725</v>
      </c>
      <c r="AE48">
        <v>9.778151562724851</v>
      </c>
      <c r="AF48">
        <v>0</v>
      </c>
      <c r="AG48">
        <v>12.421786438537069</v>
      </c>
      <c r="AH48">
        <v>0</v>
      </c>
      <c r="AI48">
        <v>0</v>
      </c>
      <c r="AJ48">
        <v>0</v>
      </c>
      <c r="AK48">
        <v>20.669877671237195</v>
      </c>
      <c r="AL48">
        <v>0</v>
      </c>
      <c r="AM48">
        <v>4.6895686972764254</v>
      </c>
      <c r="AN48">
        <v>0.66584851554682967</v>
      </c>
      <c r="AO48">
        <v>0</v>
      </c>
      <c r="AP48">
        <v>0.38007291342170668</v>
      </c>
      <c r="AQ48">
        <v>0</v>
      </c>
      <c r="AR48">
        <v>10.318038377717391</v>
      </c>
      <c r="AS48">
        <v>8.7806877499691804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592.21434068835947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5.9399591395970965</v>
      </c>
      <c r="L49">
        <v>312.67025347133313</v>
      </c>
      <c r="M49">
        <v>18.77574292392503</v>
      </c>
      <c r="N49">
        <v>35.231244059374994</v>
      </c>
      <c r="O49">
        <v>0</v>
      </c>
      <c r="P49">
        <v>41.440111546590913</v>
      </c>
      <c r="Q49">
        <v>3.5671543692946055</v>
      </c>
      <c r="R49">
        <v>3.560525142467621</v>
      </c>
      <c r="S49">
        <v>4.349329530733641</v>
      </c>
      <c r="T49">
        <v>0</v>
      </c>
      <c r="U49">
        <v>40.889530292692079</v>
      </c>
      <c r="V49">
        <v>2.4191177952586207</v>
      </c>
      <c r="W49">
        <v>5.7093856458240282</v>
      </c>
      <c r="X49">
        <v>24.179393088599625</v>
      </c>
      <c r="Y49">
        <v>0</v>
      </c>
      <c r="Z49">
        <v>5.8046308977272734</v>
      </c>
      <c r="AA49">
        <v>0</v>
      </c>
      <c r="AB49">
        <v>3.9079737394781442</v>
      </c>
      <c r="AC49">
        <v>2.871629268543594</v>
      </c>
      <c r="AD49">
        <v>2.7045628486662725</v>
      </c>
      <c r="AE49">
        <v>9.778151562724851</v>
      </c>
      <c r="AF49">
        <v>0</v>
      </c>
      <c r="AG49">
        <v>12.421786438537069</v>
      </c>
      <c r="AH49">
        <v>0</v>
      </c>
      <c r="AI49">
        <v>0</v>
      </c>
      <c r="AJ49">
        <v>0</v>
      </c>
      <c r="AK49">
        <v>20.669877671237195</v>
      </c>
      <c r="AL49">
        <v>0</v>
      </c>
      <c r="AM49">
        <v>4.6895686972764254</v>
      </c>
      <c r="AN49">
        <v>0.66584851554682967</v>
      </c>
      <c r="AO49">
        <v>0</v>
      </c>
      <c r="AP49">
        <v>0.38007291342170668</v>
      </c>
      <c r="AQ49">
        <v>0</v>
      </c>
      <c r="AR49">
        <v>10.318038377717391</v>
      </c>
      <c r="AS49">
        <v>8.7806877499691804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581.72457568653715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5.9399591395970965</v>
      </c>
      <c r="L50">
        <v>312.67025347133313</v>
      </c>
      <c r="M50">
        <v>18.77574292392503</v>
      </c>
      <c r="N50">
        <v>35.231244059374994</v>
      </c>
      <c r="O50">
        <v>0</v>
      </c>
      <c r="P50">
        <v>41.440111546590913</v>
      </c>
      <c r="Q50">
        <v>3.5671543692946055</v>
      </c>
      <c r="R50">
        <v>3.560525142467621</v>
      </c>
      <c r="S50">
        <v>4.349329530733641</v>
      </c>
      <c r="T50">
        <v>0</v>
      </c>
      <c r="U50">
        <v>40.889530292692079</v>
      </c>
      <c r="V50">
        <v>2.4191177952586207</v>
      </c>
      <c r="W50">
        <v>5.7093856458240282</v>
      </c>
      <c r="X50">
        <v>24.179393088599625</v>
      </c>
      <c r="Y50">
        <v>0</v>
      </c>
      <c r="Z50">
        <v>5.8046308977272734</v>
      </c>
      <c r="AA50">
        <v>0</v>
      </c>
      <c r="AB50">
        <v>3.9079737394781442</v>
      </c>
      <c r="AC50">
        <v>2.871629268543594</v>
      </c>
      <c r="AD50">
        <v>2.7045628486662725</v>
      </c>
      <c r="AE50">
        <v>9.778151562724851</v>
      </c>
      <c r="AF50">
        <v>0</v>
      </c>
      <c r="AG50">
        <v>12.421786438537069</v>
      </c>
      <c r="AH50">
        <v>0</v>
      </c>
      <c r="AI50">
        <v>0</v>
      </c>
      <c r="AJ50">
        <v>0</v>
      </c>
      <c r="AK50">
        <v>20.669877671237195</v>
      </c>
      <c r="AL50">
        <v>0</v>
      </c>
      <c r="AM50">
        <v>4.6895686972764254</v>
      </c>
      <c r="AN50">
        <v>0.66584851554682967</v>
      </c>
      <c r="AO50">
        <v>0</v>
      </c>
      <c r="AP50">
        <v>0.38007291342170668</v>
      </c>
      <c r="AQ50">
        <v>0</v>
      </c>
      <c r="AR50">
        <v>10.318038377717391</v>
      </c>
      <c r="AS50">
        <v>8.7806877499691804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581.72457568653715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5.9399591395970965</v>
      </c>
      <c r="L51">
        <v>312.67025347133313</v>
      </c>
      <c r="M51">
        <v>26.33251350640305</v>
      </c>
      <c r="N51">
        <v>35.231244059374994</v>
      </c>
      <c r="O51">
        <v>0</v>
      </c>
      <c r="P51">
        <v>41.440111546590913</v>
      </c>
      <c r="Q51">
        <v>3.5671543692946055</v>
      </c>
      <c r="R51">
        <v>3.560525142467621</v>
      </c>
      <c r="S51">
        <v>4.349329530733641</v>
      </c>
      <c r="T51">
        <v>0</v>
      </c>
      <c r="U51">
        <v>40.889530292692079</v>
      </c>
      <c r="V51">
        <v>2.4191177952586207</v>
      </c>
      <c r="W51">
        <v>5.7091407472451792</v>
      </c>
      <c r="X51">
        <v>24.179398825728153</v>
      </c>
      <c r="Y51">
        <v>0</v>
      </c>
      <c r="Z51">
        <v>5.8046308977272734</v>
      </c>
      <c r="AA51">
        <v>0</v>
      </c>
      <c r="AB51">
        <v>3.9079737394781442</v>
      </c>
      <c r="AC51">
        <v>0</v>
      </c>
      <c r="AD51">
        <v>2.7045628486662725</v>
      </c>
      <c r="AE51">
        <v>9.778151562724851</v>
      </c>
      <c r="AF51">
        <v>0</v>
      </c>
      <c r="AG51">
        <v>12.421786438537069</v>
      </c>
      <c r="AH51">
        <v>0</v>
      </c>
      <c r="AI51">
        <v>0</v>
      </c>
      <c r="AJ51">
        <v>0</v>
      </c>
      <c r="AK51">
        <v>20.669877671237195</v>
      </c>
      <c r="AL51">
        <v>0</v>
      </c>
      <c r="AM51">
        <v>4.6895686972764254</v>
      </c>
      <c r="AN51">
        <v>0.66584851554682967</v>
      </c>
      <c r="AO51">
        <v>0</v>
      </c>
      <c r="AP51">
        <v>0.76014582684341336</v>
      </c>
      <c r="AQ51">
        <v>0</v>
      </c>
      <c r="AR51">
        <v>10.318038377717391</v>
      </c>
      <c r="AS51">
        <v>8.7806877499691804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586.78955075244289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5.9399591395970965</v>
      </c>
      <c r="L52">
        <v>312.67025347133313</v>
      </c>
      <c r="M52">
        <v>27.290356097973334</v>
      </c>
      <c r="N52">
        <v>35.231244059374994</v>
      </c>
      <c r="O52">
        <v>0</v>
      </c>
      <c r="P52">
        <v>41.440111546590913</v>
      </c>
      <c r="Q52">
        <v>3.5671543692946055</v>
      </c>
      <c r="R52">
        <v>3.560525142467621</v>
      </c>
      <c r="S52">
        <v>4.349329530733641</v>
      </c>
      <c r="T52">
        <v>0</v>
      </c>
      <c r="U52">
        <v>40.889530292692079</v>
      </c>
      <c r="V52">
        <v>2.4191177952586207</v>
      </c>
      <c r="W52">
        <v>5.7091407472451792</v>
      </c>
      <c r="X52">
        <v>24.179398825728153</v>
      </c>
      <c r="Y52">
        <v>0</v>
      </c>
      <c r="Z52">
        <v>5.8046308977272734</v>
      </c>
      <c r="AA52">
        <v>0</v>
      </c>
      <c r="AB52">
        <v>3.9079737394781442</v>
      </c>
      <c r="AC52">
        <v>0</v>
      </c>
      <c r="AD52">
        <v>2.7045628486662725</v>
      </c>
      <c r="AE52">
        <v>9.778151562724851</v>
      </c>
      <c r="AF52">
        <v>0</v>
      </c>
      <c r="AG52">
        <v>12.421786438537069</v>
      </c>
      <c r="AH52">
        <v>0</v>
      </c>
      <c r="AI52">
        <v>0</v>
      </c>
      <c r="AJ52">
        <v>0</v>
      </c>
      <c r="AK52">
        <v>20.669877671237195</v>
      </c>
      <c r="AL52">
        <v>0</v>
      </c>
      <c r="AM52">
        <v>4.6895686972764254</v>
      </c>
      <c r="AN52">
        <v>0.66584851554682967</v>
      </c>
      <c r="AO52">
        <v>0</v>
      </c>
      <c r="AP52">
        <v>0.76014582684341336</v>
      </c>
      <c r="AQ52">
        <v>0</v>
      </c>
      <c r="AR52">
        <v>10.318038377717391</v>
      </c>
      <c r="AS52">
        <v>8.7806877499691804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587.74739334401318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5.9399591395970965</v>
      </c>
      <c r="L53">
        <v>312.67025347133313</v>
      </c>
      <c r="M53">
        <v>27.290356097973334</v>
      </c>
      <c r="N53">
        <v>35.231244059374994</v>
      </c>
      <c r="O53">
        <v>0</v>
      </c>
      <c r="P53">
        <v>41.440111546590913</v>
      </c>
      <c r="Q53">
        <v>3.5671543692946055</v>
      </c>
      <c r="R53">
        <v>3.560525142467621</v>
      </c>
      <c r="S53">
        <v>4.349329530733641</v>
      </c>
      <c r="T53">
        <v>0</v>
      </c>
      <c r="U53">
        <v>40.889530292692079</v>
      </c>
      <c r="V53">
        <v>2.4191177952586207</v>
      </c>
      <c r="W53">
        <v>10.328285391859774</v>
      </c>
      <c r="X53">
        <v>44.000285315855521</v>
      </c>
      <c r="Y53">
        <v>0</v>
      </c>
      <c r="Z53">
        <v>5.8046308977272734</v>
      </c>
      <c r="AA53">
        <v>0</v>
      </c>
      <c r="AB53">
        <v>0</v>
      </c>
      <c r="AC53">
        <v>0</v>
      </c>
      <c r="AD53">
        <v>2.7045628486662725</v>
      </c>
      <c r="AE53">
        <v>9.778151562724851</v>
      </c>
      <c r="AF53">
        <v>0</v>
      </c>
      <c r="AG53">
        <v>12.421786438537069</v>
      </c>
      <c r="AH53">
        <v>0</v>
      </c>
      <c r="AI53">
        <v>0</v>
      </c>
      <c r="AJ53">
        <v>0</v>
      </c>
      <c r="AK53">
        <v>20.669877671237195</v>
      </c>
      <c r="AL53">
        <v>0</v>
      </c>
      <c r="AM53">
        <v>4.6895686972764254</v>
      </c>
      <c r="AN53">
        <v>0.66584851554682967</v>
      </c>
      <c r="AO53">
        <v>0</v>
      </c>
      <c r="AP53">
        <v>0.76014582684341336</v>
      </c>
      <c r="AQ53">
        <v>0</v>
      </c>
      <c r="AR53">
        <v>10.318038377717391</v>
      </c>
      <c r="AS53">
        <v>8.7806877499691804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608.27945073927708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5.9399591395970965</v>
      </c>
      <c r="L54">
        <v>312.67025347133313</v>
      </c>
      <c r="M54">
        <v>27.290356097973334</v>
      </c>
      <c r="N54">
        <v>35.231244059374994</v>
      </c>
      <c r="O54">
        <v>0</v>
      </c>
      <c r="P54">
        <v>41.440111546590913</v>
      </c>
      <c r="Q54">
        <v>3.5671543692946055</v>
      </c>
      <c r="R54">
        <v>3.560525142467621</v>
      </c>
      <c r="S54">
        <v>4.349329530733641</v>
      </c>
      <c r="T54">
        <v>0</v>
      </c>
      <c r="U54">
        <v>40.889530292692079</v>
      </c>
      <c r="V54">
        <v>2.4191177952586207</v>
      </c>
      <c r="W54">
        <v>10.328285391859774</v>
      </c>
      <c r="X54">
        <v>44.000285315855521</v>
      </c>
      <c r="Y54">
        <v>0</v>
      </c>
      <c r="Z54">
        <v>5.8046308977272734</v>
      </c>
      <c r="AA54">
        <v>0</v>
      </c>
      <c r="AB54">
        <v>0</v>
      </c>
      <c r="AC54">
        <v>0</v>
      </c>
      <c r="AD54">
        <v>2.7045628486662725</v>
      </c>
      <c r="AE54">
        <v>9.778151562724851</v>
      </c>
      <c r="AF54">
        <v>0</v>
      </c>
      <c r="AG54">
        <v>12.421786438537069</v>
      </c>
      <c r="AH54">
        <v>0</v>
      </c>
      <c r="AI54">
        <v>0</v>
      </c>
      <c r="AJ54">
        <v>0</v>
      </c>
      <c r="AK54">
        <v>20.669877671237195</v>
      </c>
      <c r="AL54">
        <v>0</v>
      </c>
      <c r="AM54">
        <v>4.6895686972764254</v>
      </c>
      <c r="AN54">
        <v>0.66584851554682967</v>
      </c>
      <c r="AO54">
        <v>0</v>
      </c>
      <c r="AP54">
        <v>0.76014582684341336</v>
      </c>
      <c r="AQ54">
        <v>0</v>
      </c>
      <c r="AR54">
        <v>12.119600551358696</v>
      </c>
      <c r="AS54">
        <v>8.7806877499691804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610.08101291291837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5.9097980259314857</v>
      </c>
      <c r="L55">
        <v>312.67025347133313</v>
      </c>
      <c r="M55">
        <v>27.289858985190705</v>
      </c>
      <c r="N55">
        <v>35.229384375592318</v>
      </c>
      <c r="O55">
        <v>0</v>
      </c>
      <c r="P55">
        <v>41.440111546590913</v>
      </c>
      <c r="Q55">
        <v>3.5671543692946055</v>
      </c>
      <c r="R55">
        <v>3.560525142467621</v>
      </c>
      <c r="S55">
        <v>4.349329530733641</v>
      </c>
      <c r="T55">
        <v>0</v>
      </c>
      <c r="U55">
        <v>40.889530292692079</v>
      </c>
      <c r="V55">
        <v>2.420891165</v>
      </c>
      <c r="W55">
        <v>6.7698740465116281</v>
      </c>
      <c r="X55">
        <v>24.179398825728153</v>
      </c>
      <c r="Y55">
        <v>0</v>
      </c>
      <c r="Z55">
        <v>5.8046308977272734</v>
      </c>
      <c r="AA55">
        <v>0</v>
      </c>
      <c r="AB55">
        <v>0</v>
      </c>
      <c r="AC55">
        <v>0</v>
      </c>
      <c r="AD55">
        <v>2.7045628486662725</v>
      </c>
      <c r="AE55">
        <v>9.778151562724851</v>
      </c>
      <c r="AF55">
        <v>0</v>
      </c>
      <c r="AG55">
        <v>12.421786438537069</v>
      </c>
      <c r="AH55">
        <v>0</v>
      </c>
      <c r="AI55">
        <v>0</v>
      </c>
      <c r="AJ55">
        <v>0</v>
      </c>
      <c r="AK55">
        <v>20.669877671237195</v>
      </c>
      <c r="AL55">
        <v>0</v>
      </c>
      <c r="AM55">
        <v>4.6895686972764254</v>
      </c>
      <c r="AN55">
        <v>0.66584851554682967</v>
      </c>
      <c r="AO55">
        <v>0</v>
      </c>
      <c r="AP55">
        <v>0.76014582684341336</v>
      </c>
      <c r="AQ55">
        <v>0</v>
      </c>
      <c r="AR55">
        <v>12.119600551358696</v>
      </c>
      <c r="AS55">
        <v>8.7806877499691804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586.67097053695329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5.9097980259314857</v>
      </c>
      <c r="L56">
        <v>312.67025347133313</v>
      </c>
      <c r="M56">
        <v>27.290814687619854</v>
      </c>
      <c r="N56">
        <v>35.229384375592318</v>
      </c>
      <c r="O56">
        <v>0</v>
      </c>
      <c r="P56">
        <v>41.440111546590913</v>
      </c>
      <c r="Q56">
        <v>3.5671543692946055</v>
      </c>
      <c r="R56">
        <v>3.560525142467621</v>
      </c>
      <c r="S56">
        <v>4.349329530733641</v>
      </c>
      <c r="T56">
        <v>0</v>
      </c>
      <c r="U56">
        <v>40.889530292692079</v>
      </c>
      <c r="V56">
        <v>2.420891165</v>
      </c>
      <c r="W56">
        <v>6.7698740465116281</v>
      </c>
      <c r="X56">
        <v>24.179398825728153</v>
      </c>
      <c r="Y56">
        <v>0</v>
      </c>
      <c r="Z56">
        <v>5.8046308977272734</v>
      </c>
      <c r="AA56">
        <v>0</v>
      </c>
      <c r="AB56">
        <v>0</v>
      </c>
      <c r="AC56">
        <v>0</v>
      </c>
      <c r="AD56">
        <v>2.7045628486662725</v>
      </c>
      <c r="AE56">
        <v>9.778151562724851</v>
      </c>
      <c r="AF56">
        <v>0</v>
      </c>
      <c r="AG56">
        <v>12.421786438537069</v>
      </c>
      <c r="AH56">
        <v>0</v>
      </c>
      <c r="AI56">
        <v>0</v>
      </c>
      <c r="AJ56">
        <v>0</v>
      </c>
      <c r="AK56">
        <v>20.669877671237195</v>
      </c>
      <c r="AL56">
        <v>0</v>
      </c>
      <c r="AM56">
        <v>4.6895686972764254</v>
      </c>
      <c r="AN56">
        <v>0.66584851554682967</v>
      </c>
      <c r="AO56">
        <v>0</v>
      </c>
      <c r="AP56">
        <v>0.76014582684341336</v>
      </c>
      <c r="AQ56">
        <v>0</v>
      </c>
      <c r="AR56">
        <v>12.119600551358696</v>
      </c>
      <c r="AS56">
        <v>8.7806877499691804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586.6719262393824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5.9097980259314857</v>
      </c>
      <c r="L57">
        <v>312.67025347133313</v>
      </c>
      <c r="M57">
        <v>27.290814687619854</v>
      </c>
      <c r="N57">
        <v>35.229384375592318</v>
      </c>
      <c r="O57">
        <v>0</v>
      </c>
      <c r="P57">
        <v>41.440111546590913</v>
      </c>
      <c r="Q57">
        <v>3.5671543692946055</v>
      </c>
      <c r="R57">
        <v>3.5605105542676498</v>
      </c>
      <c r="S57">
        <v>4.349329530733641</v>
      </c>
      <c r="T57">
        <v>0</v>
      </c>
      <c r="U57">
        <v>40.889530292692079</v>
      </c>
      <c r="V57">
        <v>2.420891165</v>
      </c>
      <c r="W57">
        <v>10.250951961077844</v>
      </c>
      <c r="X57">
        <v>44.000285315855521</v>
      </c>
      <c r="Y57">
        <v>0</v>
      </c>
      <c r="Z57">
        <v>3.8697538295454548</v>
      </c>
      <c r="AA57">
        <v>0</v>
      </c>
      <c r="AB57">
        <v>0</v>
      </c>
      <c r="AC57">
        <v>0</v>
      </c>
      <c r="AD57">
        <v>2.7045628486662725</v>
      </c>
      <c r="AE57">
        <v>9.778151562724851</v>
      </c>
      <c r="AF57">
        <v>0</v>
      </c>
      <c r="AG57">
        <v>12.421786438537069</v>
      </c>
      <c r="AH57">
        <v>0</v>
      </c>
      <c r="AI57">
        <v>0</v>
      </c>
      <c r="AJ57">
        <v>0</v>
      </c>
      <c r="AK57">
        <v>20.669877671237195</v>
      </c>
      <c r="AL57">
        <v>0</v>
      </c>
      <c r="AM57">
        <v>4.6895686972764254</v>
      </c>
      <c r="AN57">
        <v>0.66584851554682967</v>
      </c>
      <c r="AO57">
        <v>0</v>
      </c>
      <c r="AP57">
        <v>0.76014582684341336</v>
      </c>
      <c r="AQ57">
        <v>0</v>
      </c>
      <c r="AR57">
        <v>10.318038377717391</v>
      </c>
      <c r="AS57">
        <v>8.7806877499691804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606.23743681405278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5.9097980259314857</v>
      </c>
      <c r="L58">
        <v>312.67025347133313</v>
      </c>
      <c r="M58">
        <v>27.290814687619854</v>
      </c>
      <c r="N58">
        <v>35.229384375592318</v>
      </c>
      <c r="O58">
        <v>0</v>
      </c>
      <c r="P58">
        <v>41.440111546590913</v>
      </c>
      <c r="Q58">
        <v>3.5671543692946055</v>
      </c>
      <c r="R58">
        <v>3.5605105542676498</v>
      </c>
      <c r="S58">
        <v>4.349329530733641</v>
      </c>
      <c r="T58">
        <v>0</v>
      </c>
      <c r="U58">
        <v>40.889530292692079</v>
      </c>
      <c r="V58">
        <v>2.420891165</v>
      </c>
      <c r="W58">
        <v>10.328285391859774</v>
      </c>
      <c r="X58">
        <v>44.000285315855521</v>
      </c>
      <c r="Y58">
        <v>0</v>
      </c>
      <c r="Z58">
        <v>3.8697538295454548</v>
      </c>
      <c r="AA58">
        <v>0</v>
      </c>
      <c r="AB58">
        <v>0</v>
      </c>
      <c r="AC58">
        <v>0</v>
      </c>
      <c r="AD58">
        <v>2.7045628486662725</v>
      </c>
      <c r="AE58">
        <v>9.778151562724851</v>
      </c>
      <c r="AF58">
        <v>0</v>
      </c>
      <c r="AG58">
        <v>12.421786438537069</v>
      </c>
      <c r="AH58">
        <v>5.6196245858231206</v>
      </c>
      <c r="AI58">
        <v>0</v>
      </c>
      <c r="AJ58">
        <v>0</v>
      </c>
      <c r="AK58">
        <v>20.669877671237195</v>
      </c>
      <c r="AL58">
        <v>0</v>
      </c>
      <c r="AM58">
        <v>4.6895686972764254</v>
      </c>
      <c r="AN58">
        <v>0.66584851554682967</v>
      </c>
      <c r="AO58">
        <v>0</v>
      </c>
      <c r="AP58">
        <v>0.76014582684341336</v>
      </c>
      <c r="AQ58">
        <v>0</v>
      </c>
      <c r="AR58">
        <v>10.318038377717391</v>
      </c>
      <c r="AS58">
        <v>8.7806877499691804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611.93439483065788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5.9097980259314857</v>
      </c>
      <c r="L59">
        <v>312.67025347133313</v>
      </c>
      <c r="M59">
        <v>27.290814687619854</v>
      </c>
      <c r="N59">
        <v>35.229384375592318</v>
      </c>
      <c r="O59">
        <v>0</v>
      </c>
      <c r="P59">
        <v>41.440111546590913</v>
      </c>
      <c r="Q59">
        <v>3.5671543692946055</v>
      </c>
      <c r="R59">
        <v>3.5605105542676498</v>
      </c>
      <c r="S59">
        <v>4.349329530733641</v>
      </c>
      <c r="T59">
        <v>0</v>
      </c>
      <c r="U59">
        <v>40.889530292692079</v>
      </c>
      <c r="V59">
        <v>2.420891165</v>
      </c>
      <c r="W59">
        <v>10.328285391859774</v>
      </c>
      <c r="X59">
        <v>44.000285315855521</v>
      </c>
      <c r="Y59">
        <v>0</v>
      </c>
      <c r="Z59">
        <v>3.8697538295454548</v>
      </c>
      <c r="AA59">
        <v>0</v>
      </c>
      <c r="AB59">
        <v>0</v>
      </c>
      <c r="AC59">
        <v>0</v>
      </c>
      <c r="AD59">
        <v>2.7045628486662725</v>
      </c>
      <c r="AE59">
        <v>9.778151562724851</v>
      </c>
      <c r="AF59">
        <v>0</v>
      </c>
      <c r="AG59">
        <v>12.421786438537069</v>
      </c>
      <c r="AH59">
        <v>11.239249432379573</v>
      </c>
      <c r="AI59">
        <v>0</v>
      </c>
      <c r="AJ59">
        <v>0</v>
      </c>
      <c r="AK59">
        <v>20.669877671237195</v>
      </c>
      <c r="AL59">
        <v>0</v>
      </c>
      <c r="AM59">
        <v>4.6895686972764254</v>
      </c>
      <c r="AN59">
        <v>0.66584851554682967</v>
      </c>
      <c r="AO59">
        <v>0</v>
      </c>
      <c r="AP59">
        <v>0.53210207879038929</v>
      </c>
      <c r="AQ59">
        <v>0</v>
      </c>
      <c r="AR59">
        <v>10.318038377717391</v>
      </c>
      <c r="AS59">
        <v>8.7806877499691804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617.32597592916136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5.9097980259314857</v>
      </c>
      <c r="L60">
        <v>312.67025347133313</v>
      </c>
      <c r="M60">
        <v>27.290814687619854</v>
      </c>
      <c r="N60">
        <v>35.229384375592318</v>
      </c>
      <c r="O60">
        <v>0</v>
      </c>
      <c r="P60">
        <v>41.440111546590913</v>
      </c>
      <c r="Q60">
        <v>3.5671543692946055</v>
      </c>
      <c r="R60">
        <v>3.5605105542676498</v>
      </c>
      <c r="S60">
        <v>4.349329530733641</v>
      </c>
      <c r="T60">
        <v>0</v>
      </c>
      <c r="U60">
        <v>40.889530292692079</v>
      </c>
      <c r="V60">
        <v>2.420891165</v>
      </c>
      <c r="W60">
        <v>10.328285391859774</v>
      </c>
      <c r="X60">
        <v>44.000285315855521</v>
      </c>
      <c r="Y60">
        <v>0</v>
      </c>
      <c r="Z60">
        <v>3.8697538295454548</v>
      </c>
      <c r="AA60">
        <v>0</v>
      </c>
      <c r="AB60">
        <v>0</v>
      </c>
      <c r="AC60">
        <v>0</v>
      </c>
      <c r="AD60">
        <v>2.7045628486662725</v>
      </c>
      <c r="AE60">
        <v>9.778151562724851</v>
      </c>
      <c r="AF60">
        <v>0</v>
      </c>
      <c r="AG60">
        <v>12.421786438537069</v>
      </c>
      <c r="AH60">
        <v>11.239249432379573</v>
      </c>
      <c r="AI60">
        <v>0</v>
      </c>
      <c r="AJ60">
        <v>0</v>
      </c>
      <c r="AK60">
        <v>20.669877671237195</v>
      </c>
      <c r="AL60">
        <v>0</v>
      </c>
      <c r="AM60">
        <v>4.6895686972764254</v>
      </c>
      <c r="AN60">
        <v>0.66584851554682967</v>
      </c>
      <c r="AO60">
        <v>0</v>
      </c>
      <c r="AP60">
        <v>0.53210207879038929</v>
      </c>
      <c r="AQ60">
        <v>0</v>
      </c>
      <c r="AR60">
        <v>10.318038377717391</v>
      </c>
      <c r="AS60">
        <v>8.7806877499691804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617.32597592916136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5.9097980259314857</v>
      </c>
      <c r="L61">
        <v>297.55855917896679</v>
      </c>
      <c r="M61">
        <v>27.290814687619854</v>
      </c>
      <c r="N61">
        <v>35.229384375592318</v>
      </c>
      <c r="O61">
        <v>0</v>
      </c>
      <c r="P61">
        <v>41.440111546590913</v>
      </c>
      <c r="Q61">
        <v>6.4792834239785675</v>
      </c>
      <c r="R61">
        <v>6.2904041708889906</v>
      </c>
      <c r="S61">
        <v>5.8390998757435559</v>
      </c>
      <c r="T61">
        <v>0</v>
      </c>
      <c r="U61">
        <v>40.889530292692079</v>
      </c>
      <c r="V61">
        <v>4.2498555676066525</v>
      </c>
      <c r="W61">
        <v>10.328285391859774</v>
      </c>
      <c r="X61">
        <v>44.000285315855521</v>
      </c>
      <c r="Y61">
        <v>0</v>
      </c>
      <c r="Z61">
        <v>3.8697538295454548</v>
      </c>
      <c r="AA61">
        <v>0</v>
      </c>
      <c r="AB61">
        <v>0</v>
      </c>
      <c r="AC61">
        <v>0</v>
      </c>
      <c r="AD61">
        <v>2.7045628486662725</v>
      </c>
      <c r="AE61">
        <v>9.778151562724851</v>
      </c>
      <c r="AF61">
        <v>0</v>
      </c>
      <c r="AG61">
        <v>12.421786438537069</v>
      </c>
      <c r="AH61">
        <v>11.239249432379573</v>
      </c>
      <c r="AI61">
        <v>0</v>
      </c>
      <c r="AJ61">
        <v>0</v>
      </c>
      <c r="AK61">
        <v>20.669877671237195</v>
      </c>
      <c r="AL61">
        <v>0</v>
      </c>
      <c r="AM61">
        <v>4.6895686972764254</v>
      </c>
      <c r="AN61">
        <v>0.66584851554682967</v>
      </c>
      <c r="AO61">
        <v>0</v>
      </c>
      <c r="AP61">
        <v>0.53210207879038929</v>
      </c>
      <c r="AQ61">
        <v>0</v>
      </c>
      <c r="AR61">
        <v>10.318038377717391</v>
      </c>
      <c r="AS61">
        <v>8.7806877499691804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611.17503905571687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5.9097980259314857</v>
      </c>
      <c r="L62">
        <v>297.55855917896679</v>
      </c>
      <c r="M62">
        <v>27.290814687619854</v>
      </c>
      <c r="N62">
        <v>35.229384375592318</v>
      </c>
      <c r="O62">
        <v>0</v>
      </c>
      <c r="P62">
        <v>41.440111546590913</v>
      </c>
      <c r="Q62">
        <v>6.4792834239785675</v>
      </c>
      <c r="R62">
        <v>6.2904041708889906</v>
      </c>
      <c r="S62">
        <v>5.8390998757435559</v>
      </c>
      <c r="T62">
        <v>0</v>
      </c>
      <c r="U62">
        <v>40.889530292692079</v>
      </c>
      <c r="V62">
        <v>4.2498555676066525</v>
      </c>
      <c r="W62">
        <v>10.328285391859774</v>
      </c>
      <c r="X62">
        <v>44.000285315855521</v>
      </c>
      <c r="Y62">
        <v>0</v>
      </c>
      <c r="Z62">
        <v>3.8697538295454548</v>
      </c>
      <c r="AA62">
        <v>0</v>
      </c>
      <c r="AB62">
        <v>0</v>
      </c>
      <c r="AC62">
        <v>0</v>
      </c>
      <c r="AD62">
        <v>2.7045628486662725</v>
      </c>
      <c r="AE62">
        <v>9.778151562724851</v>
      </c>
      <c r="AF62">
        <v>0</v>
      </c>
      <c r="AG62">
        <v>12.421786438537069</v>
      </c>
      <c r="AH62">
        <v>11.239249432379573</v>
      </c>
      <c r="AI62">
        <v>0</v>
      </c>
      <c r="AJ62">
        <v>0</v>
      </c>
      <c r="AK62">
        <v>20.669877671237195</v>
      </c>
      <c r="AL62">
        <v>0</v>
      </c>
      <c r="AM62">
        <v>4.6895686972764254</v>
      </c>
      <c r="AN62">
        <v>0.66584851554682967</v>
      </c>
      <c r="AO62">
        <v>0</v>
      </c>
      <c r="AP62">
        <v>0.53210207879038929</v>
      </c>
      <c r="AQ62">
        <v>0</v>
      </c>
      <c r="AR62">
        <v>10.318038377717391</v>
      </c>
      <c r="AS62">
        <v>8.7806877499691804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611.17503905571687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5.9097980259314857</v>
      </c>
      <c r="L63">
        <v>297.55855917896679</v>
      </c>
      <c r="M63">
        <v>27.290814687619854</v>
      </c>
      <c r="N63">
        <v>35.229384375592318</v>
      </c>
      <c r="O63">
        <v>0</v>
      </c>
      <c r="P63">
        <v>41.440111546590913</v>
      </c>
      <c r="Q63">
        <v>6.4792834239785675</v>
      </c>
      <c r="R63">
        <v>6.2904041708889906</v>
      </c>
      <c r="S63">
        <v>5.8390998757435559</v>
      </c>
      <c r="T63">
        <v>0</v>
      </c>
      <c r="U63">
        <v>40.889530292692079</v>
      </c>
      <c r="V63">
        <v>4.2498555676066525</v>
      </c>
      <c r="W63">
        <v>10.328285391859774</v>
      </c>
      <c r="X63">
        <v>44.000285315855521</v>
      </c>
      <c r="Y63">
        <v>0</v>
      </c>
      <c r="Z63">
        <v>3.8697538295454548</v>
      </c>
      <c r="AA63">
        <v>0</v>
      </c>
      <c r="AB63">
        <v>0</v>
      </c>
      <c r="AC63">
        <v>0</v>
      </c>
      <c r="AD63">
        <v>0</v>
      </c>
      <c r="AE63">
        <v>9.778151562724851</v>
      </c>
      <c r="AF63">
        <v>0</v>
      </c>
      <c r="AG63">
        <v>12.421786438537069</v>
      </c>
      <c r="AH63">
        <v>11.239249432379573</v>
      </c>
      <c r="AI63">
        <v>0</v>
      </c>
      <c r="AJ63">
        <v>0</v>
      </c>
      <c r="AK63">
        <v>20.669877671237195</v>
      </c>
      <c r="AL63">
        <v>0</v>
      </c>
      <c r="AM63">
        <v>4.6895686972764254</v>
      </c>
      <c r="AN63">
        <v>0.66584851554682967</v>
      </c>
      <c r="AO63">
        <v>0</v>
      </c>
      <c r="AP63">
        <v>1.2922479056338025</v>
      </c>
      <c r="AQ63">
        <v>0</v>
      </c>
      <c r="AR63">
        <v>12.119600551358696</v>
      </c>
      <c r="AS63">
        <v>8.7806877499691804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611.03218420753524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5.9097980259314857</v>
      </c>
      <c r="L64">
        <v>297.55855917896679</v>
      </c>
      <c r="M64">
        <v>27.290814687619854</v>
      </c>
      <c r="N64">
        <v>35.229384375592318</v>
      </c>
      <c r="O64">
        <v>0</v>
      </c>
      <c r="P64">
        <v>41.440111546590913</v>
      </c>
      <c r="Q64">
        <v>6.4792834239785675</v>
      </c>
      <c r="R64">
        <v>6.2904041708889906</v>
      </c>
      <c r="S64">
        <v>5.8390998757435559</v>
      </c>
      <c r="T64">
        <v>0</v>
      </c>
      <c r="U64">
        <v>40.889530292692079</v>
      </c>
      <c r="V64">
        <v>4.2498555676066525</v>
      </c>
      <c r="W64">
        <v>10.328285391859774</v>
      </c>
      <c r="X64">
        <v>44.000285315855521</v>
      </c>
      <c r="Y64">
        <v>0</v>
      </c>
      <c r="Z64">
        <v>3.8697538295454548</v>
      </c>
      <c r="AA64">
        <v>0</v>
      </c>
      <c r="AB64">
        <v>0</v>
      </c>
      <c r="AC64">
        <v>0</v>
      </c>
      <c r="AD64">
        <v>0</v>
      </c>
      <c r="AE64">
        <v>9.778151562724851</v>
      </c>
      <c r="AF64">
        <v>0</v>
      </c>
      <c r="AG64">
        <v>12.421786438537069</v>
      </c>
      <c r="AH64">
        <v>11.239249432379573</v>
      </c>
      <c r="AI64">
        <v>0</v>
      </c>
      <c r="AJ64">
        <v>0</v>
      </c>
      <c r="AK64">
        <v>20.669877671237195</v>
      </c>
      <c r="AL64">
        <v>0</v>
      </c>
      <c r="AM64">
        <v>4.6895686972764254</v>
      </c>
      <c r="AN64">
        <v>0.66584851554682967</v>
      </c>
      <c r="AO64">
        <v>0</v>
      </c>
      <c r="AP64">
        <v>1.2922479056338025</v>
      </c>
      <c r="AQ64">
        <v>0</v>
      </c>
      <c r="AR64">
        <v>12.119600551358696</v>
      </c>
      <c r="AS64">
        <v>8.7806877499691804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611.03218420753524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5.9097980259314857</v>
      </c>
      <c r="L65">
        <v>310.00025130685157</v>
      </c>
      <c r="M65">
        <v>27.290814687619854</v>
      </c>
      <c r="N65">
        <v>35.229384375592318</v>
      </c>
      <c r="O65">
        <v>0</v>
      </c>
      <c r="P65">
        <v>41.440111546590913</v>
      </c>
      <c r="Q65">
        <v>6.4750893517241384</v>
      </c>
      <c r="R65">
        <v>6.2904041708889906</v>
      </c>
      <c r="S65">
        <v>5.9002560693970425</v>
      </c>
      <c r="T65">
        <v>0</v>
      </c>
      <c r="U65">
        <v>40.889530292692079</v>
      </c>
      <c r="V65">
        <v>4.2498555676066525</v>
      </c>
      <c r="W65">
        <v>10.328285391859774</v>
      </c>
      <c r="X65">
        <v>44.000285315855521</v>
      </c>
      <c r="Y65">
        <v>0</v>
      </c>
      <c r="Z65">
        <v>3.8697538295454548</v>
      </c>
      <c r="AA65">
        <v>0</v>
      </c>
      <c r="AB65">
        <v>0</v>
      </c>
      <c r="AC65">
        <v>0</v>
      </c>
      <c r="AD65">
        <v>0</v>
      </c>
      <c r="AE65">
        <v>9.778151562724851</v>
      </c>
      <c r="AF65">
        <v>0</v>
      </c>
      <c r="AG65">
        <v>12.421786438537069</v>
      </c>
      <c r="AH65">
        <v>11.239249432379573</v>
      </c>
      <c r="AI65">
        <v>0</v>
      </c>
      <c r="AJ65">
        <v>0</v>
      </c>
      <c r="AK65">
        <v>20.669877671237195</v>
      </c>
      <c r="AL65">
        <v>0</v>
      </c>
      <c r="AM65">
        <v>4.6895686972764254</v>
      </c>
      <c r="AN65">
        <v>0.66584851554682967</v>
      </c>
      <c r="AO65">
        <v>0</v>
      </c>
      <c r="AP65">
        <v>1.2922479056338025</v>
      </c>
      <c r="AQ65">
        <v>0</v>
      </c>
      <c r="AR65">
        <v>12.119600551358696</v>
      </c>
      <c r="AS65">
        <v>8.7806877499691804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623.53083845681908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5.9097980259314857</v>
      </c>
      <c r="L66">
        <v>310.00025130685157</v>
      </c>
      <c r="M66">
        <v>27.290814687619854</v>
      </c>
      <c r="N66">
        <v>35.229384375592318</v>
      </c>
      <c r="O66">
        <v>0</v>
      </c>
      <c r="P66">
        <v>41.440111546590913</v>
      </c>
      <c r="Q66">
        <v>6.4750893517241384</v>
      </c>
      <c r="R66">
        <v>6.2904041708889906</v>
      </c>
      <c r="S66">
        <v>5.9613966020293123</v>
      </c>
      <c r="T66">
        <v>0</v>
      </c>
      <c r="U66">
        <v>40.889530292692079</v>
      </c>
      <c r="V66">
        <v>4.2498555676066525</v>
      </c>
      <c r="W66">
        <v>10.328285391859774</v>
      </c>
      <c r="X66">
        <v>44.000285315855521</v>
      </c>
      <c r="Y66">
        <v>0</v>
      </c>
      <c r="Z66">
        <v>3.8697538295454548</v>
      </c>
      <c r="AA66">
        <v>0</v>
      </c>
      <c r="AB66">
        <v>0</v>
      </c>
      <c r="AC66">
        <v>0</v>
      </c>
      <c r="AD66">
        <v>0</v>
      </c>
      <c r="AE66">
        <v>9.778151562724851</v>
      </c>
      <c r="AF66">
        <v>0</v>
      </c>
      <c r="AG66">
        <v>12.421786438537069</v>
      </c>
      <c r="AH66">
        <v>11.239249432379573</v>
      </c>
      <c r="AI66">
        <v>0</v>
      </c>
      <c r="AJ66">
        <v>0</v>
      </c>
      <c r="AK66">
        <v>20.669877671237195</v>
      </c>
      <c r="AL66">
        <v>0</v>
      </c>
      <c r="AM66">
        <v>4.6895686972764254</v>
      </c>
      <c r="AN66">
        <v>0.66584851554682967</v>
      </c>
      <c r="AO66">
        <v>0</v>
      </c>
      <c r="AP66">
        <v>1.2922479056338025</v>
      </c>
      <c r="AQ66">
        <v>0</v>
      </c>
      <c r="AR66">
        <v>10.318038377717391</v>
      </c>
      <c r="AS66">
        <v>8.7806877499691804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621.79041681581009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5.9097980259314857</v>
      </c>
      <c r="L67">
        <v>310.00025130685157</v>
      </c>
      <c r="M67">
        <v>27.290814687619854</v>
      </c>
      <c r="N67">
        <v>35.229384375592318</v>
      </c>
      <c r="O67">
        <v>0</v>
      </c>
      <c r="P67">
        <v>41.440111546590913</v>
      </c>
      <c r="Q67">
        <v>6.4750893517241384</v>
      </c>
      <c r="R67">
        <v>6.2904041708889906</v>
      </c>
      <c r="S67">
        <v>5.9613966020293123</v>
      </c>
      <c r="T67">
        <v>0</v>
      </c>
      <c r="U67">
        <v>40.889530292692079</v>
      </c>
      <c r="V67">
        <v>4.2498555676066525</v>
      </c>
      <c r="W67">
        <v>10.328285391859774</v>
      </c>
      <c r="X67">
        <v>44.000285315855521</v>
      </c>
      <c r="Y67">
        <v>0</v>
      </c>
      <c r="Z67">
        <v>3.8697538295454548</v>
      </c>
      <c r="AA67">
        <v>4.1678683004219401</v>
      </c>
      <c r="AB67">
        <v>0</v>
      </c>
      <c r="AC67">
        <v>0</v>
      </c>
      <c r="AD67">
        <v>0</v>
      </c>
      <c r="AE67">
        <v>9.778151562724851</v>
      </c>
      <c r="AF67">
        <v>0</v>
      </c>
      <c r="AG67">
        <v>12.421786438537069</v>
      </c>
      <c r="AH67">
        <v>11.239249432379573</v>
      </c>
      <c r="AI67">
        <v>0</v>
      </c>
      <c r="AJ67">
        <v>0</v>
      </c>
      <c r="AK67">
        <v>20.669877671237195</v>
      </c>
      <c r="AL67">
        <v>0</v>
      </c>
      <c r="AM67">
        <v>4.6895686972764254</v>
      </c>
      <c r="AN67">
        <v>0.66584851554682967</v>
      </c>
      <c r="AO67">
        <v>0</v>
      </c>
      <c r="AP67">
        <v>0.95018243695111848</v>
      </c>
      <c r="AQ67">
        <v>0</v>
      </c>
      <c r="AR67">
        <v>10.318038377717391</v>
      </c>
      <c r="AS67">
        <v>8.7806877499691804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625.61621964754931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5.9097980259314857</v>
      </c>
      <c r="L68">
        <v>310.00025130685157</v>
      </c>
      <c r="M68">
        <v>27.290814687619854</v>
      </c>
      <c r="N68">
        <v>35.229384375592318</v>
      </c>
      <c r="O68">
        <v>0</v>
      </c>
      <c r="P68">
        <v>41.440111546590913</v>
      </c>
      <c r="Q68">
        <v>6.4750893517241384</v>
      </c>
      <c r="R68">
        <v>6.2904041708889906</v>
      </c>
      <c r="S68">
        <v>5.9613966020293123</v>
      </c>
      <c r="T68">
        <v>0</v>
      </c>
      <c r="U68">
        <v>40.889530292692079</v>
      </c>
      <c r="V68">
        <v>4.2498555676066525</v>
      </c>
      <c r="W68">
        <v>10.328285391859774</v>
      </c>
      <c r="X68">
        <v>44.000285315855521</v>
      </c>
      <c r="Y68">
        <v>0</v>
      </c>
      <c r="Z68">
        <v>3.8697538295454548</v>
      </c>
      <c r="AA68">
        <v>8.3357366008438802</v>
      </c>
      <c r="AB68">
        <v>3.9079737394781442</v>
      </c>
      <c r="AC68">
        <v>2.871629268543594</v>
      </c>
      <c r="AD68">
        <v>0</v>
      </c>
      <c r="AE68">
        <v>9.778151562724851</v>
      </c>
      <c r="AF68">
        <v>0</v>
      </c>
      <c r="AG68">
        <v>12.421786438537069</v>
      </c>
      <c r="AH68">
        <v>11.239249432379573</v>
      </c>
      <c r="AI68">
        <v>0</v>
      </c>
      <c r="AJ68">
        <v>0</v>
      </c>
      <c r="AK68">
        <v>20.669877671237195</v>
      </c>
      <c r="AL68">
        <v>0</v>
      </c>
      <c r="AM68">
        <v>4.6895686972764254</v>
      </c>
      <c r="AN68">
        <v>0.66584851554682967</v>
      </c>
      <c r="AO68">
        <v>0</v>
      </c>
      <c r="AP68">
        <v>0.95018243695111848</v>
      </c>
      <c r="AQ68">
        <v>0</v>
      </c>
      <c r="AR68">
        <v>10.318038377717391</v>
      </c>
      <c r="AS68">
        <v>8.7806877499691804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636.56369095599314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5.9097980259314857</v>
      </c>
      <c r="L69">
        <v>310.00025130685157</v>
      </c>
      <c r="M69">
        <v>27.290814687619854</v>
      </c>
      <c r="N69">
        <v>35.229384375592318</v>
      </c>
      <c r="O69">
        <v>0</v>
      </c>
      <c r="P69">
        <v>41.440111546590913</v>
      </c>
      <c r="Q69">
        <v>6.4750893517241384</v>
      </c>
      <c r="R69">
        <v>6.2904041708889906</v>
      </c>
      <c r="S69">
        <v>5.9613966020293123</v>
      </c>
      <c r="T69">
        <v>0</v>
      </c>
      <c r="U69">
        <v>40.889530292692079</v>
      </c>
      <c r="V69">
        <v>4.2498555676066525</v>
      </c>
      <c r="W69">
        <v>10.328285391859774</v>
      </c>
      <c r="X69">
        <v>44.000285315855521</v>
      </c>
      <c r="Y69">
        <v>0</v>
      </c>
      <c r="Z69">
        <v>3.8697538295454548</v>
      </c>
      <c r="AA69">
        <v>12.503604901265824</v>
      </c>
      <c r="AB69">
        <v>3.9079737394781442</v>
      </c>
      <c r="AC69">
        <v>2.871629268543594</v>
      </c>
      <c r="AD69">
        <v>0</v>
      </c>
      <c r="AE69">
        <v>9.778151562724851</v>
      </c>
      <c r="AF69">
        <v>0</v>
      </c>
      <c r="AG69">
        <v>12.421786438537069</v>
      </c>
      <c r="AH69">
        <v>11.239249432379573</v>
      </c>
      <c r="AI69">
        <v>0</v>
      </c>
      <c r="AJ69">
        <v>0</v>
      </c>
      <c r="AK69">
        <v>20.669877671237195</v>
      </c>
      <c r="AL69">
        <v>0</v>
      </c>
      <c r="AM69">
        <v>4.6895686972764254</v>
      </c>
      <c r="AN69">
        <v>0.66584851554682967</v>
      </c>
      <c r="AO69">
        <v>0</v>
      </c>
      <c r="AP69">
        <v>0.15202916536868266</v>
      </c>
      <c r="AQ69">
        <v>0</v>
      </c>
      <c r="AR69">
        <v>10.318038377717391</v>
      </c>
      <c r="AS69">
        <v>8.7806877499691804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639.93340598483269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5.7999492266881019</v>
      </c>
      <c r="L70">
        <v>306.3873477703209</v>
      </c>
      <c r="M70">
        <v>27.290814687619854</v>
      </c>
      <c r="N70">
        <v>35.229384375592318</v>
      </c>
      <c r="O70">
        <v>0</v>
      </c>
      <c r="P70">
        <v>41.440111546590913</v>
      </c>
      <c r="Q70">
        <v>5.6186404754876111</v>
      </c>
      <c r="R70">
        <v>6.2904041708889906</v>
      </c>
      <c r="S70">
        <v>6.1282192429062778</v>
      </c>
      <c r="T70">
        <v>0</v>
      </c>
      <c r="U70">
        <v>40.889530292692079</v>
      </c>
      <c r="V70">
        <v>4.2498555676066525</v>
      </c>
      <c r="W70">
        <v>10.328285391859774</v>
      </c>
      <c r="X70">
        <v>44.000285315855521</v>
      </c>
      <c r="Y70">
        <v>0</v>
      </c>
      <c r="Z70">
        <v>3.8697538295454548</v>
      </c>
      <c r="AA70">
        <v>12.503604901265824</v>
      </c>
      <c r="AB70">
        <v>3.9079737394781442</v>
      </c>
      <c r="AC70">
        <v>2.871629268543594</v>
      </c>
      <c r="AD70">
        <v>2.5869732155803957</v>
      </c>
      <c r="AE70">
        <v>9.778151562724851</v>
      </c>
      <c r="AF70">
        <v>0</v>
      </c>
      <c r="AG70">
        <v>12.421786438537069</v>
      </c>
      <c r="AH70">
        <v>11.239249432379573</v>
      </c>
      <c r="AI70">
        <v>0</v>
      </c>
      <c r="AJ70">
        <v>0</v>
      </c>
      <c r="AK70">
        <v>20.669877671237195</v>
      </c>
      <c r="AL70">
        <v>0</v>
      </c>
      <c r="AM70">
        <v>4.6895686972764254</v>
      </c>
      <c r="AN70">
        <v>0.66584851554682967</v>
      </c>
      <c r="AO70">
        <v>0</v>
      </c>
      <c r="AP70">
        <v>0.15202916536868266</v>
      </c>
      <c r="AQ70">
        <v>0</v>
      </c>
      <c r="AR70">
        <v>10.318038377717391</v>
      </c>
      <c r="AS70">
        <v>8.7806877499691804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638.10800062927945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5.7100093481795762</v>
      </c>
      <c r="L71">
        <v>299.80219880237036</v>
      </c>
      <c r="M71">
        <v>27.290814687619854</v>
      </c>
      <c r="N71">
        <v>35.229384375592318</v>
      </c>
      <c r="O71">
        <v>0</v>
      </c>
      <c r="P71">
        <v>41.441699428571432</v>
      </c>
      <c r="Q71">
        <v>6.4784035827538249</v>
      </c>
      <c r="R71">
        <v>6.2904041708889906</v>
      </c>
      <c r="S71">
        <v>6.7701337880952375</v>
      </c>
      <c r="T71">
        <v>0</v>
      </c>
      <c r="U71">
        <v>40.889530292692079</v>
      </c>
      <c r="V71">
        <v>4.2498555676066525</v>
      </c>
      <c r="W71">
        <v>10.328285391859774</v>
      </c>
      <c r="X71">
        <v>44.000285315855521</v>
      </c>
      <c r="Y71">
        <v>0</v>
      </c>
      <c r="Z71">
        <v>3.8697538295454548</v>
      </c>
      <c r="AA71">
        <v>12.503604901265824</v>
      </c>
      <c r="AB71">
        <v>3.9079737394781442</v>
      </c>
      <c r="AC71">
        <v>2.871629268543594</v>
      </c>
      <c r="AD71">
        <v>2.5869732155803957</v>
      </c>
      <c r="AE71">
        <v>9.778151562724851</v>
      </c>
      <c r="AF71">
        <v>0</v>
      </c>
      <c r="AG71">
        <v>12.421786438537069</v>
      </c>
      <c r="AH71">
        <v>11.239249432379573</v>
      </c>
      <c r="AI71">
        <v>0</v>
      </c>
      <c r="AJ71">
        <v>0</v>
      </c>
      <c r="AK71">
        <v>20.669877671237195</v>
      </c>
      <c r="AL71">
        <v>0</v>
      </c>
      <c r="AM71">
        <v>4.6895686972764254</v>
      </c>
      <c r="AN71">
        <v>0.66584851554682967</v>
      </c>
      <c r="AO71">
        <v>0</v>
      </c>
      <c r="AP71">
        <v>0.15202916536868266</v>
      </c>
      <c r="AQ71">
        <v>0</v>
      </c>
      <c r="AR71">
        <v>10.318038377717391</v>
      </c>
      <c r="AS71">
        <v>8.7806877499691804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632.93617731725601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5.8001600142331871</v>
      </c>
      <c r="L72">
        <v>304.64020386038379</v>
      </c>
      <c r="M72">
        <v>27.290814687619854</v>
      </c>
      <c r="N72">
        <v>35.229384375592318</v>
      </c>
      <c r="O72">
        <v>0</v>
      </c>
      <c r="P72">
        <v>41.441699428571432</v>
      </c>
      <c r="Q72">
        <v>6.4784035827538249</v>
      </c>
      <c r="R72">
        <v>6.2904041708889906</v>
      </c>
      <c r="S72">
        <v>6.769340667852906</v>
      </c>
      <c r="T72">
        <v>0</v>
      </c>
      <c r="U72">
        <v>40.889530292692079</v>
      </c>
      <c r="V72">
        <v>4.2498555676066525</v>
      </c>
      <c r="W72">
        <v>10.328285391859774</v>
      </c>
      <c r="X72">
        <v>44.000285315855521</v>
      </c>
      <c r="Y72">
        <v>0</v>
      </c>
      <c r="Z72">
        <v>3.8697538295454548</v>
      </c>
      <c r="AA72">
        <v>12.503604901265824</v>
      </c>
      <c r="AB72">
        <v>3.9079737394781442</v>
      </c>
      <c r="AC72">
        <v>2.871629268543594</v>
      </c>
      <c r="AD72">
        <v>2.5869732155803957</v>
      </c>
      <c r="AE72">
        <v>9.778151562724851</v>
      </c>
      <c r="AF72">
        <v>0</v>
      </c>
      <c r="AG72">
        <v>12.421786438537069</v>
      </c>
      <c r="AH72">
        <v>11.239249432379573</v>
      </c>
      <c r="AI72">
        <v>0</v>
      </c>
      <c r="AJ72">
        <v>0</v>
      </c>
      <c r="AK72">
        <v>20.669877671237195</v>
      </c>
      <c r="AL72">
        <v>0</v>
      </c>
      <c r="AM72">
        <v>4.6895686972764254</v>
      </c>
      <c r="AN72">
        <v>0.66584851554682967</v>
      </c>
      <c r="AO72">
        <v>0</v>
      </c>
      <c r="AP72">
        <v>0.15202916536868266</v>
      </c>
      <c r="AQ72">
        <v>0</v>
      </c>
      <c r="AR72">
        <v>10.318038377717391</v>
      </c>
      <c r="AS72">
        <v>8.7806877499691804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637.86353992108081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5.8001253580861825</v>
      </c>
      <c r="L73">
        <v>433.26456399999995</v>
      </c>
      <c r="M73">
        <v>27.290814687619854</v>
      </c>
      <c r="N73">
        <v>35.229384375592318</v>
      </c>
      <c r="O73">
        <v>0</v>
      </c>
      <c r="P73">
        <v>41.441699428571432</v>
      </c>
      <c r="Q73">
        <v>6.4784035827538249</v>
      </c>
      <c r="R73">
        <v>6.2904041708889906</v>
      </c>
      <c r="S73">
        <v>6.769340667852906</v>
      </c>
      <c r="T73">
        <v>0</v>
      </c>
      <c r="U73">
        <v>40.889530292692079</v>
      </c>
      <c r="V73">
        <v>4.2498555676066525</v>
      </c>
      <c r="W73">
        <v>9.9020345910780669</v>
      </c>
      <c r="X73">
        <v>44.000285315855521</v>
      </c>
      <c r="Y73">
        <v>0</v>
      </c>
      <c r="Z73">
        <v>1.9348770681818184</v>
      </c>
      <c r="AA73">
        <v>12.503604901265824</v>
      </c>
      <c r="AB73">
        <v>7.8159474789562884</v>
      </c>
      <c r="AC73">
        <v>2.871629268543594</v>
      </c>
      <c r="AD73">
        <v>2.5869732155803957</v>
      </c>
      <c r="AE73">
        <v>9.778151562724851</v>
      </c>
      <c r="AF73">
        <v>0</v>
      </c>
      <c r="AG73">
        <v>12.421786438537069</v>
      </c>
      <c r="AH73">
        <v>11.239249432379573</v>
      </c>
      <c r="AI73">
        <v>0</v>
      </c>
      <c r="AJ73">
        <v>0</v>
      </c>
      <c r="AK73">
        <v>20.669877671237195</v>
      </c>
      <c r="AL73">
        <v>0</v>
      </c>
      <c r="AM73">
        <v>4.6895686972764254</v>
      </c>
      <c r="AN73">
        <v>0.66584851554682967</v>
      </c>
      <c r="AO73">
        <v>0</v>
      </c>
      <c r="AP73">
        <v>0.15202916536868266</v>
      </c>
      <c r="AQ73">
        <v>0</v>
      </c>
      <c r="AR73">
        <v>10.318038377717391</v>
      </c>
      <c r="AS73">
        <v>8.7806877499691804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768.03471158188279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5.8001338585536679</v>
      </c>
      <c r="L74">
        <v>444.394724</v>
      </c>
      <c r="M74">
        <v>27.290814687619854</v>
      </c>
      <c r="N74">
        <v>35.229384375592318</v>
      </c>
      <c r="O74">
        <v>0</v>
      </c>
      <c r="P74">
        <v>41.441699428571432</v>
      </c>
      <c r="Q74">
        <v>6.4784035827538249</v>
      </c>
      <c r="R74">
        <v>6.2904041708889906</v>
      </c>
      <c r="S74">
        <v>6.769340667852906</v>
      </c>
      <c r="T74">
        <v>0</v>
      </c>
      <c r="U74">
        <v>40.889530292692079</v>
      </c>
      <c r="V74">
        <v>4.2498555676066525</v>
      </c>
      <c r="W74">
        <v>10.270988019426182</v>
      </c>
      <c r="X74">
        <v>44.000285315855521</v>
      </c>
      <c r="Y74">
        <v>0</v>
      </c>
      <c r="Z74">
        <v>1.9348770681818184</v>
      </c>
      <c r="AA74">
        <v>12.503604901265824</v>
      </c>
      <c r="AB74">
        <v>7.8159474789562884</v>
      </c>
      <c r="AC74">
        <v>2.871629268543594</v>
      </c>
      <c r="AD74">
        <v>2.7045628486662725</v>
      </c>
      <c r="AE74">
        <v>9.778151562724851</v>
      </c>
      <c r="AF74">
        <v>0</v>
      </c>
      <c r="AG74">
        <v>12.421786438537069</v>
      </c>
      <c r="AH74">
        <v>20.595924432958398</v>
      </c>
      <c r="AI74">
        <v>0</v>
      </c>
      <c r="AJ74">
        <v>0</v>
      </c>
      <c r="AK74">
        <v>20.669877671237195</v>
      </c>
      <c r="AL74">
        <v>0</v>
      </c>
      <c r="AM74">
        <v>4.6895686972764254</v>
      </c>
      <c r="AN74">
        <v>0.66584851554682967</v>
      </c>
      <c r="AO74">
        <v>0</v>
      </c>
      <c r="AP74">
        <v>0.15202916536868266</v>
      </c>
      <c r="AQ74">
        <v>0</v>
      </c>
      <c r="AR74">
        <v>10.318038377717391</v>
      </c>
      <c r="AS74">
        <v>8.7806877499691804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789.0080981443632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5.8001024043696479</v>
      </c>
      <c r="L75">
        <v>346.61693075373341</v>
      </c>
      <c r="M75">
        <v>27.290814687619854</v>
      </c>
      <c r="N75">
        <v>35.229384375592318</v>
      </c>
      <c r="O75">
        <v>0</v>
      </c>
      <c r="P75">
        <v>41.441699428571432</v>
      </c>
      <c r="Q75">
        <v>6.4784035827538249</v>
      </c>
      <c r="R75">
        <v>6.2904041708889906</v>
      </c>
      <c r="S75">
        <v>6.769340667852906</v>
      </c>
      <c r="T75">
        <v>0</v>
      </c>
      <c r="U75">
        <v>40.889530292692079</v>
      </c>
      <c r="V75">
        <v>4.2498555676066525</v>
      </c>
      <c r="W75">
        <v>9.6710007361243253</v>
      </c>
      <c r="X75">
        <v>38.895953541009462</v>
      </c>
      <c r="Y75">
        <v>0</v>
      </c>
      <c r="Z75">
        <v>1.9348770681818184</v>
      </c>
      <c r="AA75">
        <v>12.503604901265824</v>
      </c>
      <c r="AB75">
        <v>7.8159474789562884</v>
      </c>
      <c r="AC75">
        <v>2.871629268543594</v>
      </c>
      <c r="AD75">
        <v>2.7045628486662725</v>
      </c>
      <c r="AE75">
        <v>9.778151562724851</v>
      </c>
      <c r="AF75">
        <v>0</v>
      </c>
      <c r="AG75">
        <v>12.421786438537069</v>
      </c>
      <c r="AH75">
        <v>25.288311157670705</v>
      </c>
      <c r="AI75">
        <v>0</v>
      </c>
      <c r="AJ75">
        <v>0</v>
      </c>
      <c r="AK75">
        <v>20.669877671237195</v>
      </c>
      <c r="AL75">
        <v>0</v>
      </c>
      <c r="AM75">
        <v>4.6895686972764254</v>
      </c>
      <c r="AN75">
        <v>0.66584851554682967</v>
      </c>
      <c r="AO75">
        <v>0</v>
      </c>
      <c r="AP75">
        <v>0.15202916536868266</v>
      </c>
      <c r="AQ75">
        <v>2.4302255082151638</v>
      </c>
      <c r="AR75">
        <v>10.318038377717391</v>
      </c>
      <c r="AS75">
        <v>8.7806877499691804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692.64856661869203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5.8000937259572023</v>
      </c>
      <c r="L76">
        <v>312.21873925232632</v>
      </c>
      <c r="M76">
        <v>27.290814687619854</v>
      </c>
      <c r="N76">
        <v>35.229384375592318</v>
      </c>
      <c r="O76">
        <v>0</v>
      </c>
      <c r="P76">
        <v>41.441699428571432</v>
      </c>
      <c r="Q76">
        <v>6.4784035827538249</v>
      </c>
      <c r="R76">
        <v>6.2904041708889906</v>
      </c>
      <c r="S76">
        <v>6.769340667852906</v>
      </c>
      <c r="T76">
        <v>0</v>
      </c>
      <c r="U76">
        <v>40.889530292692079</v>
      </c>
      <c r="V76">
        <v>4.2498555676066525</v>
      </c>
      <c r="W76">
        <v>10.449301185022026</v>
      </c>
      <c r="X76">
        <v>43.341015325925397</v>
      </c>
      <c r="Y76">
        <v>0</v>
      </c>
      <c r="Z76">
        <v>1.9348770681818184</v>
      </c>
      <c r="AA76">
        <v>12.503604901265824</v>
      </c>
      <c r="AB76">
        <v>7.8159474789562884</v>
      </c>
      <c r="AC76">
        <v>5.7432587930913606</v>
      </c>
      <c r="AD76">
        <v>2.7045628486662725</v>
      </c>
      <c r="AE76">
        <v>9.778151562724851</v>
      </c>
      <c r="AF76">
        <v>2.3403821595191796</v>
      </c>
      <c r="AG76">
        <v>12.421786438537069</v>
      </c>
      <c r="AH76">
        <v>30.907935743493827</v>
      </c>
      <c r="AI76">
        <v>0</v>
      </c>
      <c r="AJ76">
        <v>0</v>
      </c>
      <c r="AK76">
        <v>20.669877671237195</v>
      </c>
      <c r="AL76">
        <v>0</v>
      </c>
      <c r="AM76">
        <v>4.6895686972764254</v>
      </c>
      <c r="AN76">
        <v>0.66584851554682967</v>
      </c>
      <c r="AO76">
        <v>0</v>
      </c>
      <c r="AP76">
        <v>0.15202916536868266</v>
      </c>
      <c r="AQ76">
        <v>4.8604512590217208</v>
      </c>
      <c r="AR76">
        <v>10.318038377717391</v>
      </c>
      <c r="AS76">
        <v>8.7806877499691804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676.73559069338273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5.8000068907563023</v>
      </c>
      <c r="L77">
        <v>312.21873925232632</v>
      </c>
      <c r="M77">
        <v>27.290814687619854</v>
      </c>
      <c r="N77">
        <v>35.229384375592318</v>
      </c>
      <c r="O77">
        <v>0</v>
      </c>
      <c r="P77">
        <v>41.441699428571432</v>
      </c>
      <c r="Q77">
        <v>6.4784035827538249</v>
      </c>
      <c r="R77">
        <v>6.2904041708889906</v>
      </c>
      <c r="S77">
        <v>6.769340667852906</v>
      </c>
      <c r="T77">
        <v>0</v>
      </c>
      <c r="U77">
        <v>40.889530292692079</v>
      </c>
      <c r="V77">
        <v>4.2498555676066525</v>
      </c>
      <c r="W77">
        <v>10.328490089126561</v>
      </c>
      <c r="X77">
        <v>44.000285315855521</v>
      </c>
      <c r="Y77">
        <v>0</v>
      </c>
      <c r="Z77">
        <v>3.8697538295454548</v>
      </c>
      <c r="AA77">
        <v>12.503604901265824</v>
      </c>
      <c r="AB77">
        <v>7.8159474789562884</v>
      </c>
      <c r="AC77">
        <v>8.6235786352821844</v>
      </c>
      <c r="AD77">
        <v>8.1325030006093755</v>
      </c>
      <c r="AE77">
        <v>9.778151562724851</v>
      </c>
      <c r="AF77">
        <v>2.3403821595191796</v>
      </c>
      <c r="AG77">
        <v>12.421786438537069</v>
      </c>
      <c r="AH77">
        <v>40.180316440468644</v>
      </c>
      <c r="AI77">
        <v>0.94437319883309612</v>
      </c>
      <c r="AJ77">
        <v>0</v>
      </c>
      <c r="AK77">
        <v>20.669877671237195</v>
      </c>
      <c r="AL77">
        <v>0</v>
      </c>
      <c r="AM77">
        <v>4.6895686972764254</v>
      </c>
      <c r="AN77">
        <v>0.66584851554682967</v>
      </c>
      <c r="AO77">
        <v>0</v>
      </c>
      <c r="AP77">
        <v>0.15202916536868266</v>
      </c>
      <c r="AQ77">
        <v>7.2906767672368833</v>
      </c>
      <c r="AR77">
        <v>10.318038377717391</v>
      </c>
      <c r="AS77">
        <v>8.7806877499691804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700.16407891173719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5.8000068907563023</v>
      </c>
      <c r="L78">
        <v>312.21873925232632</v>
      </c>
      <c r="M78">
        <v>27.290814687619854</v>
      </c>
      <c r="N78">
        <v>35.229384375592318</v>
      </c>
      <c r="O78">
        <v>0</v>
      </c>
      <c r="P78">
        <v>41.441699428571432</v>
      </c>
      <c r="Q78">
        <v>6.4784035827538249</v>
      </c>
      <c r="R78">
        <v>6.2904041708889906</v>
      </c>
      <c r="S78">
        <v>6.769340667852906</v>
      </c>
      <c r="T78">
        <v>0</v>
      </c>
      <c r="U78">
        <v>40.889530292692079</v>
      </c>
      <c r="V78">
        <v>4.2498555676066525</v>
      </c>
      <c r="W78">
        <v>10.328490089126561</v>
      </c>
      <c r="X78">
        <v>44.000285315855521</v>
      </c>
      <c r="Y78">
        <v>0</v>
      </c>
      <c r="Z78">
        <v>5.834006590909091</v>
      </c>
      <c r="AA78">
        <v>12.503604901265824</v>
      </c>
      <c r="AB78">
        <v>11.723921218434434</v>
      </c>
      <c r="AC78">
        <v>8.6235786352821844</v>
      </c>
      <c r="AD78">
        <v>10.843337162453686</v>
      </c>
      <c r="AE78">
        <v>14.667227215941171</v>
      </c>
      <c r="AF78">
        <v>2.3403821595191796</v>
      </c>
      <c r="AG78">
        <v>12.421786438537069</v>
      </c>
      <c r="AH78">
        <v>40.180316440468644</v>
      </c>
      <c r="AI78">
        <v>1.5109971181329536</v>
      </c>
      <c r="AJ78">
        <v>0</v>
      </c>
      <c r="AK78">
        <v>20.669877671237195</v>
      </c>
      <c r="AL78">
        <v>0</v>
      </c>
      <c r="AM78">
        <v>4.6895686972764254</v>
      </c>
      <c r="AN78">
        <v>0.66584851554682967</v>
      </c>
      <c r="AO78">
        <v>0</v>
      </c>
      <c r="AP78">
        <v>2.1284086219552609</v>
      </c>
      <c r="AQ78">
        <v>9.7956784038816629</v>
      </c>
      <c r="AR78">
        <v>10.318038377717391</v>
      </c>
      <c r="AS78">
        <v>9.4639848484962279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719.36751733869789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5.8499461491069109</v>
      </c>
      <c r="L79">
        <v>287.50348500000001</v>
      </c>
      <c r="M79">
        <v>27.290814687619854</v>
      </c>
      <c r="N79">
        <v>35.229384375592318</v>
      </c>
      <c r="O79">
        <v>0</v>
      </c>
      <c r="P79">
        <v>41.441699428571432</v>
      </c>
      <c r="Q79">
        <v>6.4784035827538249</v>
      </c>
      <c r="R79">
        <v>6.2904041708889906</v>
      </c>
      <c r="S79">
        <v>6.769340667852906</v>
      </c>
      <c r="T79">
        <v>0</v>
      </c>
      <c r="U79">
        <v>40.889530292692079</v>
      </c>
      <c r="V79">
        <v>4.2498555676066525</v>
      </c>
      <c r="W79">
        <v>10.328490089126561</v>
      </c>
      <c r="X79">
        <v>44.000285315855521</v>
      </c>
      <c r="Y79">
        <v>0</v>
      </c>
      <c r="Z79">
        <v>5.834006590909091</v>
      </c>
      <c r="AA79">
        <v>12.503604901265824</v>
      </c>
      <c r="AB79">
        <v>11.723921218434434</v>
      </c>
      <c r="AC79">
        <v>8.6235786352821844</v>
      </c>
      <c r="AD79">
        <v>10.843337162453686</v>
      </c>
      <c r="AE79">
        <v>14.667227215941171</v>
      </c>
      <c r="AF79">
        <v>2.3403821595191796</v>
      </c>
      <c r="AG79">
        <v>12.421786438537069</v>
      </c>
      <c r="AH79">
        <v>40.180316440468644</v>
      </c>
      <c r="AI79">
        <v>9.7036231342417842</v>
      </c>
      <c r="AJ79">
        <v>0</v>
      </c>
      <c r="AK79">
        <v>20.669877671237195</v>
      </c>
      <c r="AL79">
        <v>0</v>
      </c>
      <c r="AM79">
        <v>4.6895686972764254</v>
      </c>
      <c r="AN79">
        <v>0.66584851554682967</v>
      </c>
      <c r="AO79">
        <v>0</v>
      </c>
      <c r="AP79">
        <v>2.1284086219552609</v>
      </c>
      <c r="AQ79">
        <v>9.7956784038816629</v>
      </c>
      <c r="AR79">
        <v>10.318038377717391</v>
      </c>
      <c r="AS79">
        <v>9.4639848484962279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702.89482836083096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5.7999656577950729</v>
      </c>
      <c r="L80">
        <v>302.69925452365061</v>
      </c>
      <c r="M80">
        <v>27.290814687619854</v>
      </c>
      <c r="N80">
        <v>35.229384375592318</v>
      </c>
      <c r="O80">
        <v>0</v>
      </c>
      <c r="P80">
        <v>41.441699428571432</v>
      </c>
      <c r="Q80">
        <v>6.4784035827538249</v>
      </c>
      <c r="R80">
        <v>6.2904041708889906</v>
      </c>
      <c r="S80">
        <v>6.769340667852906</v>
      </c>
      <c r="T80">
        <v>0</v>
      </c>
      <c r="U80">
        <v>40.889530292692079</v>
      </c>
      <c r="V80">
        <v>4.2498555676066525</v>
      </c>
      <c r="W80">
        <v>10.328490089126561</v>
      </c>
      <c r="X80">
        <v>44.000285315855521</v>
      </c>
      <c r="Y80">
        <v>0</v>
      </c>
      <c r="Z80">
        <v>5.834006590909091</v>
      </c>
      <c r="AA80">
        <v>12.503604901265824</v>
      </c>
      <c r="AB80">
        <v>11.723921218434434</v>
      </c>
      <c r="AC80">
        <v>8.6235786352821844</v>
      </c>
      <c r="AD80">
        <v>10.843337162453686</v>
      </c>
      <c r="AE80">
        <v>14.667227215941171</v>
      </c>
      <c r="AF80">
        <v>2.3403821595191796</v>
      </c>
      <c r="AG80">
        <v>12.421786438537069</v>
      </c>
      <c r="AH80">
        <v>40.180316440468644</v>
      </c>
      <c r="AI80">
        <v>9.7036231342417842</v>
      </c>
      <c r="AJ80">
        <v>0</v>
      </c>
      <c r="AK80">
        <v>20.669877671237195</v>
      </c>
      <c r="AL80">
        <v>0</v>
      </c>
      <c r="AM80">
        <v>4.6895686972764254</v>
      </c>
      <c r="AN80">
        <v>0.66584851554682967</v>
      </c>
      <c r="AO80">
        <v>0</v>
      </c>
      <c r="AP80">
        <v>2.1284086219552609</v>
      </c>
      <c r="AQ80">
        <v>9.7956784038816629</v>
      </c>
      <c r="AR80">
        <v>10.318038377717391</v>
      </c>
      <c r="AS80">
        <v>9.4639848484962279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718.04061739316978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8.800143699248121</v>
      </c>
      <c r="L81">
        <v>392.6389039533293</v>
      </c>
      <c r="M81">
        <v>27.290814687619854</v>
      </c>
      <c r="N81">
        <v>35.229384375592318</v>
      </c>
      <c r="O81">
        <v>0</v>
      </c>
      <c r="P81">
        <v>41.441699428571432</v>
      </c>
      <c r="Q81">
        <v>6.4784035827538249</v>
      </c>
      <c r="R81">
        <v>6.2904041708889906</v>
      </c>
      <c r="S81">
        <v>6.769340667852906</v>
      </c>
      <c r="T81">
        <v>0</v>
      </c>
      <c r="U81">
        <v>40.889530292692079</v>
      </c>
      <c r="V81">
        <v>4.2498555676066525</v>
      </c>
      <c r="W81">
        <v>10.328490089126561</v>
      </c>
      <c r="X81">
        <v>44.000285315855521</v>
      </c>
      <c r="Y81">
        <v>0</v>
      </c>
      <c r="Z81">
        <v>5.834006590909091</v>
      </c>
      <c r="AA81">
        <v>12.503604901265824</v>
      </c>
      <c r="AB81">
        <v>11.723921218434434</v>
      </c>
      <c r="AC81">
        <v>8.6235786352821844</v>
      </c>
      <c r="AD81">
        <v>10.843337162453686</v>
      </c>
      <c r="AE81">
        <v>14.667227215941171</v>
      </c>
      <c r="AF81">
        <v>2.3403821595191796</v>
      </c>
      <c r="AG81">
        <v>12.421786438537069</v>
      </c>
      <c r="AH81">
        <v>40.180316440468644</v>
      </c>
      <c r="AI81">
        <v>9.7036231342417842</v>
      </c>
      <c r="AJ81">
        <v>0</v>
      </c>
      <c r="AK81">
        <v>20.669877671237195</v>
      </c>
      <c r="AL81">
        <v>0</v>
      </c>
      <c r="AM81">
        <v>4.6895686972764254</v>
      </c>
      <c r="AN81">
        <v>0.66584851554682967</v>
      </c>
      <c r="AO81">
        <v>0</v>
      </c>
      <c r="AP81">
        <v>2.1284086219552609</v>
      </c>
      <c r="AQ81">
        <v>9.7956784038816629</v>
      </c>
      <c r="AR81">
        <v>10.318038377717391</v>
      </c>
      <c r="AS81">
        <v>9.4639848484962279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810.9804448643016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9.0599272617672444</v>
      </c>
      <c r="L82">
        <v>392.6389039533293</v>
      </c>
      <c r="M82">
        <v>27.290814687619854</v>
      </c>
      <c r="N82">
        <v>35.229384375592318</v>
      </c>
      <c r="O82">
        <v>0</v>
      </c>
      <c r="P82">
        <v>41.441699428571432</v>
      </c>
      <c r="Q82">
        <v>6.4784035827538249</v>
      </c>
      <c r="R82">
        <v>6.2904041708889906</v>
      </c>
      <c r="S82">
        <v>6.769340667852906</v>
      </c>
      <c r="T82">
        <v>0</v>
      </c>
      <c r="U82">
        <v>40.889530292692079</v>
      </c>
      <c r="V82">
        <v>4.2498555676066525</v>
      </c>
      <c r="W82">
        <v>10.328490089126561</v>
      </c>
      <c r="X82">
        <v>44.000285315855521</v>
      </c>
      <c r="Y82">
        <v>0</v>
      </c>
      <c r="Z82">
        <v>5.834006590909091</v>
      </c>
      <c r="AA82">
        <v>12.503604901265824</v>
      </c>
      <c r="AB82">
        <v>11.723921218434434</v>
      </c>
      <c r="AC82">
        <v>8.6235786352821844</v>
      </c>
      <c r="AD82">
        <v>10.843337162453686</v>
      </c>
      <c r="AE82">
        <v>14.667227215941171</v>
      </c>
      <c r="AF82">
        <v>2.3403821595191796</v>
      </c>
      <c r="AG82">
        <v>12.421786438537069</v>
      </c>
      <c r="AH82">
        <v>40.180316440468644</v>
      </c>
      <c r="AI82">
        <v>9.7036231342417842</v>
      </c>
      <c r="AJ82">
        <v>0</v>
      </c>
      <c r="AK82">
        <v>20.669877671237195</v>
      </c>
      <c r="AL82">
        <v>0</v>
      </c>
      <c r="AM82">
        <v>4.6895686972764254</v>
      </c>
      <c r="AN82">
        <v>0.66584851554682967</v>
      </c>
      <c r="AO82">
        <v>0</v>
      </c>
      <c r="AP82">
        <v>2.1284086219552609</v>
      </c>
      <c r="AQ82">
        <v>9.7956784038816629</v>
      </c>
      <c r="AR82">
        <v>10.318038377717391</v>
      </c>
      <c r="AS82">
        <v>9.4639848484962279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811.24022842682075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9.0300542424373393</v>
      </c>
      <c r="L83">
        <v>392.6389039533293</v>
      </c>
      <c r="M83">
        <v>27.290814687619854</v>
      </c>
      <c r="N83">
        <v>35.229384375592318</v>
      </c>
      <c r="O83">
        <v>0</v>
      </c>
      <c r="P83">
        <v>41.441699428571432</v>
      </c>
      <c r="Q83">
        <v>6.4784035827538249</v>
      </c>
      <c r="R83">
        <v>6.2904041708889906</v>
      </c>
      <c r="S83">
        <v>6.769340667852906</v>
      </c>
      <c r="T83">
        <v>0</v>
      </c>
      <c r="U83">
        <v>40.889530292692079</v>
      </c>
      <c r="V83">
        <v>4.2498555676066525</v>
      </c>
      <c r="W83">
        <v>10.328490089126561</v>
      </c>
      <c r="X83">
        <v>44.000285315855521</v>
      </c>
      <c r="Y83">
        <v>0</v>
      </c>
      <c r="Z83">
        <v>5.834006590909091</v>
      </c>
      <c r="AA83">
        <v>12.503604901265824</v>
      </c>
      <c r="AB83">
        <v>11.723921218434434</v>
      </c>
      <c r="AC83">
        <v>8.6235786352821844</v>
      </c>
      <c r="AD83">
        <v>10.843337162453686</v>
      </c>
      <c r="AE83">
        <v>14.667227215941171</v>
      </c>
      <c r="AF83">
        <v>2.3403821595191796</v>
      </c>
      <c r="AG83">
        <v>12.421786438537069</v>
      </c>
      <c r="AH83">
        <v>40.180316440468644</v>
      </c>
      <c r="AI83">
        <v>9.7036231342417842</v>
      </c>
      <c r="AJ83">
        <v>0</v>
      </c>
      <c r="AK83">
        <v>20.669877671237195</v>
      </c>
      <c r="AL83">
        <v>0</v>
      </c>
      <c r="AM83">
        <v>4.6895686972764254</v>
      </c>
      <c r="AN83">
        <v>0.66584851554682967</v>
      </c>
      <c r="AO83">
        <v>0</v>
      </c>
      <c r="AP83">
        <v>2.1284086219552609</v>
      </c>
      <c r="AQ83">
        <v>9.7956784038816629</v>
      </c>
      <c r="AR83">
        <v>10.318038377717391</v>
      </c>
      <c r="AS83">
        <v>9.4639848484962279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811.21035540749085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9.3699968294434175</v>
      </c>
      <c r="L84">
        <v>392.6389039533293</v>
      </c>
      <c r="M84">
        <v>27.290814687619854</v>
      </c>
      <c r="N84">
        <v>35.229384375592318</v>
      </c>
      <c r="O84">
        <v>0</v>
      </c>
      <c r="P84">
        <v>41.441699428571432</v>
      </c>
      <c r="Q84">
        <v>6.4784035827538249</v>
      </c>
      <c r="R84">
        <v>6.2904041708889906</v>
      </c>
      <c r="S84">
        <v>6.769340667852906</v>
      </c>
      <c r="T84">
        <v>0</v>
      </c>
      <c r="U84">
        <v>40.889530292692079</v>
      </c>
      <c r="V84">
        <v>4.2498555676066525</v>
      </c>
      <c r="W84">
        <v>10.328490089126561</v>
      </c>
      <c r="X84">
        <v>44.000285315855521</v>
      </c>
      <c r="Y84">
        <v>0</v>
      </c>
      <c r="Z84">
        <v>5.834006590909091</v>
      </c>
      <c r="AA84">
        <v>12.503604901265824</v>
      </c>
      <c r="AB84">
        <v>11.723921218434434</v>
      </c>
      <c r="AC84">
        <v>8.6235786352821844</v>
      </c>
      <c r="AD84">
        <v>10.843337162453686</v>
      </c>
      <c r="AE84">
        <v>14.667227215941171</v>
      </c>
      <c r="AF84">
        <v>2.3403821595191796</v>
      </c>
      <c r="AG84">
        <v>12.421786438537069</v>
      </c>
      <c r="AH84">
        <v>40.180316440468644</v>
      </c>
      <c r="AI84">
        <v>4.8518116951237653</v>
      </c>
      <c r="AJ84">
        <v>0</v>
      </c>
      <c r="AK84">
        <v>20.669877671237195</v>
      </c>
      <c r="AL84">
        <v>0</v>
      </c>
      <c r="AM84">
        <v>4.6895686972764254</v>
      </c>
      <c r="AN84">
        <v>0.66584851554682967</v>
      </c>
      <c r="AO84">
        <v>0</v>
      </c>
      <c r="AP84">
        <v>2.1284086219552609</v>
      </c>
      <c r="AQ84">
        <v>9.7956784038816629</v>
      </c>
      <c r="AR84">
        <v>10.318038377717391</v>
      </c>
      <c r="AS84">
        <v>9.4639848484962279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806.69848655537896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9.3699999999999992</v>
      </c>
      <c r="L85">
        <v>392.6389039533293</v>
      </c>
      <c r="M85">
        <v>27.290814687619854</v>
      </c>
      <c r="N85">
        <v>35.229384375592318</v>
      </c>
      <c r="O85">
        <v>0</v>
      </c>
      <c r="P85">
        <v>41.441699428571432</v>
      </c>
      <c r="Q85">
        <v>6.4784035827538249</v>
      </c>
      <c r="R85">
        <v>6.2904041708889906</v>
      </c>
      <c r="S85">
        <v>6.769340667852906</v>
      </c>
      <c r="T85">
        <v>0</v>
      </c>
      <c r="U85">
        <v>40.889530292692079</v>
      </c>
      <c r="V85">
        <v>4.2498555676066525</v>
      </c>
      <c r="W85">
        <v>10.328490089126561</v>
      </c>
      <c r="X85">
        <v>44.000285315855521</v>
      </c>
      <c r="Y85">
        <v>0</v>
      </c>
      <c r="Z85">
        <v>5.834006590909091</v>
      </c>
      <c r="AA85">
        <v>12.503604901265824</v>
      </c>
      <c r="AB85">
        <v>11.723921218434434</v>
      </c>
      <c r="AC85">
        <v>8.6235786352821844</v>
      </c>
      <c r="AD85">
        <v>10.843337162453686</v>
      </c>
      <c r="AE85">
        <v>14.667227215941171</v>
      </c>
      <c r="AF85">
        <v>2.3403821595191796</v>
      </c>
      <c r="AG85">
        <v>12.421786438537069</v>
      </c>
      <c r="AH85">
        <v>40.180316440468644</v>
      </c>
      <c r="AI85">
        <v>0.94437319883309612</v>
      </c>
      <c r="AJ85">
        <v>0</v>
      </c>
      <c r="AK85">
        <v>20.669877671237195</v>
      </c>
      <c r="AL85">
        <v>0</v>
      </c>
      <c r="AM85">
        <v>4.6895686972764254</v>
      </c>
      <c r="AN85">
        <v>0.66584851554682967</v>
      </c>
      <c r="AO85">
        <v>0</v>
      </c>
      <c r="AP85">
        <v>2.4324669526926259</v>
      </c>
      <c r="AQ85">
        <v>9.7956784038816629</v>
      </c>
      <c r="AR85">
        <v>10.318038377717391</v>
      </c>
      <c r="AS85">
        <v>9.4639848484962279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803.09510956038218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9.0601814040101338</v>
      </c>
      <c r="L86">
        <v>390.7016458292569</v>
      </c>
      <c r="M86">
        <v>27.290814687619854</v>
      </c>
      <c r="N86">
        <v>35.229384375592318</v>
      </c>
      <c r="O86">
        <v>0</v>
      </c>
      <c r="P86">
        <v>41.441699428571432</v>
      </c>
      <c r="Q86">
        <v>6.4784035827538249</v>
      </c>
      <c r="R86">
        <v>6.2904041708889906</v>
      </c>
      <c r="S86">
        <v>6.769340667852906</v>
      </c>
      <c r="T86">
        <v>0</v>
      </c>
      <c r="U86">
        <v>40.889530292692079</v>
      </c>
      <c r="V86">
        <v>4.2498555676066525</v>
      </c>
      <c r="W86">
        <v>10.328490089126561</v>
      </c>
      <c r="X86">
        <v>44.000285315855521</v>
      </c>
      <c r="Y86">
        <v>0</v>
      </c>
      <c r="Z86">
        <v>3.8697538295454548</v>
      </c>
      <c r="AA86">
        <v>12.503604901265824</v>
      </c>
      <c r="AB86">
        <v>11.723921218434434</v>
      </c>
      <c r="AC86">
        <v>8.6235786352821844</v>
      </c>
      <c r="AD86">
        <v>5.4216688387650631</v>
      </c>
      <c r="AE86">
        <v>14.667227215941171</v>
      </c>
      <c r="AF86">
        <v>2.3403821595191796</v>
      </c>
      <c r="AG86">
        <v>12.421786438537069</v>
      </c>
      <c r="AH86">
        <v>25.288311157670705</v>
      </c>
      <c r="AI86">
        <v>0</v>
      </c>
      <c r="AJ86">
        <v>0</v>
      </c>
      <c r="AK86">
        <v>20.669877671237195</v>
      </c>
      <c r="AL86">
        <v>0</v>
      </c>
      <c r="AM86">
        <v>4.6895686972764254</v>
      </c>
      <c r="AN86">
        <v>0.66584851554682967</v>
      </c>
      <c r="AO86">
        <v>0</v>
      </c>
      <c r="AP86">
        <v>0</v>
      </c>
      <c r="AQ86">
        <v>9.7956784038816629</v>
      </c>
      <c r="AR86">
        <v>10.318038377717391</v>
      </c>
      <c r="AS86">
        <v>8.7806877499691804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774.50996922241677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9.0500959972062027</v>
      </c>
      <c r="L87">
        <v>390.7016458292569</v>
      </c>
      <c r="M87">
        <v>27.290814687619854</v>
      </c>
      <c r="N87">
        <v>35.229384375592318</v>
      </c>
      <c r="O87">
        <v>0</v>
      </c>
      <c r="P87">
        <v>41.441699428571432</v>
      </c>
      <c r="Q87">
        <v>6.4784035827538249</v>
      </c>
      <c r="R87">
        <v>6.2904041708889906</v>
      </c>
      <c r="S87">
        <v>6.769340667852906</v>
      </c>
      <c r="T87">
        <v>0</v>
      </c>
      <c r="U87">
        <v>40.889530292692079</v>
      </c>
      <c r="V87">
        <v>4.2498555676066525</v>
      </c>
      <c r="W87">
        <v>10.328490089126561</v>
      </c>
      <c r="X87">
        <v>44.000285315855521</v>
      </c>
      <c r="Y87">
        <v>0</v>
      </c>
      <c r="Z87">
        <v>3.8697538295454548</v>
      </c>
      <c r="AA87">
        <v>12.503604901265824</v>
      </c>
      <c r="AB87">
        <v>11.723921218434434</v>
      </c>
      <c r="AC87">
        <v>8.6235786352821844</v>
      </c>
      <c r="AD87">
        <v>5.4216688387650631</v>
      </c>
      <c r="AE87">
        <v>14.667227215941171</v>
      </c>
      <c r="AF87">
        <v>2.3403821595191796</v>
      </c>
      <c r="AG87">
        <v>12.421786438537069</v>
      </c>
      <c r="AH87">
        <v>25.288311157670705</v>
      </c>
      <c r="AI87">
        <v>0</v>
      </c>
      <c r="AJ87">
        <v>0</v>
      </c>
      <c r="AK87">
        <v>20.669877671237195</v>
      </c>
      <c r="AL87">
        <v>0</v>
      </c>
      <c r="AM87">
        <v>4.6895686972764254</v>
      </c>
      <c r="AN87">
        <v>0.66584851554682967</v>
      </c>
      <c r="AO87">
        <v>0</v>
      </c>
      <c r="AP87">
        <v>0</v>
      </c>
      <c r="AQ87">
        <v>9.7956784038816629</v>
      </c>
      <c r="AR87">
        <v>10.318038377717391</v>
      </c>
      <c r="AS87">
        <v>8.7806877499691804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774.49988381561286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9.0500959972062027</v>
      </c>
      <c r="L88">
        <v>390.7016458292569</v>
      </c>
      <c r="M88">
        <v>27.290814687619854</v>
      </c>
      <c r="N88">
        <v>35.229384375592318</v>
      </c>
      <c r="O88">
        <v>0</v>
      </c>
      <c r="P88">
        <v>41.441699428571432</v>
      </c>
      <c r="Q88">
        <v>6.4784035827538249</v>
      </c>
      <c r="R88">
        <v>6.2904041708889906</v>
      </c>
      <c r="S88">
        <v>6.769340667852906</v>
      </c>
      <c r="T88">
        <v>0</v>
      </c>
      <c r="U88">
        <v>40.889530292692079</v>
      </c>
      <c r="V88">
        <v>4.2498555676066525</v>
      </c>
      <c r="W88">
        <v>10.328490089126561</v>
      </c>
      <c r="X88">
        <v>44.000285315855521</v>
      </c>
      <c r="Y88">
        <v>0</v>
      </c>
      <c r="Z88">
        <v>3.8697538295454548</v>
      </c>
      <c r="AA88">
        <v>12.503604901265824</v>
      </c>
      <c r="AB88">
        <v>11.723921218434434</v>
      </c>
      <c r="AC88">
        <v>8.6235786352821844</v>
      </c>
      <c r="AD88">
        <v>5.4216688387650631</v>
      </c>
      <c r="AE88">
        <v>14.667227215941171</v>
      </c>
      <c r="AF88">
        <v>2.3403821595191796</v>
      </c>
      <c r="AG88">
        <v>12.421786438537069</v>
      </c>
      <c r="AH88">
        <v>25.288311157670705</v>
      </c>
      <c r="AI88">
        <v>0</v>
      </c>
      <c r="AJ88">
        <v>0</v>
      </c>
      <c r="AK88">
        <v>20.669877671237195</v>
      </c>
      <c r="AL88">
        <v>0</v>
      </c>
      <c r="AM88">
        <v>4.6895686972764254</v>
      </c>
      <c r="AN88">
        <v>0.66584851554682967</v>
      </c>
      <c r="AO88">
        <v>0</v>
      </c>
      <c r="AP88">
        <v>0</v>
      </c>
      <c r="AQ88">
        <v>9.7956784038816629</v>
      </c>
      <c r="AR88">
        <v>10.318038377717391</v>
      </c>
      <c r="AS88">
        <v>8.7806877499691804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774.49988381561286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9.0500959972062027</v>
      </c>
      <c r="L89">
        <v>390.7016458292569</v>
      </c>
      <c r="M89">
        <v>27.290814687619854</v>
      </c>
      <c r="N89">
        <v>35.229384375592318</v>
      </c>
      <c r="O89">
        <v>0</v>
      </c>
      <c r="P89">
        <v>41.441699428571432</v>
      </c>
      <c r="Q89">
        <v>6.4784035827538249</v>
      </c>
      <c r="R89">
        <v>6.2904041708889906</v>
      </c>
      <c r="S89">
        <v>6.769340667852906</v>
      </c>
      <c r="T89">
        <v>0</v>
      </c>
      <c r="U89">
        <v>40.889530292692079</v>
      </c>
      <c r="V89">
        <v>4.2498555676066525</v>
      </c>
      <c r="W89">
        <v>10.328490089126561</v>
      </c>
      <c r="X89">
        <v>44.000285315855521</v>
      </c>
      <c r="Y89">
        <v>0</v>
      </c>
      <c r="Z89">
        <v>3.8697538295454548</v>
      </c>
      <c r="AA89">
        <v>12.503604901265824</v>
      </c>
      <c r="AB89">
        <v>11.723921218434434</v>
      </c>
      <c r="AC89">
        <v>8.6235786352821844</v>
      </c>
      <c r="AD89">
        <v>5.4216688387650631</v>
      </c>
      <c r="AE89">
        <v>14.667227215941171</v>
      </c>
      <c r="AF89">
        <v>2.3403821595191796</v>
      </c>
      <c r="AG89">
        <v>12.421786438537069</v>
      </c>
      <c r="AH89">
        <v>34.701182273741097</v>
      </c>
      <c r="AI89">
        <v>0</v>
      </c>
      <c r="AJ89">
        <v>0</v>
      </c>
      <c r="AK89">
        <v>20.669877671237195</v>
      </c>
      <c r="AL89">
        <v>0</v>
      </c>
      <c r="AM89">
        <v>4.6895686972764254</v>
      </c>
      <c r="AN89">
        <v>0.66584851554682967</v>
      </c>
      <c r="AO89">
        <v>0</v>
      </c>
      <c r="AP89">
        <v>0</v>
      </c>
      <c r="AQ89">
        <v>9.7956784038816629</v>
      </c>
      <c r="AR89">
        <v>10.318038377717391</v>
      </c>
      <c r="AS89">
        <v>8.7806877499691804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783.91275493168325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9.0500959972062027</v>
      </c>
      <c r="L90">
        <v>390.7016458292569</v>
      </c>
      <c r="M90">
        <v>27.290814687619854</v>
      </c>
      <c r="N90">
        <v>35.229384375592318</v>
      </c>
      <c r="O90">
        <v>0</v>
      </c>
      <c r="P90">
        <v>41.441699428571432</v>
      </c>
      <c r="Q90">
        <v>6.4784035827538249</v>
      </c>
      <c r="R90">
        <v>6.2904041708889906</v>
      </c>
      <c r="S90">
        <v>6.769340667852906</v>
      </c>
      <c r="T90">
        <v>0</v>
      </c>
      <c r="U90">
        <v>40.889530292692079</v>
      </c>
      <c r="V90">
        <v>4.2498555676066525</v>
      </c>
      <c r="W90">
        <v>10.328490089126561</v>
      </c>
      <c r="X90">
        <v>44.000285315855521</v>
      </c>
      <c r="Y90">
        <v>0</v>
      </c>
      <c r="Z90">
        <v>5.834006590909091</v>
      </c>
      <c r="AA90">
        <v>12.503604901265824</v>
      </c>
      <c r="AB90">
        <v>11.723921218434434</v>
      </c>
      <c r="AC90">
        <v>8.6235786352821844</v>
      </c>
      <c r="AD90">
        <v>10.843337162453686</v>
      </c>
      <c r="AE90">
        <v>14.667227215941171</v>
      </c>
      <c r="AF90">
        <v>2.3403821595191796</v>
      </c>
      <c r="AG90">
        <v>12.421786438537069</v>
      </c>
      <c r="AH90">
        <v>34.701182273741097</v>
      </c>
      <c r="AI90">
        <v>0</v>
      </c>
      <c r="AJ90">
        <v>0</v>
      </c>
      <c r="AK90">
        <v>20.669877671237195</v>
      </c>
      <c r="AL90">
        <v>0</v>
      </c>
      <c r="AM90">
        <v>4.6895686972764254</v>
      </c>
      <c r="AN90">
        <v>0.66584851554682967</v>
      </c>
      <c r="AO90">
        <v>0</v>
      </c>
      <c r="AP90">
        <v>0.15202916536868266</v>
      </c>
      <c r="AQ90">
        <v>9.7956784038816629</v>
      </c>
      <c r="AR90">
        <v>10.318038377717391</v>
      </c>
      <c r="AS90">
        <v>9.4639848484962279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792.13400228063142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9.0500959972062027</v>
      </c>
      <c r="L91">
        <v>390.7016458292569</v>
      </c>
      <c r="M91">
        <v>27.290814687619854</v>
      </c>
      <c r="N91">
        <v>35.229384375592318</v>
      </c>
      <c r="O91">
        <v>0</v>
      </c>
      <c r="P91">
        <v>41.441699428571432</v>
      </c>
      <c r="Q91">
        <v>6.4784035827538249</v>
      </c>
      <c r="R91">
        <v>6.2904041708889906</v>
      </c>
      <c r="S91">
        <v>6.769340667852906</v>
      </c>
      <c r="T91">
        <v>0</v>
      </c>
      <c r="U91">
        <v>40.889530292692079</v>
      </c>
      <c r="V91">
        <v>4.2498555676066525</v>
      </c>
      <c r="W91">
        <v>10.328490089126561</v>
      </c>
      <c r="X91">
        <v>44.000285315855521</v>
      </c>
      <c r="Y91">
        <v>0</v>
      </c>
      <c r="Z91">
        <v>5.834006590909091</v>
      </c>
      <c r="AA91">
        <v>12.503604901265824</v>
      </c>
      <c r="AB91">
        <v>11.723921218434434</v>
      </c>
      <c r="AC91">
        <v>8.6235786352821844</v>
      </c>
      <c r="AD91">
        <v>10.843337162453686</v>
      </c>
      <c r="AE91">
        <v>14.667227215941171</v>
      </c>
      <c r="AF91">
        <v>2.3403821595191796</v>
      </c>
      <c r="AG91">
        <v>12.421786438537069</v>
      </c>
      <c r="AH91">
        <v>34.701182273741097</v>
      </c>
      <c r="AI91">
        <v>0</v>
      </c>
      <c r="AJ91">
        <v>0</v>
      </c>
      <c r="AK91">
        <v>20.669877671237195</v>
      </c>
      <c r="AL91">
        <v>0</v>
      </c>
      <c r="AM91">
        <v>4.6895686972764254</v>
      </c>
      <c r="AN91">
        <v>0.66584851554682967</v>
      </c>
      <c r="AO91">
        <v>0</v>
      </c>
      <c r="AP91">
        <v>0.15202916536868266</v>
      </c>
      <c r="AQ91">
        <v>9.7956784038816629</v>
      </c>
      <c r="AR91">
        <v>10.318038377717391</v>
      </c>
      <c r="AS91">
        <v>9.4639848484962279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792.13400228063142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9.0500959972062027</v>
      </c>
      <c r="L92">
        <v>390.7016458292569</v>
      </c>
      <c r="M92">
        <v>27.290814687619854</v>
      </c>
      <c r="N92">
        <v>35.229384375592318</v>
      </c>
      <c r="O92">
        <v>0</v>
      </c>
      <c r="P92">
        <v>41.441699428571432</v>
      </c>
      <c r="Q92">
        <v>6.4784035827538249</v>
      </c>
      <c r="R92">
        <v>6.2904041708889906</v>
      </c>
      <c r="S92">
        <v>6.769340667852906</v>
      </c>
      <c r="T92">
        <v>0</v>
      </c>
      <c r="U92">
        <v>40.889530292692079</v>
      </c>
      <c r="V92">
        <v>4.2498555676066525</v>
      </c>
      <c r="W92">
        <v>10.328490089126561</v>
      </c>
      <c r="X92">
        <v>44.000285315855521</v>
      </c>
      <c r="Y92">
        <v>0</v>
      </c>
      <c r="Z92">
        <v>5.834006590909091</v>
      </c>
      <c r="AA92">
        <v>12.503604901265824</v>
      </c>
      <c r="AB92">
        <v>11.723921218434434</v>
      </c>
      <c r="AC92">
        <v>8.6235786352821844</v>
      </c>
      <c r="AD92">
        <v>10.843337162453686</v>
      </c>
      <c r="AE92">
        <v>14.667227215941171</v>
      </c>
      <c r="AF92">
        <v>2.3403821595191796</v>
      </c>
      <c r="AG92">
        <v>12.421786438537069</v>
      </c>
      <c r="AH92">
        <v>34.701182273741097</v>
      </c>
      <c r="AI92">
        <v>0</v>
      </c>
      <c r="AJ92">
        <v>0</v>
      </c>
      <c r="AK92">
        <v>20.669877671237195</v>
      </c>
      <c r="AL92">
        <v>0</v>
      </c>
      <c r="AM92">
        <v>4.6895686972764254</v>
      </c>
      <c r="AN92">
        <v>0.66584851554682967</v>
      </c>
      <c r="AO92">
        <v>0</v>
      </c>
      <c r="AP92">
        <v>0.15202916536868266</v>
      </c>
      <c r="AQ92">
        <v>9.7956784038816629</v>
      </c>
      <c r="AR92">
        <v>10.318038377717391</v>
      </c>
      <c r="AS92">
        <v>9.4639848484962279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792.13400228063142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9.0500959972062027</v>
      </c>
      <c r="L93">
        <v>390.7016458292569</v>
      </c>
      <c r="M93">
        <v>27.290814687619854</v>
      </c>
      <c r="N93">
        <v>35.229384375592318</v>
      </c>
      <c r="O93">
        <v>0</v>
      </c>
      <c r="P93">
        <v>41.441699428571432</v>
      </c>
      <c r="Q93">
        <v>6.4784035827538249</v>
      </c>
      <c r="R93">
        <v>6.2904041708889906</v>
      </c>
      <c r="S93">
        <v>6.769340667852906</v>
      </c>
      <c r="T93">
        <v>0</v>
      </c>
      <c r="U93">
        <v>40.889530292692079</v>
      </c>
      <c r="V93">
        <v>4.2498555676066525</v>
      </c>
      <c r="W93">
        <v>10.328490089126561</v>
      </c>
      <c r="X93">
        <v>44.000285315855521</v>
      </c>
      <c r="Y93">
        <v>0</v>
      </c>
      <c r="Z93">
        <v>5.834006590909091</v>
      </c>
      <c r="AA93">
        <v>12.503604901265824</v>
      </c>
      <c r="AB93">
        <v>11.723921218434434</v>
      </c>
      <c r="AC93">
        <v>8.6235786352821844</v>
      </c>
      <c r="AD93">
        <v>10.843337162453686</v>
      </c>
      <c r="AE93">
        <v>14.667227215941171</v>
      </c>
      <c r="AF93">
        <v>2.3403821595191796</v>
      </c>
      <c r="AG93">
        <v>12.421786438537069</v>
      </c>
      <c r="AH93">
        <v>34.701182273741097</v>
      </c>
      <c r="AI93">
        <v>0</v>
      </c>
      <c r="AJ93">
        <v>0</v>
      </c>
      <c r="AK93">
        <v>20.669877671237195</v>
      </c>
      <c r="AL93">
        <v>0</v>
      </c>
      <c r="AM93">
        <v>4.6895686972764254</v>
      </c>
      <c r="AN93">
        <v>0.66584851554682967</v>
      </c>
      <c r="AO93">
        <v>0</v>
      </c>
      <c r="AP93">
        <v>0.15202916536868266</v>
      </c>
      <c r="AQ93">
        <v>9.7956784038816629</v>
      </c>
      <c r="AR93">
        <v>10.318038377717391</v>
      </c>
      <c r="AS93">
        <v>9.4639848484962279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792.13400228063142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9.0500959972062027</v>
      </c>
      <c r="L94">
        <v>392.63943444463069</v>
      </c>
      <c r="M94">
        <v>27.290814687619854</v>
      </c>
      <c r="N94">
        <v>35.229384375592318</v>
      </c>
      <c r="O94">
        <v>0</v>
      </c>
      <c r="P94">
        <v>41.441699428571432</v>
      </c>
      <c r="Q94">
        <v>6.4784035827538249</v>
      </c>
      <c r="R94">
        <v>6.2904041708889906</v>
      </c>
      <c r="S94">
        <v>6.769340667852906</v>
      </c>
      <c r="T94">
        <v>0</v>
      </c>
      <c r="U94">
        <v>40.889530292692079</v>
      </c>
      <c r="V94">
        <v>4.2498555676066525</v>
      </c>
      <c r="W94">
        <v>10.328490089126561</v>
      </c>
      <c r="X94">
        <v>44.000285315855521</v>
      </c>
      <c r="Y94">
        <v>0</v>
      </c>
      <c r="Z94">
        <v>5.8046308977272734</v>
      </c>
      <c r="AA94">
        <v>12.503604901265824</v>
      </c>
      <c r="AB94">
        <v>11.723921218434434</v>
      </c>
      <c r="AC94">
        <v>5.7432587930913606</v>
      </c>
      <c r="AD94">
        <v>5.4216688387650631</v>
      </c>
      <c r="AE94">
        <v>14.667227215941171</v>
      </c>
      <c r="AF94">
        <v>2.3403821595191796</v>
      </c>
      <c r="AG94">
        <v>12.421786438537069</v>
      </c>
      <c r="AH94">
        <v>34.701182273741097</v>
      </c>
      <c r="AI94">
        <v>0</v>
      </c>
      <c r="AJ94">
        <v>0</v>
      </c>
      <c r="AK94">
        <v>20.669877671237195</v>
      </c>
      <c r="AL94">
        <v>0</v>
      </c>
      <c r="AM94">
        <v>4.6895686972764254</v>
      </c>
      <c r="AN94">
        <v>0.66584851554682967</v>
      </c>
      <c r="AO94">
        <v>0</v>
      </c>
      <c r="AP94">
        <v>0</v>
      </c>
      <c r="AQ94">
        <v>7.2906767672368833</v>
      </c>
      <c r="AR94">
        <v>10.318038377717391</v>
      </c>
      <c r="AS94">
        <v>8.7806877499691804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782.40009913640336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9.0500959972062027</v>
      </c>
      <c r="L95">
        <v>392.63943444463069</v>
      </c>
      <c r="M95">
        <v>27.290814687619854</v>
      </c>
      <c r="N95">
        <v>35.229384375592318</v>
      </c>
      <c r="O95">
        <v>0</v>
      </c>
      <c r="P95">
        <v>41.441699428571432</v>
      </c>
      <c r="Q95">
        <v>6.4784035827538249</v>
      </c>
      <c r="R95">
        <v>6.2904041708889906</v>
      </c>
      <c r="S95">
        <v>6.769340667852906</v>
      </c>
      <c r="T95">
        <v>0</v>
      </c>
      <c r="U95">
        <v>43.03950543713956</v>
      </c>
      <c r="V95">
        <v>4.2498555676066525</v>
      </c>
      <c r="W95">
        <v>10.328490089126561</v>
      </c>
      <c r="X95">
        <v>44.000285315855521</v>
      </c>
      <c r="Y95">
        <v>0</v>
      </c>
      <c r="Z95">
        <v>5.8046308977272734</v>
      </c>
      <c r="AA95">
        <v>12.503604901265824</v>
      </c>
      <c r="AB95">
        <v>11.723921218434434</v>
      </c>
      <c r="AC95">
        <v>5.7432587930913606</v>
      </c>
      <c r="AD95">
        <v>5.4216688387650631</v>
      </c>
      <c r="AE95">
        <v>14.667227215941171</v>
      </c>
      <c r="AF95">
        <v>2.3403821595191796</v>
      </c>
      <c r="AG95">
        <v>12.421786438537069</v>
      </c>
      <c r="AH95">
        <v>25.288311157670705</v>
      </c>
      <c r="AI95">
        <v>0</v>
      </c>
      <c r="AJ95">
        <v>0</v>
      </c>
      <c r="AK95">
        <v>20.669877671237195</v>
      </c>
      <c r="AL95">
        <v>0</v>
      </c>
      <c r="AM95">
        <v>4.6895686972764254</v>
      </c>
      <c r="AN95">
        <v>0.66584851554682967</v>
      </c>
      <c r="AO95">
        <v>0</v>
      </c>
      <c r="AP95">
        <v>0</v>
      </c>
      <c r="AQ95">
        <v>7.2345947315625212</v>
      </c>
      <c r="AR95">
        <v>10.318038377717391</v>
      </c>
      <c r="AS95">
        <v>8.7806877499691804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775.08112112910624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9.0500959972062027</v>
      </c>
      <c r="L96">
        <v>392.63943444463069</v>
      </c>
      <c r="M96">
        <v>27.290814687619854</v>
      </c>
      <c r="N96">
        <v>35.229384375592318</v>
      </c>
      <c r="O96">
        <v>0</v>
      </c>
      <c r="P96">
        <v>41.441699428571432</v>
      </c>
      <c r="Q96">
        <v>6.4784035827538249</v>
      </c>
      <c r="R96">
        <v>6.2904041708889906</v>
      </c>
      <c r="S96">
        <v>6.769340667852906</v>
      </c>
      <c r="T96">
        <v>0</v>
      </c>
      <c r="U96">
        <v>45.807914324982129</v>
      </c>
      <c r="V96">
        <v>4.2498555676066525</v>
      </c>
      <c r="W96">
        <v>10.328490089126561</v>
      </c>
      <c r="X96">
        <v>44.000285315855521</v>
      </c>
      <c r="Y96">
        <v>0</v>
      </c>
      <c r="Z96">
        <v>5.8046308977272734</v>
      </c>
      <c r="AA96">
        <v>12.503604901265824</v>
      </c>
      <c r="AB96">
        <v>11.723921218434434</v>
      </c>
      <c r="AC96">
        <v>5.7432587930913606</v>
      </c>
      <c r="AD96">
        <v>5.4216688387650631</v>
      </c>
      <c r="AE96">
        <v>14.667227215941171</v>
      </c>
      <c r="AF96">
        <v>2.3403821595191796</v>
      </c>
      <c r="AG96">
        <v>12.421786438537069</v>
      </c>
      <c r="AH96">
        <v>16.858874018202695</v>
      </c>
      <c r="AI96">
        <v>0</v>
      </c>
      <c r="AJ96">
        <v>0</v>
      </c>
      <c r="AK96">
        <v>20.669877671237195</v>
      </c>
      <c r="AL96">
        <v>0</v>
      </c>
      <c r="AM96">
        <v>4.6895686972764254</v>
      </c>
      <c r="AN96">
        <v>0.66584851554682967</v>
      </c>
      <c r="AO96">
        <v>0</v>
      </c>
      <c r="AP96">
        <v>0</v>
      </c>
      <c r="AQ96">
        <v>7.2345947315625212</v>
      </c>
      <c r="AR96">
        <v>10.318038377717391</v>
      </c>
      <c r="AS96">
        <v>8.7806877499691804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769.42009287748067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9.0500959972062027</v>
      </c>
      <c r="L97">
        <v>392.63943444463069</v>
      </c>
      <c r="M97">
        <v>27.290814687619854</v>
      </c>
      <c r="N97">
        <v>35.229384375592318</v>
      </c>
      <c r="O97">
        <v>0</v>
      </c>
      <c r="P97">
        <v>41.441699428571432</v>
      </c>
      <c r="Q97">
        <v>6.4784035827538249</v>
      </c>
      <c r="R97">
        <v>6.2904041708889906</v>
      </c>
      <c r="S97">
        <v>6.769340667852906</v>
      </c>
      <c r="T97">
        <v>0</v>
      </c>
      <c r="U97">
        <v>46.697374217419757</v>
      </c>
      <c r="V97">
        <v>4.2498555676066525</v>
      </c>
      <c r="W97">
        <v>10.328490089126561</v>
      </c>
      <c r="X97">
        <v>44.000285315855521</v>
      </c>
      <c r="Y97">
        <v>0</v>
      </c>
      <c r="Z97">
        <v>5.8046308977272734</v>
      </c>
      <c r="AA97">
        <v>12.503604901265824</v>
      </c>
      <c r="AB97">
        <v>11.723921218434434</v>
      </c>
      <c r="AC97">
        <v>5.7432587930913606</v>
      </c>
      <c r="AD97">
        <v>2.7045628486662725</v>
      </c>
      <c r="AE97">
        <v>14.667227215941171</v>
      </c>
      <c r="AF97">
        <v>2.3403821595191796</v>
      </c>
      <c r="AG97">
        <v>12.421786438537069</v>
      </c>
      <c r="AH97">
        <v>11.239249432379573</v>
      </c>
      <c r="AI97">
        <v>0</v>
      </c>
      <c r="AJ97">
        <v>0</v>
      </c>
      <c r="AK97">
        <v>20.669877671237195</v>
      </c>
      <c r="AL97">
        <v>0</v>
      </c>
      <c r="AM97">
        <v>4.6895686972764254</v>
      </c>
      <c r="AN97">
        <v>0.66584851554682967</v>
      </c>
      <c r="AO97">
        <v>0</v>
      </c>
      <c r="AP97">
        <v>0.64612410621375305</v>
      </c>
      <c r="AQ97">
        <v>4.8604512590217208</v>
      </c>
      <c r="AR97">
        <v>10.318038377717391</v>
      </c>
      <c r="AS97">
        <v>8.7806877499691804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760.24480282766933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9.0500959972062027</v>
      </c>
      <c r="L98">
        <v>392.63943444463069</v>
      </c>
      <c r="M98">
        <v>27.290814687619854</v>
      </c>
      <c r="N98">
        <v>35.229384375592318</v>
      </c>
      <c r="O98">
        <v>0</v>
      </c>
      <c r="P98">
        <v>41.441699428571432</v>
      </c>
      <c r="Q98">
        <v>6.4784035827538249</v>
      </c>
      <c r="R98">
        <v>6.2904041708889906</v>
      </c>
      <c r="S98">
        <v>6.769340667852906</v>
      </c>
      <c r="T98">
        <v>0</v>
      </c>
      <c r="U98">
        <v>47.699513412445732</v>
      </c>
      <c r="V98">
        <v>4.2498555676066525</v>
      </c>
      <c r="W98">
        <v>10.328490089126561</v>
      </c>
      <c r="X98">
        <v>44.000285315855521</v>
      </c>
      <c r="Y98">
        <v>0</v>
      </c>
      <c r="Z98">
        <v>5.8046308977272734</v>
      </c>
      <c r="AA98">
        <v>12.503604901265824</v>
      </c>
      <c r="AB98">
        <v>11.723921218434434</v>
      </c>
      <c r="AC98">
        <v>5.7432587930913606</v>
      </c>
      <c r="AD98">
        <v>2.7045628486662725</v>
      </c>
      <c r="AE98">
        <v>14.667227215941171</v>
      </c>
      <c r="AF98">
        <v>2.3403821595191796</v>
      </c>
      <c r="AG98">
        <v>12.421786438537069</v>
      </c>
      <c r="AH98">
        <v>5.6196245858231206</v>
      </c>
      <c r="AI98">
        <v>0</v>
      </c>
      <c r="AJ98">
        <v>0</v>
      </c>
      <c r="AK98">
        <v>20.669877671237195</v>
      </c>
      <c r="AL98">
        <v>0</v>
      </c>
      <c r="AM98">
        <v>4.6895686972764254</v>
      </c>
      <c r="AN98">
        <v>0.66584851554682967</v>
      </c>
      <c r="AO98">
        <v>0</v>
      </c>
      <c r="AP98">
        <v>0.64612410621375305</v>
      </c>
      <c r="AQ98">
        <v>4.8604512590217208</v>
      </c>
      <c r="AR98">
        <v>10.318038377717391</v>
      </c>
      <c r="AS98">
        <v>8.7806877499691804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755.62731717613883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1.0127903202138432E-3</v>
      </c>
      <c r="K99">
        <f t="shared" si="2"/>
        <v>0.17057981876446485</v>
      </c>
      <c r="L99">
        <f t="shared" si="2"/>
        <v>8.7175960120821383</v>
      </c>
      <c r="M99">
        <f t="shared" si="2"/>
        <v>0.65048493269566643</v>
      </c>
      <c r="N99">
        <f t="shared" si="2"/>
        <v>0.84551638311691302</v>
      </c>
      <c r="O99">
        <f t="shared" si="2"/>
        <v>0</v>
      </c>
      <c r="P99">
        <f t="shared" si="2"/>
        <v>0.99458490746590977</v>
      </c>
      <c r="Q99">
        <f t="shared" si="2"/>
        <v>0.13042065096264699</v>
      </c>
      <c r="R99">
        <f t="shared" si="2"/>
        <v>0.12770614454213364</v>
      </c>
      <c r="S99">
        <f t="shared" si="2"/>
        <v>0.14615868994638626</v>
      </c>
      <c r="T99">
        <f t="shared" si="2"/>
        <v>0</v>
      </c>
      <c r="U99">
        <f t="shared" si="2"/>
        <v>0.99025497048448607</v>
      </c>
      <c r="V99">
        <f t="shared" si="2"/>
        <v>8.689681539882875E-2</v>
      </c>
      <c r="W99">
        <f t="shared" si="2"/>
        <v>0.22504118819454574</v>
      </c>
      <c r="X99">
        <f t="shared" si="2"/>
        <v>0.95161810302127714</v>
      </c>
      <c r="Y99">
        <f t="shared" si="2"/>
        <v>0</v>
      </c>
      <c r="Z99">
        <f t="shared" si="2"/>
        <v>0.11085983217613646</v>
      </c>
      <c r="AA99">
        <f t="shared" si="2"/>
        <v>0.16405544293470462</v>
      </c>
      <c r="AB99">
        <f t="shared" si="2"/>
        <v>0.1778128051462553</v>
      </c>
      <c r="AC99">
        <f t="shared" si="2"/>
        <v>0.11059466548898951</v>
      </c>
      <c r="AD99">
        <f t="shared" si="2"/>
        <v>8.9871839955231098E-2</v>
      </c>
      <c r="AE99">
        <f t="shared" si="2"/>
        <v>0.27440299375925825</v>
      </c>
      <c r="AF99">
        <f t="shared" si="2"/>
        <v>3.6861019012427082E-2</v>
      </c>
      <c r="AG99">
        <f t="shared" si="2"/>
        <v>0.29812287452488995</v>
      </c>
      <c r="AH99">
        <f t="shared" si="2"/>
        <v>0.30907935632682171</v>
      </c>
      <c r="AI99">
        <f t="shared" si="2"/>
        <v>3.0069974900261962E-2</v>
      </c>
      <c r="AJ99">
        <f t="shared" si="2"/>
        <v>0</v>
      </c>
      <c r="AK99">
        <f t="shared" si="2"/>
        <v>0.49607706410969182</v>
      </c>
      <c r="AL99">
        <f t="shared" si="2"/>
        <v>0</v>
      </c>
      <c r="AM99">
        <f t="shared" si="2"/>
        <v>0.11254964873463398</v>
      </c>
      <c r="AN99">
        <f t="shared" si="2"/>
        <v>1.598036437312389E-2</v>
      </c>
      <c r="AO99">
        <f t="shared" si="2"/>
        <v>0</v>
      </c>
      <c r="AP99">
        <f t="shared" si="2"/>
        <v>1.5307438006980102E-2</v>
      </c>
      <c r="AQ99">
        <f t="shared" si="2"/>
        <v>5.1913356940353997E-2</v>
      </c>
      <c r="AR99">
        <f t="shared" si="2"/>
        <v>0.25303760758614097</v>
      </c>
      <c r="AS99">
        <f t="shared" si="2"/>
        <v>0.21278639729484128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16.797254088266353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2.7900295947188183</v>
      </c>
      <c r="L3">
        <v>9.1698008715654726</v>
      </c>
      <c r="M3">
        <v>2.5600764236096309</v>
      </c>
      <c r="N3">
        <v>2.8499501978551836</v>
      </c>
      <c r="O3">
        <v>3.1701007883275265</v>
      </c>
      <c r="P3">
        <v>5.210213658852731</v>
      </c>
      <c r="Q3">
        <v>0.40985723983554129</v>
      </c>
      <c r="R3">
        <v>0.64004112390603407</v>
      </c>
      <c r="S3">
        <v>0.62975636387434564</v>
      </c>
      <c r="T3">
        <v>1.5691278361204013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4.5539721725574438</v>
      </c>
      <c r="AC3">
        <v>1.9461413253320758</v>
      </c>
      <c r="AD3">
        <v>0</v>
      </c>
      <c r="AE3">
        <v>3.2889788041115211</v>
      </c>
      <c r="AF3">
        <v>0.67602840383392016</v>
      </c>
      <c r="AG3">
        <v>4.8684283118042204</v>
      </c>
      <c r="AH3">
        <v>1.6951923512671885</v>
      </c>
      <c r="AI3">
        <v>0</v>
      </c>
      <c r="AJ3">
        <v>0</v>
      </c>
      <c r="AK3">
        <v>0</v>
      </c>
      <c r="AL3">
        <v>0</v>
      </c>
      <c r="AM3">
        <v>1.5179902916329926</v>
      </c>
      <c r="AN3">
        <v>4.6092831928989983E-2</v>
      </c>
      <c r="AO3">
        <v>0</v>
      </c>
      <c r="AP3">
        <v>0</v>
      </c>
      <c r="AQ3">
        <v>1.0985460443842328</v>
      </c>
      <c r="AR3">
        <v>0</v>
      </c>
      <c r="AS3">
        <v>2.8167834763123301</v>
      </c>
      <c r="AT3">
        <v>0</v>
      </c>
      <c r="AU3">
        <v>0</v>
      </c>
      <c r="AV3">
        <v>0</v>
      </c>
      <c r="AW3">
        <v>0</v>
      </c>
      <c r="AX3">
        <v>0</v>
      </c>
      <c r="AY3">
        <v>2.9086456059479548</v>
      </c>
      <c r="AZ3">
        <v>0.98111156906077335</v>
      </c>
      <c r="BA3">
        <v>0.45175428571428577</v>
      </c>
      <c r="BB3">
        <v>2.720949374517375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58.569568947070991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2.7900295947188183</v>
      </c>
      <c r="L4">
        <v>9.1698008715654726</v>
      </c>
      <c r="M4">
        <v>2.5600764236096309</v>
      </c>
      <c r="N4">
        <v>2.8499501978551836</v>
      </c>
      <c r="O4">
        <v>3.1701007883275265</v>
      </c>
      <c r="P4">
        <v>5.210213658852731</v>
      </c>
      <c r="Q4">
        <v>0.40985723983554129</v>
      </c>
      <c r="R4">
        <v>0.64004112390603407</v>
      </c>
      <c r="S4">
        <v>0.62975636387434564</v>
      </c>
      <c r="T4">
        <v>1.5691278361204013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4.5539721725574438</v>
      </c>
      <c r="AC4">
        <v>1.9461413253320758</v>
      </c>
      <c r="AD4">
        <v>0</v>
      </c>
      <c r="AE4">
        <v>3.2889788041115211</v>
      </c>
      <c r="AF4">
        <v>0.67602840383392016</v>
      </c>
      <c r="AG4">
        <v>4.8684283118042204</v>
      </c>
      <c r="AH4">
        <v>1.6951923512671885</v>
      </c>
      <c r="AI4">
        <v>0</v>
      </c>
      <c r="AJ4">
        <v>0</v>
      </c>
      <c r="AK4">
        <v>0</v>
      </c>
      <c r="AL4">
        <v>0</v>
      </c>
      <c r="AM4">
        <v>1.5179902916329926</v>
      </c>
      <c r="AN4">
        <v>4.6092831928989983E-2</v>
      </c>
      <c r="AO4">
        <v>0</v>
      </c>
      <c r="AP4">
        <v>0</v>
      </c>
      <c r="AQ4">
        <v>1.0985460443842328</v>
      </c>
      <c r="AR4">
        <v>0</v>
      </c>
      <c r="AS4">
        <v>2.8167834763123301</v>
      </c>
      <c r="AT4">
        <v>0</v>
      </c>
      <c r="AU4">
        <v>0</v>
      </c>
      <c r="AV4">
        <v>0</v>
      </c>
      <c r="AW4">
        <v>0</v>
      </c>
      <c r="AX4">
        <v>0</v>
      </c>
      <c r="AY4">
        <v>2.9086456059479548</v>
      </c>
      <c r="AZ4">
        <v>0.98111156906077335</v>
      </c>
      <c r="BA4">
        <v>0.45175428571428577</v>
      </c>
      <c r="BB4">
        <v>2.720949374517375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58.569568947070991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2.7900295947188183</v>
      </c>
      <c r="L5">
        <v>9.1698008715654726</v>
      </c>
      <c r="M5">
        <v>2.5600764236096309</v>
      </c>
      <c r="N5">
        <v>2.8499501978551836</v>
      </c>
      <c r="O5">
        <v>3.1701007883275265</v>
      </c>
      <c r="P5">
        <v>5.210213658852731</v>
      </c>
      <c r="Q5">
        <v>0.40985723983554129</v>
      </c>
      <c r="R5">
        <v>0.64004112390603407</v>
      </c>
      <c r="S5">
        <v>0.62975636387434564</v>
      </c>
      <c r="T5">
        <v>1.5691278361204013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4.5539721725574438</v>
      </c>
      <c r="AC5">
        <v>1.9461413253320758</v>
      </c>
      <c r="AD5">
        <v>0</v>
      </c>
      <c r="AE5">
        <v>3.2889788041115211</v>
      </c>
      <c r="AF5">
        <v>0.67602840383392016</v>
      </c>
      <c r="AG5">
        <v>4.8684283118042204</v>
      </c>
      <c r="AH5">
        <v>1.6951923512671885</v>
      </c>
      <c r="AI5">
        <v>0</v>
      </c>
      <c r="AJ5">
        <v>0</v>
      </c>
      <c r="AK5">
        <v>0</v>
      </c>
      <c r="AL5">
        <v>0</v>
      </c>
      <c r="AM5">
        <v>1.5179902916329926</v>
      </c>
      <c r="AN5">
        <v>4.6092831928989983E-2</v>
      </c>
      <c r="AO5">
        <v>0</v>
      </c>
      <c r="AP5">
        <v>0</v>
      </c>
      <c r="AQ5">
        <v>0</v>
      </c>
      <c r="AR5">
        <v>0</v>
      </c>
      <c r="AS5">
        <v>2.8167834763123301</v>
      </c>
      <c r="AT5">
        <v>0</v>
      </c>
      <c r="AU5">
        <v>0</v>
      </c>
      <c r="AV5">
        <v>0</v>
      </c>
      <c r="AW5">
        <v>0</v>
      </c>
      <c r="AX5">
        <v>0</v>
      </c>
      <c r="AY5">
        <v>2.9086456059479548</v>
      </c>
      <c r="AZ5">
        <v>0</v>
      </c>
      <c r="BA5">
        <v>0.45175428571428577</v>
      </c>
      <c r="BB5">
        <v>2.720949374517375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56.489911333625983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2.7900295947188183</v>
      </c>
      <c r="L6">
        <v>9.1698008715654726</v>
      </c>
      <c r="M6">
        <v>2.5600764236096309</v>
      </c>
      <c r="N6">
        <v>2.8499501978551836</v>
      </c>
      <c r="O6">
        <v>3.1701007883275265</v>
      </c>
      <c r="P6">
        <v>5.210213658852731</v>
      </c>
      <c r="Q6">
        <v>0.40985723983554129</v>
      </c>
      <c r="R6">
        <v>0.64004112390603407</v>
      </c>
      <c r="S6">
        <v>0.62975636387434564</v>
      </c>
      <c r="T6">
        <v>1.5691278361204013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4.5539721725574438</v>
      </c>
      <c r="AC6">
        <v>1.9461413253320758</v>
      </c>
      <c r="AD6">
        <v>0</v>
      </c>
      <c r="AE6">
        <v>3.2889788041115211</v>
      </c>
      <c r="AF6">
        <v>0.67602840383392016</v>
      </c>
      <c r="AG6">
        <v>4.8684283118042204</v>
      </c>
      <c r="AH6">
        <v>1.6951923512671885</v>
      </c>
      <c r="AI6">
        <v>0</v>
      </c>
      <c r="AJ6">
        <v>0</v>
      </c>
      <c r="AK6">
        <v>0</v>
      </c>
      <c r="AL6">
        <v>0</v>
      </c>
      <c r="AM6">
        <v>1.5179902916329926</v>
      </c>
      <c r="AN6">
        <v>4.6092831928989983E-2</v>
      </c>
      <c r="AO6">
        <v>0</v>
      </c>
      <c r="AP6">
        <v>0</v>
      </c>
      <c r="AQ6">
        <v>0</v>
      </c>
      <c r="AR6">
        <v>0</v>
      </c>
      <c r="AS6">
        <v>2.8167834763123301</v>
      </c>
      <c r="AT6">
        <v>0</v>
      </c>
      <c r="AU6">
        <v>0</v>
      </c>
      <c r="AV6">
        <v>0</v>
      </c>
      <c r="AW6">
        <v>0</v>
      </c>
      <c r="AX6">
        <v>0</v>
      </c>
      <c r="AY6">
        <v>2.9086456059479548</v>
      </c>
      <c r="AZ6">
        <v>0</v>
      </c>
      <c r="BA6">
        <v>0.45175428571428577</v>
      </c>
      <c r="BB6">
        <v>2.720949374517375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56.489911333625983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2.7900295947188183</v>
      </c>
      <c r="L7">
        <v>9.1698008715654726</v>
      </c>
      <c r="M7">
        <v>2.5600764236096309</v>
      </c>
      <c r="N7">
        <v>2.8499501978551836</v>
      </c>
      <c r="O7">
        <v>3.1701007883275265</v>
      </c>
      <c r="P7">
        <v>5.210213658852731</v>
      </c>
      <c r="Q7">
        <v>0.40985723983554129</v>
      </c>
      <c r="R7">
        <v>0.64004112390603407</v>
      </c>
      <c r="S7">
        <v>0.62975636387434564</v>
      </c>
      <c r="T7">
        <v>1.5691278361204013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4.5539721725574438</v>
      </c>
      <c r="AC7">
        <v>1.9461413253320758</v>
      </c>
      <c r="AD7">
        <v>0</v>
      </c>
      <c r="AE7">
        <v>3.2889788041115211</v>
      </c>
      <c r="AF7">
        <v>0.67602840383392016</v>
      </c>
      <c r="AG7">
        <v>4.8684283118042204</v>
      </c>
      <c r="AH7">
        <v>1.6951923512671885</v>
      </c>
      <c r="AI7">
        <v>0</v>
      </c>
      <c r="AJ7">
        <v>0</v>
      </c>
      <c r="AK7">
        <v>0</v>
      </c>
      <c r="AL7">
        <v>0</v>
      </c>
      <c r="AM7">
        <v>1.5179902916329926</v>
      </c>
      <c r="AN7">
        <v>4.6092831928989983E-2</v>
      </c>
      <c r="AO7">
        <v>0</v>
      </c>
      <c r="AP7">
        <v>0</v>
      </c>
      <c r="AQ7">
        <v>0</v>
      </c>
      <c r="AR7">
        <v>0</v>
      </c>
      <c r="AS7">
        <v>2.8167834763123301</v>
      </c>
      <c r="AT7">
        <v>0</v>
      </c>
      <c r="AU7">
        <v>0</v>
      </c>
      <c r="AV7">
        <v>0</v>
      </c>
      <c r="AW7">
        <v>0</v>
      </c>
      <c r="AX7">
        <v>0</v>
      </c>
      <c r="AY7">
        <v>2.9086456059479548</v>
      </c>
      <c r="AZ7">
        <v>0</v>
      </c>
      <c r="BA7">
        <v>0.45175428571428577</v>
      </c>
      <c r="BB7">
        <v>2.720949374517375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56.489911333625983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2.7900295947188183</v>
      </c>
      <c r="L8">
        <v>9.1698008715654726</v>
      </c>
      <c r="M8">
        <v>2.5600764236096309</v>
      </c>
      <c r="N8">
        <v>2.8499501978551836</v>
      </c>
      <c r="O8">
        <v>3.1701007883275265</v>
      </c>
      <c r="P8">
        <v>5.210213658852731</v>
      </c>
      <c r="Q8">
        <v>0.40985723983554129</v>
      </c>
      <c r="R8">
        <v>0.64004112390603407</v>
      </c>
      <c r="S8">
        <v>0.62975636387434564</v>
      </c>
      <c r="T8">
        <v>1.5691278361204013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4.5539721725574438</v>
      </c>
      <c r="AC8">
        <v>1.9461413253320758</v>
      </c>
      <c r="AD8">
        <v>0</v>
      </c>
      <c r="AE8">
        <v>3.2889788041115211</v>
      </c>
      <c r="AF8">
        <v>0.67602840383392016</v>
      </c>
      <c r="AG8">
        <v>4.8684283118042204</v>
      </c>
      <c r="AH8">
        <v>1.6951923512671885</v>
      </c>
      <c r="AI8">
        <v>0</v>
      </c>
      <c r="AJ8">
        <v>0</v>
      </c>
      <c r="AK8">
        <v>0</v>
      </c>
      <c r="AL8">
        <v>0</v>
      </c>
      <c r="AM8">
        <v>1.5179902916329926</v>
      </c>
      <c r="AN8">
        <v>4.6092831928989983E-2</v>
      </c>
      <c r="AO8">
        <v>0</v>
      </c>
      <c r="AP8">
        <v>0</v>
      </c>
      <c r="AQ8">
        <v>0</v>
      </c>
      <c r="AR8">
        <v>0</v>
      </c>
      <c r="AS8">
        <v>2.8167834763123301</v>
      </c>
      <c r="AT8">
        <v>0</v>
      </c>
      <c r="AU8">
        <v>0</v>
      </c>
      <c r="AV8">
        <v>0</v>
      </c>
      <c r="AW8">
        <v>0</v>
      </c>
      <c r="AX8">
        <v>0</v>
      </c>
      <c r="AY8">
        <v>2.9086456059479548</v>
      </c>
      <c r="AZ8">
        <v>0</v>
      </c>
      <c r="BA8">
        <v>0.45175428571428577</v>
      </c>
      <c r="BB8">
        <v>2.720949374517375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56.489911333625983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2.7900295947188183</v>
      </c>
      <c r="L9">
        <v>9.1698008715654726</v>
      </c>
      <c r="M9">
        <v>2.5600764236096309</v>
      </c>
      <c r="N9">
        <v>2.8499501978551836</v>
      </c>
      <c r="O9">
        <v>3.1701007883275265</v>
      </c>
      <c r="P9">
        <v>5.210213658852731</v>
      </c>
      <c r="Q9">
        <v>0.40985723983554129</v>
      </c>
      <c r="R9">
        <v>0.64004112390603407</v>
      </c>
      <c r="S9">
        <v>0.62975636387434564</v>
      </c>
      <c r="T9">
        <v>1.5691278361204013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4.5539721725574438</v>
      </c>
      <c r="AC9">
        <v>1.9461413253320758</v>
      </c>
      <c r="AD9">
        <v>0</v>
      </c>
      <c r="AE9">
        <v>3.2889788041115211</v>
      </c>
      <c r="AF9">
        <v>0.67602840383392016</v>
      </c>
      <c r="AG9">
        <v>4.8684283118042204</v>
      </c>
      <c r="AH9">
        <v>1.6951923512671885</v>
      </c>
      <c r="AI9">
        <v>0</v>
      </c>
      <c r="AJ9">
        <v>0</v>
      </c>
      <c r="AK9">
        <v>0</v>
      </c>
      <c r="AL9">
        <v>0</v>
      </c>
      <c r="AM9">
        <v>1.5179902916329926</v>
      </c>
      <c r="AN9">
        <v>4.6092831928989983E-2</v>
      </c>
      <c r="AO9">
        <v>0</v>
      </c>
      <c r="AP9">
        <v>0</v>
      </c>
      <c r="AQ9">
        <v>0</v>
      </c>
      <c r="AR9">
        <v>0</v>
      </c>
      <c r="AS9">
        <v>2.8167834763123301</v>
      </c>
      <c r="AT9">
        <v>0</v>
      </c>
      <c r="AU9">
        <v>0</v>
      </c>
      <c r="AV9">
        <v>0</v>
      </c>
      <c r="AW9">
        <v>0</v>
      </c>
      <c r="AX9">
        <v>0</v>
      </c>
      <c r="AY9">
        <v>2.9086456059479548</v>
      </c>
      <c r="AZ9">
        <v>0</v>
      </c>
      <c r="BA9">
        <v>0.45175428571428577</v>
      </c>
      <c r="BB9">
        <v>2.720949374517375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56.489911333625983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2.7900295947188183</v>
      </c>
      <c r="L10">
        <v>9.1698008715654726</v>
      </c>
      <c r="M10">
        <v>2.5600764236096309</v>
      </c>
      <c r="N10">
        <v>2.8499501978551836</v>
      </c>
      <c r="O10">
        <v>3.1701007883275265</v>
      </c>
      <c r="P10">
        <v>5.210213658852731</v>
      </c>
      <c r="Q10">
        <v>0.40985723983554129</v>
      </c>
      <c r="R10">
        <v>0.64004112390603407</v>
      </c>
      <c r="S10">
        <v>0.62975636387434564</v>
      </c>
      <c r="T10">
        <v>1.5691278361204013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4.5539721725574438</v>
      </c>
      <c r="AC10">
        <v>1.9461413253320758</v>
      </c>
      <c r="AD10">
        <v>0</v>
      </c>
      <c r="AE10">
        <v>3.2889788041115211</v>
      </c>
      <c r="AF10">
        <v>0.67602840383392016</v>
      </c>
      <c r="AG10">
        <v>4.8684283118042204</v>
      </c>
      <c r="AH10">
        <v>1.6951923512671885</v>
      </c>
      <c r="AI10">
        <v>0</v>
      </c>
      <c r="AJ10">
        <v>0</v>
      </c>
      <c r="AK10">
        <v>0</v>
      </c>
      <c r="AL10">
        <v>0</v>
      </c>
      <c r="AM10">
        <v>1.5179902916329926</v>
      </c>
      <c r="AN10">
        <v>4.6092831928989983E-2</v>
      </c>
      <c r="AO10">
        <v>0</v>
      </c>
      <c r="AP10">
        <v>0</v>
      </c>
      <c r="AQ10">
        <v>0</v>
      </c>
      <c r="AR10">
        <v>0</v>
      </c>
      <c r="AS10">
        <v>2.8167834763123301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2.9086456059479548</v>
      </c>
      <c r="AZ10">
        <v>0</v>
      </c>
      <c r="BA10">
        <v>0.45175428571428577</v>
      </c>
      <c r="BB10">
        <v>2.720949374517375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56.489911333625983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2.7900295947188183</v>
      </c>
      <c r="L11">
        <v>9.1698008715654726</v>
      </c>
      <c r="M11">
        <v>2.5600764236096309</v>
      </c>
      <c r="N11">
        <v>2.8499501978551836</v>
      </c>
      <c r="O11">
        <v>3.1701007883275265</v>
      </c>
      <c r="P11">
        <v>5.210213658852731</v>
      </c>
      <c r="Q11">
        <v>0.40985723983554129</v>
      </c>
      <c r="R11">
        <v>0.64004112390603407</v>
      </c>
      <c r="S11">
        <v>0.62975636387434564</v>
      </c>
      <c r="T11">
        <v>1.5691278361204013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3.0359814483716296</v>
      </c>
      <c r="AC11">
        <v>1.9461413253320758</v>
      </c>
      <c r="AD11">
        <v>0</v>
      </c>
      <c r="AE11">
        <v>3.2889788041115211</v>
      </c>
      <c r="AF11">
        <v>0.67602840383392016</v>
      </c>
      <c r="AG11">
        <v>4.8684283118042204</v>
      </c>
      <c r="AH11">
        <v>1.6951923512671885</v>
      </c>
      <c r="AI11">
        <v>0</v>
      </c>
      <c r="AJ11">
        <v>0</v>
      </c>
      <c r="AK11">
        <v>0</v>
      </c>
      <c r="AL11">
        <v>0</v>
      </c>
      <c r="AM11">
        <v>1.5179902916329926</v>
      </c>
      <c r="AN11">
        <v>4.6092831928989983E-2</v>
      </c>
      <c r="AO11">
        <v>0</v>
      </c>
      <c r="AP11">
        <v>0</v>
      </c>
      <c r="AQ11">
        <v>0</v>
      </c>
      <c r="AR11">
        <v>0</v>
      </c>
      <c r="AS11">
        <v>2.8167834763123301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2.9086456059479548</v>
      </c>
      <c r="AZ11">
        <v>0</v>
      </c>
      <c r="BA11">
        <v>0.45175428571428577</v>
      </c>
      <c r="BB11">
        <v>2.720949374517375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54.971920609440176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2.7900295947188183</v>
      </c>
      <c r="L12">
        <v>9.1698008715654726</v>
      </c>
      <c r="M12">
        <v>2.5600764236096309</v>
      </c>
      <c r="N12">
        <v>2.8499501978551836</v>
      </c>
      <c r="O12">
        <v>3.1701007883275265</v>
      </c>
      <c r="P12">
        <v>5.210213658852731</v>
      </c>
      <c r="Q12">
        <v>0.40985723983554129</v>
      </c>
      <c r="R12">
        <v>0.64004112390603407</v>
      </c>
      <c r="S12">
        <v>0.62975636387434564</v>
      </c>
      <c r="T12">
        <v>1.5691278361204013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3.0359814483716296</v>
      </c>
      <c r="AC12">
        <v>1.9461413253320758</v>
      </c>
      <c r="AD12">
        <v>0</v>
      </c>
      <c r="AE12">
        <v>3.2889788041115211</v>
      </c>
      <c r="AF12">
        <v>0.67602840383392016</v>
      </c>
      <c r="AG12">
        <v>4.8684283118042204</v>
      </c>
      <c r="AH12">
        <v>1.6951923512671885</v>
      </c>
      <c r="AI12">
        <v>0</v>
      </c>
      <c r="AJ12">
        <v>0</v>
      </c>
      <c r="AK12">
        <v>0</v>
      </c>
      <c r="AL12">
        <v>0</v>
      </c>
      <c r="AM12">
        <v>1.5179902916329926</v>
      </c>
      <c r="AN12">
        <v>4.6092831928989983E-2</v>
      </c>
      <c r="AO12">
        <v>0</v>
      </c>
      <c r="AP12">
        <v>0</v>
      </c>
      <c r="AQ12">
        <v>0</v>
      </c>
      <c r="AR12">
        <v>0</v>
      </c>
      <c r="AS12">
        <v>2.8167834763123301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2.9086456059479548</v>
      </c>
      <c r="AZ12">
        <v>0</v>
      </c>
      <c r="BA12">
        <v>0.45175428571428577</v>
      </c>
      <c r="BB12">
        <v>2.720949374517375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54.971920609440176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2.7899882378164134</v>
      </c>
      <c r="L13">
        <v>9.1698008715654726</v>
      </c>
      <c r="M13">
        <v>2.5600764236096309</v>
      </c>
      <c r="N13">
        <v>2.8499501978551836</v>
      </c>
      <c r="O13">
        <v>3.1701007883275265</v>
      </c>
      <c r="P13">
        <v>5.210213658852731</v>
      </c>
      <c r="Q13">
        <v>0.40985723983554129</v>
      </c>
      <c r="R13">
        <v>0.64004112390603407</v>
      </c>
      <c r="S13">
        <v>0.62975636387434564</v>
      </c>
      <c r="T13">
        <v>1.5691278361204013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3.0359814483716296</v>
      </c>
      <c r="AC13">
        <v>1.9461413253320758</v>
      </c>
      <c r="AD13">
        <v>0</v>
      </c>
      <c r="AE13">
        <v>3.2889788041115211</v>
      </c>
      <c r="AF13">
        <v>0.67602840383392016</v>
      </c>
      <c r="AG13">
        <v>4.8684283118042204</v>
      </c>
      <c r="AH13">
        <v>1.6951923512671885</v>
      </c>
      <c r="AI13">
        <v>0</v>
      </c>
      <c r="AJ13">
        <v>0</v>
      </c>
      <c r="AK13">
        <v>0</v>
      </c>
      <c r="AL13">
        <v>0</v>
      </c>
      <c r="AM13">
        <v>1.5179902916329926</v>
      </c>
      <c r="AN13">
        <v>4.6092831928989983E-2</v>
      </c>
      <c r="AO13">
        <v>0</v>
      </c>
      <c r="AP13">
        <v>0</v>
      </c>
      <c r="AQ13">
        <v>0</v>
      </c>
      <c r="AR13">
        <v>0</v>
      </c>
      <c r="AS13">
        <v>2.8167834763123301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2.9086456059479548</v>
      </c>
      <c r="AZ13">
        <v>0</v>
      </c>
      <c r="BA13">
        <v>0.45175428571428577</v>
      </c>
      <c r="BB13">
        <v>2.720949374517375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54.971879252537768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1.0901333477483917</v>
      </c>
      <c r="K14">
        <v>2.7899882378164134</v>
      </c>
      <c r="L14">
        <v>9.1698008715654726</v>
      </c>
      <c r="M14">
        <v>2.5600764236096309</v>
      </c>
      <c r="N14">
        <v>2.8499501978551836</v>
      </c>
      <c r="O14">
        <v>3.1701007883275265</v>
      </c>
      <c r="P14">
        <v>5.210213658852731</v>
      </c>
      <c r="Q14">
        <v>0.40985723983554129</v>
      </c>
      <c r="R14">
        <v>0.64004112390603407</v>
      </c>
      <c r="S14">
        <v>0.62975636387434564</v>
      </c>
      <c r="T14">
        <v>1.5691278361204013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3.0359814483716296</v>
      </c>
      <c r="AC14">
        <v>1.9461413253320758</v>
      </c>
      <c r="AD14">
        <v>0</v>
      </c>
      <c r="AE14">
        <v>3.2889788041115211</v>
      </c>
      <c r="AF14">
        <v>0.67602840383392016</v>
      </c>
      <c r="AG14">
        <v>4.8684283118042204</v>
      </c>
      <c r="AH14">
        <v>1.6951923512671885</v>
      </c>
      <c r="AI14">
        <v>0</v>
      </c>
      <c r="AJ14">
        <v>0</v>
      </c>
      <c r="AK14">
        <v>0</v>
      </c>
      <c r="AL14">
        <v>0</v>
      </c>
      <c r="AM14">
        <v>1.5179902916329926</v>
      </c>
      <c r="AN14">
        <v>4.6092831928989983E-2</v>
      </c>
      <c r="AO14">
        <v>0</v>
      </c>
      <c r="AP14">
        <v>0</v>
      </c>
      <c r="AQ14">
        <v>0</v>
      </c>
      <c r="AR14">
        <v>0</v>
      </c>
      <c r="AS14">
        <v>2.8167834763123301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2.9086456059479548</v>
      </c>
      <c r="AZ14">
        <v>0</v>
      </c>
      <c r="BA14">
        <v>0.45175428571428577</v>
      </c>
      <c r="BB14">
        <v>2.720949374517375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56.06201260028616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0.56034066666666671</v>
      </c>
      <c r="K15">
        <v>2.7899882378164134</v>
      </c>
      <c r="L15">
        <v>9.1698008715654726</v>
      </c>
      <c r="M15">
        <v>2.5600764236096309</v>
      </c>
      <c r="N15">
        <v>2.8499501978551836</v>
      </c>
      <c r="O15">
        <v>3.1701007883275265</v>
      </c>
      <c r="P15">
        <v>5.210213658852731</v>
      </c>
      <c r="Q15">
        <v>0.40985723983554129</v>
      </c>
      <c r="R15">
        <v>0.64004112390603407</v>
      </c>
      <c r="S15">
        <v>0.62975636387434564</v>
      </c>
      <c r="T15">
        <v>1.5691278361204013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3.0359814483716296</v>
      </c>
      <c r="AC15">
        <v>1.9461413253320758</v>
      </c>
      <c r="AD15">
        <v>0</v>
      </c>
      <c r="AE15">
        <v>3.2889788041115211</v>
      </c>
      <c r="AF15">
        <v>0.67602840383392016</v>
      </c>
      <c r="AG15">
        <v>4.8684283118042204</v>
      </c>
      <c r="AH15">
        <v>2.0935625341520474</v>
      </c>
      <c r="AI15">
        <v>0</v>
      </c>
      <c r="AJ15">
        <v>0</v>
      </c>
      <c r="AK15">
        <v>0</v>
      </c>
      <c r="AL15">
        <v>0</v>
      </c>
      <c r="AM15">
        <v>1.5179902916329926</v>
      </c>
      <c r="AN15">
        <v>4.6092831928989983E-2</v>
      </c>
      <c r="AO15">
        <v>0</v>
      </c>
      <c r="AP15">
        <v>0</v>
      </c>
      <c r="AQ15">
        <v>0</v>
      </c>
      <c r="AR15">
        <v>0</v>
      </c>
      <c r="AS15">
        <v>2.8167834763123301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2.9086456059479548</v>
      </c>
      <c r="AZ15">
        <v>0</v>
      </c>
      <c r="BA15">
        <v>0.53878840776699033</v>
      </c>
      <c r="BB15">
        <v>2.720949374517375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56.017624224142004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2.7899882378164134</v>
      </c>
      <c r="L16">
        <v>9.1698008715654726</v>
      </c>
      <c r="M16">
        <v>2.5600764236096309</v>
      </c>
      <c r="N16">
        <v>2.8499501978551836</v>
      </c>
      <c r="O16">
        <v>3.1701007883275265</v>
      </c>
      <c r="P16">
        <v>5.210213658852731</v>
      </c>
      <c r="Q16">
        <v>0.40985723983554129</v>
      </c>
      <c r="R16">
        <v>0.64004112390603407</v>
      </c>
      <c r="S16">
        <v>0.62975636387434564</v>
      </c>
      <c r="T16">
        <v>1.5691278361204013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3.0359814483716296</v>
      </c>
      <c r="AC16">
        <v>1.9461413253320758</v>
      </c>
      <c r="AD16">
        <v>0</v>
      </c>
      <c r="AE16">
        <v>3.2889788041115211</v>
      </c>
      <c r="AF16">
        <v>0.67602840383392016</v>
      </c>
      <c r="AG16">
        <v>4.8684283118042204</v>
      </c>
      <c r="AH16">
        <v>2.0935625341520474</v>
      </c>
      <c r="AI16">
        <v>0</v>
      </c>
      <c r="AJ16">
        <v>0</v>
      </c>
      <c r="AK16">
        <v>0</v>
      </c>
      <c r="AL16">
        <v>0</v>
      </c>
      <c r="AM16">
        <v>1.5179902916329926</v>
      </c>
      <c r="AN16">
        <v>4.6092831928989983E-2</v>
      </c>
      <c r="AO16">
        <v>0</v>
      </c>
      <c r="AP16">
        <v>0</v>
      </c>
      <c r="AQ16">
        <v>0</v>
      </c>
      <c r="AR16">
        <v>0</v>
      </c>
      <c r="AS16">
        <v>2.8167834763123301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2.9086456059479548</v>
      </c>
      <c r="AZ16">
        <v>0</v>
      </c>
      <c r="BA16">
        <v>0.53878840776699033</v>
      </c>
      <c r="BB16">
        <v>2.720949374517375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55.457283557475336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2.7899882378164134</v>
      </c>
      <c r="L17">
        <v>9.1698008715654726</v>
      </c>
      <c r="M17">
        <v>2.5600764236096309</v>
      </c>
      <c r="N17">
        <v>2.8499501978551836</v>
      </c>
      <c r="O17">
        <v>3.1701007883275265</v>
      </c>
      <c r="P17">
        <v>5.210213658852731</v>
      </c>
      <c r="Q17">
        <v>0.40985723983554129</v>
      </c>
      <c r="R17">
        <v>0.64004112390603407</v>
      </c>
      <c r="S17">
        <v>0.62975636387434564</v>
      </c>
      <c r="T17">
        <v>1.5691278361204013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3.0359814483716296</v>
      </c>
      <c r="AC17">
        <v>1.9461413253320758</v>
      </c>
      <c r="AD17">
        <v>0</v>
      </c>
      <c r="AE17">
        <v>3.2889788041115211</v>
      </c>
      <c r="AF17">
        <v>0.67602840383392016</v>
      </c>
      <c r="AG17">
        <v>4.8684283118042204</v>
      </c>
      <c r="AH17">
        <v>2.0935625341520474</v>
      </c>
      <c r="AI17">
        <v>0</v>
      </c>
      <c r="AJ17">
        <v>0</v>
      </c>
      <c r="AK17">
        <v>0</v>
      </c>
      <c r="AL17">
        <v>0</v>
      </c>
      <c r="AM17">
        <v>1.5179902916329926</v>
      </c>
      <c r="AN17">
        <v>4.6092831928989983E-2</v>
      </c>
      <c r="AO17">
        <v>0</v>
      </c>
      <c r="AP17">
        <v>0</v>
      </c>
      <c r="AQ17">
        <v>0</v>
      </c>
      <c r="AR17">
        <v>0</v>
      </c>
      <c r="AS17">
        <v>2.8167834763123301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2.9086456059479548</v>
      </c>
      <c r="AZ17">
        <v>0</v>
      </c>
      <c r="BA17">
        <v>0.53878840776699033</v>
      </c>
      <c r="BB17">
        <v>2.720949374517375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55.457283557475336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2.7899924406687506</v>
      </c>
      <c r="L18">
        <v>9.1698008715654726</v>
      </c>
      <c r="M18">
        <v>2.5600764236096309</v>
      </c>
      <c r="N18">
        <v>2.8499501978551836</v>
      </c>
      <c r="O18">
        <v>3.1701007883275265</v>
      </c>
      <c r="P18">
        <v>5.210213658852731</v>
      </c>
      <c r="Q18">
        <v>0.40985723983554129</v>
      </c>
      <c r="R18">
        <v>0.64004112390603407</v>
      </c>
      <c r="S18">
        <v>0.62975636387434564</v>
      </c>
      <c r="T18">
        <v>1.5691278361204013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3.0359814483716296</v>
      </c>
      <c r="AC18">
        <v>1.9461413253320758</v>
      </c>
      <c r="AD18">
        <v>0</v>
      </c>
      <c r="AE18">
        <v>3.2889788041115211</v>
      </c>
      <c r="AF18">
        <v>0.67602840383392016</v>
      </c>
      <c r="AG18">
        <v>4.8684283118042204</v>
      </c>
      <c r="AH18">
        <v>2.0935625341520474</v>
      </c>
      <c r="AI18">
        <v>0</v>
      </c>
      <c r="AJ18">
        <v>0</v>
      </c>
      <c r="AK18">
        <v>0</v>
      </c>
      <c r="AL18">
        <v>0</v>
      </c>
      <c r="AM18">
        <v>1.5179902916329926</v>
      </c>
      <c r="AN18">
        <v>4.6092831928989983E-2</v>
      </c>
      <c r="AO18">
        <v>0</v>
      </c>
      <c r="AP18">
        <v>0</v>
      </c>
      <c r="AQ18">
        <v>0</v>
      </c>
      <c r="AR18">
        <v>0</v>
      </c>
      <c r="AS18">
        <v>2.8167834763123301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2.9086456059479548</v>
      </c>
      <c r="AZ18">
        <v>0</v>
      </c>
      <c r="BA18">
        <v>0.53878840776699033</v>
      </c>
      <c r="BB18">
        <v>2.720949374517375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55.457287760327674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2.7899882378164134</v>
      </c>
      <c r="L19">
        <v>9.1698008715654726</v>
      </c>
      <c r="M19">
        <v>2.5600764236096309</v>
      </c>
      <c r="N19">
        <v>2.8499501978551836</v>
      </c>
      <c r="O19">
        <v>3.1701007883275265</v>
      </c>
      <c r="P19">
        <v>5.210213658852731</v>
      </c>
      <c r="Q19">
        <v>0.40985723983554129</v>
      </c>
      <c r="R19">
        <v>0.64004112390603407</v>
      </c>
      <c r="S19">
        <v>0.62975636387434564</v>
      </c>
      <c r="T19">
        <v>1.5691278361204013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3.0359814483716296</v>
      </c>
      <c r="AC19">
        <v>1.9461413253320758</v>
      </c>
      <c r="AD19">
        <v>0</v>
      </c>
      <c r="AE19">
        <v>3.2889788041115211</v>
      </c>
      <c r="AF19">
        <v>0.67602840383392016</v>
      </c>
      <c r="AG19">
        <v>4.8684283118042204</v>
      </c>
      <c r="AH19">
        <v>2.0935625341520474</v>
      </c>
      <c r="AI19">
        <v>0</v>
      </c>
      <c r="AJ19">
        <v>0</v>
      </c>
      <c r="AK19">
        <v>0</v>
      </c>
      <c r="AL19">
        <v>0</v>
      </c>
      <c r="AM19">
        <v>1.5179902916329926</v>
      </c>
      <c r="AN19">
        <v>4.6092831928989983E-2</v>
      </c>
      <c r="AO19">
        <v>0</v>
      </c>
      <c r="AP19">
        <v>0</v>
      </c>
      <c r="AQ19">
        <v>0</v>
      </c>
      <c r="AR19">
        <v>0</v>
      </c>
      <c r="AS19">
        <v>2.8167834763123301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2.9086456059479548</v>
      </c>
      <c r="AZ19">
        <v>0</v>
      </c>
      <c r="BA19">
        <v>0.53878840776699033</v>
      </c>
      <c r="BB19">
        <v>2.720949374517375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55.457283557475336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2.7899882378164134</v>
      </c>
      <c r="L20">
        <v>9.1698008715654726</v>
      </c>
      <c r="M20">
        <v>2.5600764236096309</v>
      </c>
      <c r="N20">
        <v>2.8499501978551836</v>
      </c>
      <c r="O20">
        <v>3.1701007883275265</v>
      </c>
      <c r="P20">
        <v>5.210213658852731</v>
      </c>
      <c r="Q20">
        <v>0.40985723983554129</v>
      </c>
      <c r="R20">
        <v>0.64004112390603407</v>
      </c>
      <c r="S20">
        <v>0.62975636387434564</v>
      </c>
      <c r="T20">
        <v>1.5691278361204013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3.0359814483716296</v>
      </c>
      <c r="AC20">
        <v>1.9461413253320758</v>
      </c>
      <c r="AD20">
        <v>0</v>
      </c>
      <c r="AE20">
        <v>3.2889788041115211</v>
      </c>
      <c r="AF20">
        <v>0.67602840383392016</v>
      </c>
      <c r="AG20">
        <v>4.8684283118042204</v>
      </c>
      <c r="AH20">
        <v>2.0935625341520474</v>
      </c>
      <c r="AI20">
        <v>0</v>
      </c>
      <c r="AJ20">
        <v>0</v>
      </c>
      <c r="AK20">
        <v>0</v>
      </c>
      <c r="AL20">
        <v>0</v>
      </c>
      <c r="AM20">
        <v>1.5179902916329926</v>
      </c>
      <c r="AN20">
        <v>4.6092831928989983E-2</v>
      </c>
      <c r="AO20">
        <v>0</v>
      </c>
      <c r="AP20">
        <v>0</v>
      </c>
      <c r="AQ20">
        <v>0</v>
      </c>
      <c r="AR20">
        <v>0</v>
      </c>
      <c r="AS20">
        <v>2.8167834763123301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2.9086456059479548</v>
      </c>
      <c r="AZ20">
        <v>0</v>
      </c>
      <c r="BA20">
        <v>0.53878840776699033</v>
      </c>
      <c r="BB20">
        <v>2.720949374517375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55.457283557475336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2.7899882378164134</v>
      </c>
      <c r="L21">
        <v>9.1698008715654726</v>
      </c>
      <c r="M21">
        <v>2.5600764236096309</v>
      </c>
      <c r="N21">
        <v>2.8499501978551836</v>
      </c>
      <c r="O21">
        <v>3.1701007883275265</v>
      </c>
      <c r="P21">
        <v>5.210213658852731</v>
      </c>
      <c r="Q21">
        <v>0.40985723983554129</v>
      </c>
      <c r="R21">
        <v>0.64004112390603407</v>
      </c>
      <c r="S21">
        <v>0.62975636387434564</v>
      </c>
      <c r="T21">
        <v>1.5691278361204013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3.0359814483716296</v>
      </c>
      <c r="AC21">
        <v>1.9461413253320758</v>
      </c>
      <c r="AD21">
        <v>0</v>
      </c>
      <c r="AE21">
        <v>3.2889788041115211</v>
      </c>
      <c r="AF21">
        <v>0.67602840383392016</v>
      </c>
      <c r="AG21">
        <v>4.8684283118042204</v>
      </c>
      <c r="AH21">
        <v>2.0935625341520474</v>
      </c>
      <c r="AI21">
        <v>0</v>
      </c>
      <c r="AJ21">
        <v>0</v>
      </c>
      <c r="AK21">
        <v>0</v>
      </c>
      <c r="AL21">
        <v>0</v>
      </c>
      <c r="AM21">
        <v>1.5179902916329926</v>
      </c>
      <c r="AN21">
        <v>4.6092831928989983E-2</v>
      </c>
      <c r="AO21">
        <v>0</v>
      </c>
      <c r="AP21">
        <v>0</v>
      </c>
      <c r="AQ21">
        <v>0</v>
      </c>
      <c r="AR21">
        <v>0</v>
      </c>
      <c r="AS21">
        <v>2.8167834763123301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2.9086456059479548</v>
      </c>
      <c r="AZ21">
        <v>0</v>
      </c>
      <c r="BA21">
        <v>0.53878840776699033</v>
      </c>
      <c r="BB21">
        <v>2.720949374517375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55.457283557475336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2.7899882378164134</v>
      </c>
      <c r="L22">
        <v>9.1698008715654726</v>
      </c>
      <c r="M22">
        <v>2.5600764236096309</v>
      </c>
      <c r="N22">
        <v>2.8499501978551836</v>
      </c>
      <c r="O22">
        <v>3.1701007883275265</v>
      </c>
      <c r="P22">
        <v>5.210213658852731</v>
      </c>
      <c r="Q22">
        <v>0.40985723983554129</v>
      </c>
      <c r="R22">
        <v>0.64004112390603407</v>
      </c>
      <c r="S22">
        <v>0.62975636387434564</v>
      </c>
      <c r="T22">
        <v>1.5691278361204013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3.0359814483716296</v>
      </c>
      <c r="AC22">
        <v>1.9461413253320758</v>
      </c>
      <c r="AD22">
        <v>0</v>
      </c>
      <c r="AE22">
        <v>3.2889788041115211</v>
      </c>
      <c r="AF22">
        <v>0.67602840383392016</v>
      </c>
      <c r="AG22">
        <v>4.8684283118042204</v>
      </c>
      <c r="AH22">
        <v>2.0935625341520474</v>
      </c>
      <c r="AI22">
        <v>0</v>
      </c>
      <c r="AJ22">
        <v>0</v>
      </c>
      <c r="AK22">
        <v>0</v>
      </c>
      <c r="AL22">
        <v>0</v>
      </c>
      <c r="AM22">
        <v>1.5179902916329926</v>
      </c>
      <c r="AN22">
        <v>4.6092831928989983E-2</v>
      </c>
      <c r="AO22">
        <v>0</v>
      </c>
      <c r="AP22">
        <v>0</v>
      </c>
      <c r="AQ22">
        <v>0</v>
      </c>
      <c r="AR22">
        <v>0</v>
      </c>
      <c r="AS22">
        <v>2.8167834763123301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2.9086456059479548</v>
      </c>
      <c r="AZ22">
        <v>0</v>
      </c>
      <c r="BA22">
        <v>0.53878840776699033</v>
      </c>
      <c r="BB22">
        <v>2.720949374517375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55.457283557475336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2.7899924406687506</v>
      </c>
      <c r="L23">
        <v>9.43</v>
      </c>
      <c r="M23">
        <v>2.5600764236096309</v>
      </c>
      <c r="N23">
        <v>2.8499501978551836</v>
      </c>
      <c r="O23">
        <v>3.1701007883275265</v>
      </c>
      <c r="P23">
        <v>5.210213658852731</v>
      </c>
      <c r="Q23">
        <v>0.40990081760674751</v>
      </c>
      <c r="R23">
        <v>0.64009178503688091</v>
      </c>
      <c r="S23">
        <v>0.62981698581255374</v>
      </c>
      <c r="T23">
        <v>1.5691278361204013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3.0359814483716296</v>
      </c>
      <c r="AC23">
        <v>1.9461413253320758</v>
      </c>
      <c r="AD23">
        <v>0.87064217104954889</v>
      </c>
      <c r="AE23">
        <v>3.2889788041115211</v>
      </c>
      <c r="AF23">
        <v>0.67602840383392016</v>
      </c>
      <c r="AG23">
        <v>4.8684283118042204</v>
      </c>
      <c r="AH23">
        <v>2.0935625341520474</v>
      </c>
      <c r="AI23">
        <v>0</v>
      </c>
      <c r="AJ23">
        <v>0</v>
      </c>
      <c r="AK23">
        <v>0</v>
      </c>
      <c r="AL23">
        <v>0</v>
      </c>
      <c r="AM23">
        <v>1.5179902916329926</v>
      </c>
      <c r="AN23">
        <v>4.6092831928989983E-2</v>
      </c>
      <c r="AO23">
        <v>0</v>
      </c>
      <c r="AP23">
        <v>0</v>
      </c>
      <c r="AQ23">
        <v>0</v>
      </c>
      <c r="AR23">
        <v>0</v>
      </c>
      <c r="AS23">
        <v>2.8167834763123301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2.9086456059479548</v>
      </c>
      <c r="AZ23">
        <v>0</v>
      </c>
      <c r="BA23">
        <v>0.53878840776699033</v>
      </c>
      <c r="BB23">
        <v>2.720949374517375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56.588283920652003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2.7899924406687506</v>
      </c>
      <c r="L24">
        <v>9.43</v>
      </c>
      <c r="M24">
        <v>2.5600764236096309</v>
      </c>
      <c r="N24">
        <v>2.8499501978551836</v>
      </c>
      <c r="O24">
        <v>3.1701007883275265</v>
      </c>
      <c r="P24">
        <v>5.210213658852731</v>
      </c>
      <c r="Q24">
        <v>0.40990081760674751</v>
      </c>
      <c r="R24">
        <v>0.64009178503688091</v>
      </c>
      <c r="S24">
        <v>0.62981698581255374</v>
      </c>
      <c r="T24">
        <v>1.5691278361204013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3.0359814483716296</v>
      </c>
      <c r="AC24">
        <v>1.9461413253320758</v>
      </c>
      <c r="AD24">
        <v>0.87064217104954889</v>
      </c>
      <c r="AE24">
        <v>3.2889788041115211</v>
      </c>
      <c r="AF24">
        <v>0.67602840383392016</v>
      </c>
      <c r="AG24">
        <v>4.8684283118042204</v>
      </c>
      <c r="AH24">
        <v>2.0935625341520474</v>
      </c>
      <c r="AI24">
        <v>0</v>
      </c>
      <c r="AJ24">
        <v>0</v>
      </c>
      <c r="AK24">
        <v>0</v>
      </c>
      <c r="AL24">
        <v>0</v>
      </c>
      <c r="AM24">
        <v>1.5179902916329926</v>
      </c>
      <c r="AN24">
        <v>4.6092831928989983E-2</v>
      </c>
      <c r="AO24">
        <v>0</v>
      </c>
      <c r="AP24">
        <v>0</v>
      </c>
      <c r="AQ24">
        <v>0</v>
      </c>
      <c r="AR24">
        <v>0</v>
      </c>
      <c r="AS24">
        <v>2.8167834763123301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2.9086456059479548</v>
      </c>
      <c r="AZ24">
        <v>0</v>
      </c>
      <c r="BA24">
        <v>0.53878840776699033</v>
      </c>
      <c r="BB24">
        <v>2.720949374517375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56.588283920652003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2.7900122832952672</v>
      </c>
      <c r="L25">
        <v>9.1698008715654726</v>
      </c>
      <c r="M25">
        <v>2.5600764236096309</v>
      </c>
      <c r="N25">
        <v>2.8499501978551836</v>
      </c>
      <c r="O25">
        <v>3.1701007883275265</v>
      </c>
      <c r="P25">
        <v>5.210213658852731</v>
      </c>
      <c r="Q25">
        <v>0.40985723983554129</v>
      </c>
      <c r="R25">
        <v>0.64004112390603407</v>
      </c>
      <c r="S25">
        <v>0.62975636387434564</v>
      </c>
      <c r="T25">
        <v>1.5691278361204013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3.0359814483716296</v>
      </c>
      <c r="AC25">
        <v>1.9461413253320758</v>
      </c>
      <c r="AD25">
        <v>0.87064217104954889</v>
      </c>
      <c r="AE25">
        <v>3.2889788041115211</v>
      </c>
      <c r="AF25">
        <v>0.67602840383392016</v>
      </c>
      <c r="AG25">
        <v>4.8684283118042204</v>
      </c>
      <c r="AH25">
        <v>3.3903847811860985</v>
      </c>
      <c r="AI25">
        <v>0</v>
      </c>
      <c r="AJ25">
        <v>0</v>
      </c>
      <c r="AK25">
        <v>0</v>
      </c>
      <c r="AL25">
        <v>0</v>
      </c>
      <c r="AM25">
        <v>1.5179902916329926</v>
      </c>
      <c r="AN25">
        <v>4.6092831928989983E-2</v>
      </c>
      <c r="AO25">
        <v>0</v>
      </c>
      <c r="AP25">
        <v>0</v>
      </c>
      <c r="AQ25">
        <v>0</v>
      </c>
      <c r="AR25">
        <v>0</v>
      </c>
      <c r="AS25">
        <v>2.8167834763123301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2.9086456059479548</v>
      </c>
      <c r="AZ25">
        <v>0</v>
      </c>
      <c r="BA25">
        <v>0.86902685029940119</v>
      </c>
      <c r="BB25">
        <v>2.720949374517375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57.95501046357019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2.7900094591540205</v>
      </c>
      <c r="L26">
        <v>9.1698008715654726</v>
      </c>
      <c r="M26">
        <v>2.5600764236096309</v>
      </c>
      <c r="N26">
        <v>2.8499501978551836</v>
      </c>
      <c r="O26">
        <v>3.1701007883275265</v>
      </c>
      <c r="P26">
        <v>5.210213658852731</v>
      </c>
      <c r="Q26">
        <v>0.40985723983554129</v>
      </c>
      <c r="R26">
        <v>0.64004112390603407</v>
      </c>
      <c r="S26">
        <v>0.62975636387434564</v>
      </c>
      <c r="T26">
        <v>1.5691278361204013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3.0359814483716296</v>
      </c>
      <c r="AC26">
        <v>1.9461413253320758</v>
      </c>
      <c r="AD26">
        <v>0.87064217104954889</v>
      </c>
      <c r="AE26">
        <v>3.2889788041115211</v>
      </c>
      <c r="AF26">
        <v>0.67602840383392016</v>
      </c>
      <c r="AG26">
        <v>4.8684283118042204</v>
      </c>
      <c r="AH26">
        <v>3.3903847811860985</v>
      </c>
      <c r="AI26">
        <v>0</v>
      </c>
      <c r="AJ26">
        <v>0</v>
      </c>
      <c r="AK26">
        <v>0</v>
      </c>
      <c r="AL26">
        <v>0</v>
      </c>
      <c r="AM26">
        <v>1.5179902916329926</v>
      </c>
      <c r="AN26">
        <v>4.6092831928989983E-2</v>
      </c>
      <c r="AO26">
        <v>0</v>
      </c>
      <c r="AP26">
        <v>0</v>
      </c>
      <c r="AQ26">
        <v>0</v>
      </c>
      <c r="AR26">
        <v>0</v>
      </c>
      <c r="AS26">
        <v>2.8167834763123301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2.9086456059479548</v>
      </c>
      <c r="AZ26">
        <v>0</v>
      </c>
      <c r="BA26">
        <v>0.86902685029940119</v>
      </c>
      <c r="BB26">
        <v>2.720949374517375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57.955007639428942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2.790036136149018</v>
      </c>
      <c r="L27">
        <v>9.1698008715654726</v>
      </c>
      <c r="M27">
        <v>2.5600764236096309</v>
      </c>
      <c r="N27">
        <v>2.8499501978551836</v>
      </c>
      <c r="O27">
        <v>3.1701007883275265</v>
      </c>
      <c r="P27">
        <v>5.210213658852731</v>
      </c>
      <c r="Q27">
        <v>0.40985723983554129</v>
      </c>
      <c r="R27">
        <v>0.64004112390603407</v>
      </c>
      <c r="S27">
        <v>0.62975636387434564</v>
      </c>
      <c r="T27">
        <v>1.5691278361204013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3.0359814483716296</v>
      </c>
      <c r="AC27">
        <v>1.9461413253320758</v>
      </c>
      <c r="AD27">
        <v>1.7668914524057189</v>
      </c>
      <c r="AE27">
        <v>3.2889788041115211</v>
      </c>
      <c r="AF27">
        <v>0.67602840383392016</v>
      </c>
      <c r="AG27">
        <v>4.8684283118042204</v>
      </c>
      <c r="AH27">
        <v>3.3903847811860985</v>
      </c>
      <c r="AI27">
        <v>0.32008904758736911</v>
      </c>
      <c r="AJ27">
        <v>0</v>
      </c>
      <c r="AK27">
        <v>0</v>
      </c>
      <c r="AL27">
        <v>0</v>
      </c>
      <c r="AM27">
        <v>1.5179902916329926</v>
      </c>
      <c r="AN27">
        <v>4.6092831928989983E-2</v>
      </c>
      <c r="AO27">
        <v>0</v>
      </c>
      <c r="AP27">
        <v>0</v>
      </c>
      <c r="AQ27">
        <v>0</v>
      </c>
      <c r="AR27">
        <v>0</v>
      </c>
      <c r="AS27">
        <v>2.8167834763123301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2.9086456059479548</v>
      </c>
      <c r="AZ27">
        <v>0</v>
      </c>
      <c r="BA27">
        <v>0.86902685029940119</v>
      </c>
      <c r="BB27">
        <v>2.720949374517375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59.171372645367477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2.7900287435792666</v>
      </c>
      <c r="L28">
        <v>9.3899688179923846</v>
      </c>
      <c r="M28">
        <v>2.5600764236096309</v>
      </c>
      <c r="N28">
        <v>2.8499501978551836</v>
      </c>
      <c r="O28">
        <v>3.1701007883275265</v>
      </c>
      <c r="P28">
        <v>5.210213658852731</v>
      </c>
      <c r="Q28">
        <v>0.40985723983554129</v>
      </c>
      <c r="R28">
        <v>0.64004112390603407</v>
      </c>
      <c r="S28">
        <v>0.62975636387434564</v>
      </c>
      <c r="T28">
        <v>1.5691278361204013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3.0359814483716296</v>
      </c>
      <c r="AC28">
        <v>1.9461413253320758</v>
      </c>
      <c r="AD28">
        <v>1.7668914524057189</v>
      </c>
      <c r="AE28">
        <v>3.2889788041115211</v>
      </c>
      <c r="AF28">
        <v>0.67602840383392016</v>
      </c>
      <c r="AG28">
        <v>4.8684283118042204</v>
      </c>
      <c r="AH28">
        <v>3.3903847811860985</v>
      </c>
      <c r="AI28">
        <v>0.64017809517473823</v>
      </c>
      <c r="AJ28">
        <v>0</v>
      </c>
      <c r="AK28">
        <v>0</v>
      </c>
      <c r="AL28">
        <v>0</v>
      </c>
      <c r="AM28">
        <v>1.5179902916329926</v>
      </c>
      <c r="AN28">
        <v>4.6092831928989983E-2</v>
      </c>
      <c r="AO28">
        <v>0</v>
      </c>
      <c r="AP28">
        <v>0</v>
      </c>
      <c r="AQ28">
        <v>0</v>
      </c>
      <c r="AR28">
        <v>0</v>
      </c>
      <c r="AS28">
        <v>2.8167834763123301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2.9086456059479548</v>
      </c>
      <c r="AZ28">
        <v>0</v>
      </c>
      <c r="BA28">
        <v>0.86902685029940119</v>
      </c>
      <c r="BB28">
        <v>2.720949374517375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59.711622246812013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2.789991038379124</v>
      </c>
      <c r="L29">
        <v>9.43</v>
      </c>
      <c r="M29">
        <v>2.5600764236096309</v>
      </c>
      <c r="N29">
        <v>2.8499501978551836</v>
      </c>
      <c r="O29">
        <v>3.1701007883275265</v>
      </c>
      <c r="P29">
        <v>5.210213658852731</v>
      </c>
      <c r="Q29">
        <v>0.40990081760674751</v>
      </c>
      <c r="R29">
        <v>0.64009178503688091</v>
      </c>
      <c r="S29">
        <v>0.62981698581255374</v>
      </c>
      <c r="T29">
        <v>1.5691278361204013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3.0359814483716296</v>
      </c>
      <c r="AC29">
        <v>1.9461413253320758</v>
      </c>
      <c r="AD29">
        <v>1.7668914524057189</v>
      </c>
      <c r="AE29">
        <v>3.2889788041115211</v>
      </c>
      <c r="AF29">
        <v>0.67602840383392016</v>
      </c>
      <c r="AG29">
        <v>4.8684283118042204</v>
      </c>
      <c r="AH29">
        <v>3.3903847811860985</v>
      </c>
      <c r="AI29">
        <v>3.2889788602897001</v>
      </c>
      <c r="AJ29">
        <v>0</v>
      </c>
      <c r="AK29">
        <v>0</v>
      </c>
      <c r="AL29">
        <v>0</v>
      </c>
      <c r="AM29">
        <v>1.5179902916329926</v>
      </c>
      <c r="AN29">
        <v>4.6092831928989983E-2</v>
      </c>
      <c r="AO29">
        <v>0</v>
      </c>
      <c r="AP29">
        <v>0</v>
      </c>
      <c r="AQ29">
        <v>0</v>
      </c>
      <c r="AR29">
        <v>0</v>
      </c>
      <c r="AS29">
        <v>2.8167834763123301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2.9086456059479548</v>
      </c>
      <c r="AZ29">
        <v>0</v>
      </c>
      <c r="BA29">
        <v>0.86902685029940119</v>
      </c>
      <c r="BB29">
        <v>2.7189471814671817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62.398569156524509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2.7900265774753659</v>
      </c>
      <c r="L30">
        <v>9.4600000000000009</v>
      </c>
      <c r="M30">
        <v>2.5600764236096309</v>
      </c>
      <c r="N30">
        <v>2.8499501978551836</v>
      </c>
      <c r="O30">
        <v>3.1701007883275265</v>
      </c>
      <c r="P30">
        <v>5.210213658852731</v>
      </c>
      <c r="Q30">
        <v>0.40990081760674751</v>
      </c>
      <c r="R30">
        <v>0.64009178503688091</v>
      </c>
      <c r="S30">
        <v>0.62981698581255374</v>
      </c>
      <c r="T30">
        <v>1.5691278361204013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3.0359814483716296</v>
      </c>
      <c r="AC30">
        <v>1.9461413253320758</v>
      </c>
      <c r="AD30">
        <v>1.7668914524057189</v>
      </c>
      <c r="AE30">
        <v>3.2889788041115211</v>
      </c>
      <c r="AF30">
        <v>0.67602840383392016</v>
      </c>
      <c r="AG30">
        <v>4.8684283118042204</v>
      </c>
      <c r="AH30">
        <v>2.0935625341520474</v>
      </c>
      <c r="AI30">
        <v>3.2889788602897001</v>
      </c>
      <c r="AJ30">
        <v>0</v>
      </c>
      <c r="AK30">
        <v>0</v>
      </c>
      <c r="AL30">
        <v>0</v>
      </c>
      <c r="AM30">
        <v>1.5179902916329926</v>
      </c>
      <c r="AN30">
        <v>4.6092831928989983E-2</v>
      </c>
      <c r="AO30">
        <v>0</v>
      </c>
      <c r="AP30">
        <v>0</v>
      </c>
      <c r="AQ30">
        <v>0</v>
      </c>
      <c r="AR30">
        <v>0</v>
      </c>
      <c r="AS30">
        <v>2.8167834763123301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2.9086456059479548</v>
      </c>
      <c r="AZ30">
        <v>0</v>
      </c>
      <c r="BA30">
        <v>0.55874353398058263</v>
      </c>
      <c r="BB30">
        <v>2.7189471814671817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60.821499132267888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0.96998637464865978</v>
      </c>
      <c r="L31">
        <v>0.989970608108108</v>
      </c>
      <c r="M31">
        <v>0.9700126572016905</v>
      </c>
      <c r="N31">
        <v>0.97003425312499991</v>
      </c>
      <c r="O31">
        <v>0.97001053803997439</v>
      </c>
      <c r="P31">
        <v>0.97000261100852281</v>
      </c>
      <c r="Q31">
        <v>0.40982998293515355</v>
      </c>
      <c r="R31">
        <v>0.64009178503688091</v>
      </c>
      <c r="S31">
        <v>0.65009177083165981</v>
      </c>
      <c r="T31">
        <v>1.5691278361204013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3.0359814483716296</v>
      </c>
      <c r="AC31">
        <v>1.9461413253320758</v>
      </c>
      <c r="AD31">
        <v>1.7668914524057189</v>
      </c>
      <c r="AE31">
        <v>3.2889788041115211</v>
      </c>
      <c r="AF31">
        <v>0.67602840383392016</v>
      </c>
      <c r="AG31">
        <v>4.8684283118042204</v>
      </c>
      <c r="AH31">
        <v>2.0935625341520474</v>
      </c>
      <c r="AI31">
        <v>3.2889788602897001</v>
      </c>
      <c r="AJ31">
        <v>0</v>
      </c>
      <c r="AK31">
        <v>0</v>
      </c>
      <c r="AL31">
        <v>0</v>
      </c>
      <c r="AM31">
        <v>1.5179902916329926</v>
      </c>
      <c r="AN31">
        <v>4.6092831928989983E-2</v>
      </c>
      <c r="AO31">
        <v>0</v>
      </c>
      <c r="AP31">
        <v>0</v>
      </c>
      <c r="AQ31">
        <v>0</v>
      </c>
      <c r="AR31">
        <v>0</v>
      </c>
      <c r="AS31">
        <v>2.8167834763123301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2.9086456059479548</v>
      </c>
      <c r="AZ31">
        <v>0</v>
      </c>
      <c r="BA31">
        <v>0.55874353398058263</v>
      </c>
      <c r="BB31">
        <v>0.94058611764705879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38.862991414806793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0.96998637464865978</v>
      </c>
      <c r="L32">
        <v>0.989970608108108</v>
      </c>
      <c r="M32">
        <v>0.9700126572016905</v>
      </c>
      <c r="N32">
        <v>0.97003425312499991</v>
      </c>
      <c r="O32">
        <v>0.97001053803997439</v>
      </c>
      <c r="P32">
        <v>0.97000261100852281</v>
      </c>
      <c r="Q32">
        <v>0.40982998293515355</v>
      </c>
      <c r="R32">
        <v>0.64009178503688091</v>
      </c>
      <c r="S32">
        <v>0.62989192483296219</v>
      </c>
      <c r="T32">
        <v>1.5691278361204013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3.0359814483716296</v>
      </c>
      <c r="AC32">
        <v>1.9461413253320758</v>
      </c>
      <c r="AD32">
        <v>1.7668914524057189</v>
      </c>
      <c r="AE32">
        <v>3.2889788041115211</v>
      </c>
      <c r="AF32">
        <v>0.67602840383392016</v>
      </c>
      <c r="AG32">
        <v>4.8684283118042204</v>
      </c>
      <c r="AH32">
        <v>2.0935625341520474</v>
      </c>
      <c r="AI32">
        <v>3.2889788602897001</v>
      </c>
      <c r="AJ32">
        <v>0</v>
      </c>
      <c r="AK32">
        <v>0</v>
      </c>
      <c r="AL32">
        <v>0</v>
      </c>
      <c r="AM32">
        <v>1.5179902916329926</v>
      </c>
      <c r="AN32">
        <v>4.6092831928989983E-2</v>
      </c>
      <c r="AO32">
        <v>0</v>
      </c>
      <c r="AP32">
        <v>0</v>
      </c>
      <c r="AQ32">
        <v>0</v>
      </c>
      <c r="AR32">
        <v>0</v>
      </c>
      <c r="AS32">
        <v>2.8167834763123301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2.9086456059479548</v>
      </c>
      <c r="AZ32">
        <v>0</v>
      </c>
      <c r="BA32">
        <v>0.55874353398058263</v>
      </c>
      <c r="BB32">
        <v>0.94058611764705879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38.842791568808096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0.96998637464865978</v>
      </c>
      <c r="L33">
        <v>0.9699916502530217</v>
      </c>
      <c r="M33">
        <v>0.9700126572016905</v>
      </c>
      <c r="N33">
        <v>0.97003425312499991</v>
      </c>
      <c r="O33">
        <v>0.97001053803997439</v>
      </c>
      <c r="P33">
        <v>0.97000261100852281</v>
      </c>
      <c r="Q33">
        <v>0.40982998293515355</v>
      </c>
      <c r="R33">
        <v>0.64009178503688091</v>
      </c>
      <c r="S33">
        <v>0.62989192483296219</v>
      </c>
      <c r="T33">
        <v>1.5691278361204013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3.0359814483716296</v>
      </c>
      <c r="AC33">
        <v>1.9461413253320758</v>
      </c>
      <c r="AD33">
        <v>1.7668914524057189</v>
      </c>
      <c r="AE33">
        <v>3.2889788041115211</v>
      </c>
      <c r="AF33">
        <v>0.67602840383392016</v>
      </c>
      <c r="AG33">
        <v>4.8684283118042204</v>
      </c>
      <c r="AH33">
        <v>2.0935625341520474</v>
      </c>
      <c r="AI33">
        <v>3.2889788602897001</v>
      </c>
      <c r="AJ33">
        <v>0</v>
      </c>
      <c r="AK33">
        <v>0</v>
      </c>
      <c r="AL33">
        <v>0</v>
      </c>
      <c r="AM33">
        <v>1.5179902916329926</v>
      </c>
      <c r="AN33">
        <v>4.6092831928989983E-2</v>
      </c>
      <c r="AO33">
        <v>0</v>
      </c>
      <c r="AP33">
        <v>0</v>
      </c>
      <c r="AQ33">
        <v>0</v>
      </c>
      <c r="AR33">
        <v>0</v>
      </c>
      <c r="AS33">
        <v>2.8167834763123301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2.9086456059479548</v>
      </c>
      <c r="AZ33">
        <v>0</v>
      </c>
      <c r="BA33">
        <v>0.55874353398058263</v>
      </c>
      <c r="BB33">
        <v>0.94058611764705879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38.822812610953008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0.96998637464865978</v>
      </c>
      <c r="L34">
        <v>0.9699916502530217</v>
      </c>
      <c r="M34">
        <v>0.9700126572016905</v>
      </c>
      <c r="N34">
        <v>0.97003425312499991</v>
      </c>
      <c r="O34">
        <v>0.97001053803997439</v>
      </c>
      <c r="P34">
        <v>0.97000261100852281</v>
      </c>
      <c r="Q34">
        <v>0.40982998293515355</v>
      </c>
      <c r="R34">
        <v>0.64009178503688091</v>
      </c>
      <c r="S34">
        <v>0.62989192483296219</v>
      </c>
      <c r="T34">
        <v>1.5691278361204013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3.0359814483716296</v>
      </c>
      <c r="AC34">
        <v>1.9461413253320758</v>
      </c>
      <c r="AD34">
        <v>1.7668914524057189</v>
      </c>
      <c r="AE34">
        <v>3.2889788041115211</v>
      </c>
      <c r="AF34">
        <v>0.67602840383392016</v>
      </c>
      <c r="AG34">
        <v>4.8684283118042204</v>
      </c>
      <c r="AH34">
        <v>2.0935625341520474</v>
      </c>
      <c r="AI34">
        <v>3.2889788602897001</v>
      </c>
      <c r="AJ34">
        <v>0</v>
      </c>
      <c r="AK34">
        <v>0</v>
      </c>
      <c r="AL34">
        <v>0</v>
      </c>
      <c r="AM34">
        <v>1.5179902916329926</v>
      </c>
      <c r="AN34">
        <v>4.6092831928989983E-2</v>
      </c>
      <c r="AO34">
        <v>0</v>
      </c>
      <c r="AP34">
        <v>0</v>
      </c>
      <c r="AQ34">
        <v>0</v>
      </c>
      <c r="AR34">
        <v>0</v>
      </c>
      <c r="AS34">
        <v>2.8167834763123301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2.9086456059479548</v>
      </c>
      <c r="AZ34">
        <v>0</v>
      </c>
      <c r="BA34">
        <v>0.55874353398058263</v>
      </c>
      <c r="BB34">
        <v>0.94058611764705879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38.822812610953008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1.5999496307206733</v>
      </c>
      <c r="L35">
        <v>0.9699916502530217</v>
      </c>
      <c r="M35">
        <v>0.9700126572016905</v>
      </c>
      <c r="N35">
        <v>0.97003425312499991</v>
      </c>
      <c r="O35">
        <v>0.97001053803997439</v>
      </c>
      <c r="P35">
        <v>0.97000261100852281</v>
      </c>
      <c r="Q35">
        <v>0.40982998293515355</v>
      </c>
      <c r="R35">
        <v>0.64009440763462855</v>
      </c>
      <c r="S35">
        <v>0.62989192483296219</v>
      </c>
      <c r="T35">
        <v>1.5688511059322032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3.0359814483716296</v>
      </c>
      <c r="AC35">
        <v>1.9461413253320758</v>
      </c>
      <c r="AD35">
        <v>1.7668914524057189</v>
      </c>
      <c r="AE35">
        <v>4.8653532630704888</v>
      </c>
      <c r="AF35">
        <v>0.67602840383392016</v>
      </c>
      <c r="AG35">
        <v>4.8684283118042204</v>
      </c>
      <c r="AH35">
        <v>1.6951923512671885</v>
      </c>
      <c r="AI35">
        <v>0.51214247613979058</v>
      </c>
      <c r="AJ35">
        <v>0</v>
      </c>
      <c r="AK35">
        <v>0</v>
      </c>
      <c r="AL35">
        <v>0</v>
      </c>
      <c r="AM35">
        <v>1.5179902916329926</v>
      </c>
      <c r="AN35">
        <v>4.6092831928989983E-2</v>
      </c>
      <c r="AO35">
        <v>0</v>
      </c>
      <c r="AP35">
        <v>0</v>
      </c>
      <c r="AQ35">
        <v>0</v>
      </c>
      <c r="AR35">
        <v>0</v>
      </c>
      <c r="AS35">
        <v>2.8167834763123301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2.9086456059479548</v>
      </c>
      <c r="AZ35">
        <v>0</v>
      </c>
      <c r="BA35">
        <v>0.45175428571428577</v>
      </c>
      <c r="BB35">
        <v>1.5508282166666667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38.356922502112084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0.97001109161367782</v>
      </c>
      <c r="L36">
        <v>0.9699916502530217</v>
      </c>
      <c r="M36">
        <v>0.9700126572016905</v>
      </c>
      <c r="N36">
        <v>0.97003425312499991</v>
      </c>
      <c r="O36">
        <v>0.97001053803997439</v>
      </c>
      <c r="P36">
        <v>0.97000261100852281</v>
      </c>
      <c r="Q36">
        <v>0.40982998293515355</v>
      </c>
      <c r="R36">
        <v>0.64009440763462855</v>
      </c>
      <c r="S36">
        <v>0.62989192483296219</v>
      </c>
      <c r="T36">
        <v>1.5688511059322032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3.0359814483716296</v>
      </c>
      <c r="AC36">
        <v>1.9461413253320758</v>
      </c>
      <c r="AD36">
        <v>1.7668914524057189</v>
      </c>
      <c r="AE36">
        <v>4.8653532630704888</v>
      </c>
      <c r="AF36">
        <v>0.67602840383392016</v>
      </c>
      <c r="AG36">
        <v>4.8684283118042204</v>
      </c>
      <c r="AH36">
        <v>1.6951923512671885</v>
      </c>
      <c r="AI36">
        <v>0.32008904758736911</v>
      </c>
      <c r="AJ36">
        <v>0</v>
      </c>
      <c r="AK36">
        <v>0</v>
      </c>
      <c r="AL36">
        <v>0</v>
      </c>
      <c r="AM36">
        <v>1.5179902916329926</v>
      </c>
      <c r="AN36">
        <v>4.6092831928989983E-2</v>
      </c>
      <c r="AO36">
        <v>0</v>
      </c>
      <c r="AP36">
        <v>0</v>
      </c>
      <c r="AQ36">
        <v>0</v>
      </c>
      <c r="AR36">
        <v>0</v>
      </c>
      <c r="AS36">
        <v>2.8167834763123301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2.9086456059479548</v>
      </c>
      <c r="AZ36">
        <v>0</v>
      </c>
      <c r="BA36">
        <v>0.45175428571428577</v>
      </c>
      <c r="BB36">
        <v>1.4001169122807018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37.384219230066698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0.97001109161367782</v>
      </c>
      <c r="L37">
        <v>0.98000079445391775</v>
      </c>
      <c r="M37">
        <v>0.9700126572016905</v>
      </c>
      <c r="N37">
        <v>0.97003425312499991</v>
      </c>
      <c r="O37">
        <v>0.97001053803997439</v>
      </c>
      <c r="P37">
        <v>0.97000261100852281</v>
      </c>
      <c r="Q37">
        <v>0.40982998293515355</v>
      </c>
      <c r="R37">
        <v>0.64009440763462855</v>
      </c>
      <c r="S37">
        <v>0.62989192483296219</v>
      </c>
      <c r="T37">
        <v>1.5688511059322032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3.0359814483716296</v>
      </c>
      <c r="AC37">
        <v>1.9461413253320758</v>
      </c>
      <c r="AD37">
        <v>1.7668914524057189</v>
      </c>
      <c r="AE37">
        <v>4.8653532630704888</v>
      </c>
      <c r="AF37">
        <v>0.67602840383392016</v>
      </c>
      <c r="AG37">
        <v>4.8684283118042204</v>
      </c>
      <c r="AH37">
        <v>2.0935625341520474</v>
      </c>
      <c r="AI37">
        <v>0</v>
      </c>
      <c r="AJ37">
        <v>0</v>
      </c>
      <c r="AK37">
        <v>0</v>
      </c>
      <c r="AL37">
        <v>0</v>
      </c>
      <c r="AM37">
        <v>1.5179902916329926</v>
      </c>
      <c r="AN37">
        <v>4.6092831928989983E-2</v>
      </c>
      <c r="AO37">
        <v>0</v>
      </c>
      <c r="AP37">
        <v>0</v>
      </c>
      <c r="AQ37">
        <v>0</v>
      </c>
      <c r="AR37">
        <v>0</v>
      </c>
      <c r="AS37">
        <v>2.8167834763123301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2.9086456059479548</v>
      </c>
      <c r="AZ37">
        <v>0</v>
      </c>
      <c r="BA37">
        <v>0.55874353398058263</v>
      </c>
      <c r="BB37">
        <v>1.4001169122807018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37.579498757831381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0.97001109161367782</v>
      </c>
      <c r="L38">
        <v>0.98000079445391775</v>
      </c>
      <c r="M38">
        <v>0.9700126572016905</v>
      </c>
      <c r="N38">
        <v>0.97003425312499991</v>
      </c>
      <c r="O38">
        <v>0.97001053803997439</v>
      </c>
      <c r="P38">
        <v>0.97000261100852281</v>
      </c>
      <c r="Q38">
        <v>0.40982998293515355</v>
      </c>
      <c r="R38">
        <v>0.64009440763462855</v>
      </c>
      <c r="S38">
        <v>0.62989192483296219</v>
      </c>
      <c r="T38">
        <v>1.5688511059322032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3.0359814483716296</v>
      </c>
      <c r="AC38">
        <v>0.97307061929168215</v>
      </c>
      <c r="AD38">
        <v>1.7668914524057189</v>
      </c>
      <c r="AE38">
        <v>4.8653532630704888</v>
      </c>
      <c r="AF38">
        <v>0.67602840383392016</v>
      </c>
      <c r="AG38">
        <v>4.8684283118042204</v>
      </c>
      <c r="AH38">
        <v>2.0935625341520474</v>
      </c>
      <c r="AI38">
        <v>0</v>
      </c>
      <c r="AJ38">
        <v>0</v>
      </c>
      <c r="AK38">
        <v>0</v>
      </c>
      <c r="AL38">
        <v>0</v>
      </c>
      <c r="AM38">
        <v>1.5179902916329926</v>
      </c>
      <c r="AN38">
        <v>4.6092831928989983E-2</v>
      </c>
      <c r="AO38">
        <v>0</v>
      </c>
      <c r="AP38">
        <v>0</v>
      </c>
      <c r="AQ38">
        <v>0</v>
      </c>
      <c r="AR38">
        <v>0</v>
      </c>
      <c r="AS38">
        <v>2.8167834763123301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2.9086456059479548</v>
      </c>
      <c r="AZ38">
        <v>0</v>
      </c>
      <c r="BA38">
        <v>0.53878840776699033</v>
      </c>
      <c r="BB38">
        <v>1.4001169122807018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36.586472925577404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0.97001109161367782</v>
      </c>
      <c r="L39">
        <v>0.98000079445391775</v>
      </c>
      <c r="M39">
        <v>0.97008570600283595</v>
      </c>
      <c r="N39">
        <v>0.97003425312499991</v>
      </c>
      <c r="O39">
        <v>0.97001053803997439</v>
      </c>
      <c r="P39">
        <v>0.97000261100852281</v>
      </c>
      <c r="Q39">
        <v>0.40982998293515355</v>
      </c>
      <c r="R39">
        <v>0.64009440763462855</v>
      </c>
      <c r="S39">
        <v>0.62989192483296219</v>
      </c>
      <c r="T39">
        <v>1.5688511059322032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3.0359814483716296</v>
      </c>
      <c r="AC39">
        <v>0.97307061929168215</v>
      </c>
      <c r="AD39">
        <v>1.7668914524057189</v>
      </c>
      <c r="AE39">
        <v>4.8653532630704888</v>
      </c>
      <c r="AF39">
        <v>0.67602840383392016</v>
      </c>
      <c r="AG39">
        <v>4.8684283118042204</v>
      </c>
      <c r="AH39">
        <v>2.0935625341520474</v>
      </c>
      <c r="AI39">
        <v>0</v>
      </c>
      <c r="AJ39">
        <v>0</v>
      </c>
      <c r="AK39">
        <v>0</v>
      </c>
      <c r="AL39">
        <v>0</v>
      </c>
      <c r="AM39">
        <v>1.5179902916329926</v>
      </c>
      <c r="AN39">
        <v>4.6092831928989983E-2</v>
      </c>
      <c r="AO39">
        <v>0</v>
      </c>
      <c r="AP39">
        <v>0</v>
      </c>
      <c r="AQ39">
        <v>0</v>
      </c>
      <c r="AR39">
        <v>0</v>
      </c>
      <c r="AS39">
        <v>2.8167834763123301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2.9086456059479548</v>
      </c>
      <c r="AZ39">
        <v>0</v>
      </c>
      <c r="BA39">
        <v>0.53878840776699033</v>
      </c>
      <c r="BB39">
        <v>1.4001169122807018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36.586545974378552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0.97001109161367782</v>
      </c>
      <c r="L40">
        <v>0.98000079445391775</v>
      </c>
      <c r="M40">
        <v>0.97008570600283595</v>
      </c>
      <c r="N40">
        <v>0.97003425312499991</v>
      </c>
      <c r="O40">
        <v>0.97001053803997439</v>
      </c>
      <c r="P40">
        <v>0.97000261100852281</v>
      </c>
      <c r="Q40">
        <v>0.40982998293515355</v>
      </c>
      <c r="R40">
        <v>0.64009440763462855</v>
      </c>
      <c r="S40">
        <v>0.62989192483296219</v>
      </c>
      <c r="T40">
        <v>1.5688511059322032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3.0359814483716296</v>
      </c>
      <c r="AC40">
        <v>0.97307061929168215</v>
      </c>
      <c r="AD40">
        <v>1.7668914524057189</v>
      </c>
      <c r="AE40">
        <v>4.8653532630704888</v>
      </c>
      <c r="AF40">
        <v>0.67602840383392016</v>
      </c>
      <c r="AG40">
        <v>4.8684283118042204</v>
      </c>
      <c r="AH40">
        <v>2.0935625341520474</v>
      </c>
      <c r="AI40">
        <v>0</v>
      </c>
      <c r="AJ40">
        <v>0</v>
      </c>
      <c r="AK40">
        <v>0</v>
      </c>
      <c r="AL40">
        <v>0</v>
      </c>
      <c r="AM40">
        <v>1.5179902916329926</v>
      </c>
      <c r="AN40">
        <v>4.6092831928989983E-2</v>
      </c>
      <c r="AO40">
        <v>0</v>
      </c>
      <c r="AP40">
        <v>0</v>
      </c>
      <c r="AQ40">
        <v>0</v>
      </c>
      <c r="AR40">
        <v>0</v>
      </c>
      <c r="AS40">
        <v>2.8167834763123301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2.9086456059479548</v>
      </c>
      <c r="AZ40">
        <v>0</v>
      </c>
      <c r="BA40">
        <v>0.53878840776699033</v>
      </c>
      <c r="BB40">
        <v>1.4001169122807018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36.586545974378552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0.97001109161367771</v>
      </c>
      <c r="L41">
        <v>1.0000008106672631</v>
      </c>
      <c r="M41">
        <v>0.97008570600283595</v>
      </c>
      <c r="N41">
        <v>0.97003425312499991</v>
      </c>
      <c r="O41">
        <v>0.97001053803997439</v>
      </c>
      <c r="P41">
        <v>0.97000261100852281</v>
      </c>
      <c r="Q41">
        <v>0.40997989063794527</v>
      </c>
      <c r="R41">
        <v>0.64026884398625439</v>
      </c>
      <c r="S41">
        <v>0.62980789144736837</v>
      </c>
      <c r="T41">
        <v>1.5688511059322032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3.0359814483716296</v>
      </c>
      <c r="AC41">
        <v>0.97307061929168215</v>
      </c>
      <c r="AD41">
        <v>1.7668914524057189</v>
      </c>
      <c r="AE41">
        <v>4.8653532630704888</v>
      </c>
      <c r="AF41">
        <v>0.67602840383392016</v>
      </c>
      <c r="AG41">
        <v>4.8684283118042204</v>
      </c>
      <c r="AH41">
        <v>2.0935625341520474</v>
      </c>
      <c r="AI41">
        <v>0</v>
      </c>
      <c r="AJ41">
        <v>0</v>
      </c>
      <c r="AK41">
        <v>0</v>
      </c>
      <c r="AL41">
        <v>0</v>
      </c>
      <c r="AM41">
        <v>1.5179902916329926</v>
      </c>
      <c r="AN41">
        <v>4.6092831928989983E-2</v>
      </c>
      <c r="AO41">
        <v>0</v>
      </c>
      <c r="AP41">
        <v>0</v>
      </c>
      <c r="AQ41">
        <v>0</v>
      </c>
      <c r="AR41">
        <v>0</v>
      </c>
      <c r="AS41">
        <v>2.8167834763123301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2.9086456059479548</v>
      </c>
      <c r="AZ41">
        <v>0</v>
      </c>
      <c r="BA41">
        <v>0.53878840776699033</v>
      </c>
      <c r="BB41">
        <v>1.4001169122807018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36.606786301260719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0.97001109161367771</v>
      </c>
      <c r="L42">
        <v>1.0000008106672631</v>
      </c>
      <c r="M42">
        <v>0.97008570600283595</v>
      </c>
      <c r="N42">
        <v>0.97003425312499991</v>
      </c>
      <c r="O42">
        <v>0.97001053803997439</v>
      </c>
      <c r="P42">
        <v>0.97000261100852281</v>
      </c>
      <c r="Q42">
        <v>0.40997989063794527</v>
      </c>
      <c r="R42">
        <v>0.64026884398625439</v>
      </c>
      <c r="S42">
        <v>0.62980789144736837</v>
      </c>
      <c r="T42">
        <v>1.5688511059322032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3.0359814483716296</v>
      </c>
      <c r="AC42">
        <v>0.97307061929168215</v>
      </c>
      <c r="AD42">
        <v>1.7668914524057189</v>
      </c>
      <c r="AE42">
        <v>4.8653532630704888</v>
      </c>
      <c r="AF42">
        <v>0.67602840383392016</v>
      </c>
      <c r="AG42">
        <v>4.8684283118042204</v>
      </c>
      <c r="AH42">
        <v>2.0935625341520474</v>
      </c>
      <c r="AI42">
        <v>0</v>
      </c>
      <c r="AJ42">
        <v>0</v>
      </c>
      <c r="AK42">
        <v>0</v>
      </c>
      <c r="AL42">
        <v>0</v>
      </c>
      <c r="AM42">
        <v>1.5179902916329926</v>
      </c>
      <c r="AN42">
        <v>4.6092831928989983E-2</v>
      </c>
      <c r="AO42">
        <v>0</v>
      </c>
      <c r="AP42">
        <v>0</v>
      </c>
      <c r="AQ42">
        <v>0</v>
      </c>
      <c r="AR42">
        <v>0</v>
      </c>
      <c r="AS42">
        <v>2.8167834763123301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2.9086456059479548</v>
      </c>
      <c r="AZ42">
        <v>0</v>
      </c>
      <c r="BA42">
        <v>0.53878840776699033</v>
      </c>
      <c r="BB42">
        <v>1.4001169122807018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36.606786301260719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0.98999318993284935</v>
      </c>
      <c r="L43">
        <v>0.98000079445391775</v>
      </c>
      <c r="M43">
        <v>0.97008570600283595</v>
      </c>
      <c r="N43">
        <v>0.97003425312499991</v>
      </c>
      <c r="O43">
        <v>0.97001053803997439</v>
      </c>
      <c r="P43">
        <v>0.97000261100852281</v>
      </c>
      <c r="Q43">
        <v>0.40967319087136927</v>
      </c>
      <c r="R43">
        <v>0.64009440763462855</v>
      </c>
      <c r="S43">
        <v>0.62990289755452744</v>
      </c>
      <c r="T43">
        <v>1.5688511059322032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3.0359814483716296</v>
      </c>
      <c r="AC43">
        <v>0.97307061929168215</v>
      </c>
      <c r="AD43">
        <v>1.7668914524057189</v>
      </c>
      <c r="AE43">
        <v>4.8653532630704888</v>
      </c>
      <c r="AF43">
        <v>0</v>
      </c>
      <c r="AG43">
        <v>4.8684283118042204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1.5179902916329926</v>
      </c>
      <c r="AN43">
        <v>4.6092831928989983E-2</v>
      </c>
      <c r="AO43">
        <v>0</v>
      </c>
      <c r="AP43">
        <v>0</v>
      </c>
      <c r="AQ43">
        <v>0</v>
      </c>
      <c r="AR43">
        <v>0</v>
      </c>
      <c r="AS43">
        <v>2.8167834763123301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2.9086456059479548</v>
      </c>
      <c r="AZ43">
        <v>0</v>
      </c>
      <c r="BA43">
        <v>0</v>
      </c>
      <c r="BB43">
        <v>1.4001169122807018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33.298002907602545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0.98999318993284935</v>
      </c>
      <c r="L44">
        <v>0.98000079445391775</v>
      </c>
      <c r="M44">
        <v>0.97008570600283595</v>
      </c>
      <c r="N44">
        <v>0.97003425312499991</v>
      </c>
      <c r="O44">
        <v>0.97001053803997439</v>
      </c>
      <c r="P44">
        <v>0.97000261100852281</v>
      </c>
      <c r="Q44">
        <v>0.40967319087136927</v>
      </c>
      <c r="R44">
        <v>0.64009440763462855</v>
      </c>
      <c r="S44">
        <v>0.62990289755452744</v>
      </c>
      <c r="T44">
        <v>1.5688511059322032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3.0359814483716296</v>
      </c>
      <c r="AC44">
        <v>0.97307061929168215</v>
      </c>
      <c r="AD44">
        <v>1.7668914524057189</v>
      </c>
      <c r="AE44">
        <v>4.8653532630704888</v>
      </c>
      <c r="AF44">
        <v>0</v>
      </c>
      <c r="AG44">
        <v>4.8684283118042204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1.5179902916329926</v>
      </c>
      <c r="AN44">
        <v>4.6092831928989983E-2</v>
      </c>
      <c r="AO44">
        <v>0</v>
      </c>
      <c r="AP44">
        <v>0</v>
      </c>
      <c r="AQ44">
        <v>0</v>
      </c>
      <c r="AR44">
        <v>0</v>
      </c>
      <c r="AS44">
        <v>2.8167834763123301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2.9086456059479548</v>
      </c>
      <c r="AZ44">
        <v>0</v>
      </c>
      <c r="BA44">
        <v>0</v>
      </c>
      <c r="BB44">
        <v>1.4001169122807018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33.298002907602545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0.98999318993284935</v>
      </c>
      <c r="L45">
        <v>0.98000079445391775</v>
      </c>
      <c r="M45">
        <v>0.97008570600283595</v>
      </c>
      <c r="N45">
        <v>0.97003425312499991</v>
      </c>
      <c r="O45">
        <v>0.97001053803997439</v>
      </c>
      <c r="P45">
        <v>0.97000261100852281</v>
      </c>
      <c r="Q45">
        <v>0.40967319087136927</v>
      </c>
      <c r="R45">
        <v>0.64009440763462855</v>
      </c>
      <c r="S45">
        <v>0.62990289755452744</v>
      </c>
      <c r="T45">
        <v>1.5688511059322032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3.0359814483716296</v>
      </c>
      <c r="AC45">
        <v>0.97307061929168215</v>
      </c>
      <c r="AD45">
        <v>1.7668914524057189</v>
      </c>
      <c r="AE45">
        <v>4.8653532630704888</v>
      </c>
      <c r="AF45">
        <v>0</v>
      </c>
      <c r="AG45">
        <v>4.8684283118042204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1.5179902916329926</v>
      </c>
      <c r="AN45">
        <v>4.6092831928989983E-2</v>
      </c>
      <c r="AO45">
        <v>0</v>
      </c>
      <c r="AP45">
        <v>0</v>
      </c>
      <c r="AQ45">
        <v>0</v>
      </c>
      <c r="AR45">
        <v>0</v>
      </c>
      <c r="AS45">
        <v>2.8167834763123301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2.9086456059479548</v>
      </c>
      <c r="AZ45">
        <v>0</v>
      </c>
      <c r="BA45">
        <v>0</v>
      </c>
      <c r="BB45">
        <v>1.4001169122807018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33.298002907602545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0.98999318993284935</v>
      </c>
      <c r="L46">
        <v>0.98000079445391775</v>
      </c>
      <c r="M46">
        <v>0.97008570600283595</v>
      </c>
      <c r="N46">
        <v>0.97003425312499991</v>
      </c>
      <c r="O46">
        <v>0.97001053803997439</v>
      </c>
      <c r="P46">
        <v>0.97000261100852281</v>
      </c>
      <c r="Q46">
        <v>0.40967319087136927</v>
      </c>
      <c r="R46">
        <v>0.64009440763462855</v>
      </c>
      <c r="S46">
        <v>0.62990289755452744</v>
      </c>
      <c r="T46">
        <v>1.5688511059322032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3.0359814483716296</v>
      </c>
      <c r="AC46">
        <v>0.97307061929168215</v>
      </c>
      <c r="AD46">
        <v>0.88344572620285944</v>
      </c>
      <c r="AE46">
        <v>4.8653532630704888</v>
      </c>
      <c r="AF46">
        <v>0</v>
      </c>
      <c r="AG46">
        <v>4.8684283118042204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1.5179902916329926</v>
      </c>
      <c r="AN46">
        <v>4.6092831928989983E-2</v>
      </c>
      <c r="AO46">
        <v>0</v>
      </c>
      <c r="AP46">
        <v>0</v>
      </c>
      <c r="AQ46">
        <v>0</v>
      </c>
      <c r="AR46">
        <v>0</v>
      </c>
      <c r="AS46">
        <v>2.8167834763123301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2.9086456059479548</v>
      </c>
      <c r="AZ46">
        <v>0</v>
      </c>
      <c r="BA46">
        <v>0</v>
      </c>
      <c r="BB46">
        <v>1.4001169122807018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32.41455718139968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0.98999318993284935</v>
      </c>
      <c r="L47">
        <v>0.98000079445391775</v>
      </c>
      <c r="M47">
        <v>0.97008570600283595</v>
      </c>
      <c r="N47">
        <v>0.97003425312499991</v>
      </c>
      <c r="O47">
        <v>0.97001053803997439</v>
      </c>
      <c r="P47">
        <v>0.97000261100852281</v>
      </c>
      <c r="Q47">
        <v>0.40967319087136927</v>
      </c>
      <c r="R47">
        <v>0.64009440763462855</v>
      </c>
      <c r="S47">
        <v>0.62990289755452744</v>
      </c>
      <c r="T47">
        <v>1.5688511059322032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3.0359814483716296</v>
      </c>
      <c r="AC47">
        <v>0.97307061929168215</v>
      </c>
      <c r="AD47">
        <v>0.88344572620285944</v>
      </c>
      <c r="AE47">
        <v>3.2889788041115211</v>
      </c>
      <c r="AF47">
        <v>0</v>
      </c>
      <c r="AG47">
        <v>4.8684283118042204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1.5179902916329926</v>
      </c>
      <c r="AN47">
        <v>4.6092831928989983E-2</v>
      </c>
      <c r="AO47">
        <v>0</v>
      </c>
      <c r="AP47">
        <v>0</v>
      </c>
      <c r="AQ47">
        <v>0</v>
      </c>
      <c r="AR47">
        <v>0</v>
      </c>
      <c r="AS47">
        <v>2.8167834763123301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2.9086456059479548</v>
      </c>
      <c r="AZ47">
        <v>0</v>
      </c>
      <c r="BA47">
        <v>0</v>
      </c>
      <c r="BB47">
        <v>1.4001169122807018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30.838182722440713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0.98999318993284935</v>
      </c>
      <c r="L48">
        <v>0.98000079445391775</v>
      </c>
      <c r="M48">
        <v>0.97008570600283595</v>
      </c>
      <c r="N48">
        <v>0.97003425312499991</v>
      </c>
      <c r="O48">
        <v>0.97001053803997439</v>
      </c>
      <c r="P48">
        <v>0.97000261100852281</v>
      </c>
      <c r="Q48">
        <v>0.40967319087136927</v>
      </c>
      <c r="R48">
        <v>0.64009440763462855</v>
      </c>
      <c r="S48">
        <v>0.62990289755452744</v>
      </c>
      <c r="T48">
        <v>1.5688511059322032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3.0359814483716296</v>
      </c>
      <c r="AC48">
        <v>0.97307061929168215</v>
      </c>
      <c r="AD48">
        <v>0.88344572620285944</v>
      </c>
      <c r="AE48">
        <v>3.2889788041115211</v>
      </c>
      <c r="AF48">
        <v>0</v>
      </c>
      <c r="AG48">
        <v>4.8684283118042204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1.5179902916329926</v>
      </c>
      <c r="AN48">
        <v>4.6092831928989983E-2</v>
      </c>
      <c r="AO48">
        <v>0</v>
      </c>
      <c r="AP48">
        <v>0</v>
      </c>
      <c r="AQ48">
        <v>0</v>
      </c>
      <c r="AR48">
        <v>0</v>
      </c>
      <c r="AS48">
        <v>2.8167834763123301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2.9086456059479548</v>
      </c>
      <c r="AZ48">
        <v>0</v>
      </c>
      <c r="BA48">
        <v>0</v>
      </c>
      <c r="BB48">
        <v>1.4001169122807018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30.838182722440713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0.98999318993284935</v>
      </c>
      <c r="L49">
        <v>0.98000079445391775</v>
      </c>
      <c r="M49">
        <v>0.66984812348401324</v>
      </c>
      <c r="N49">
        <v>0.97003425312499991</v>
      </c>
      <c r="O49">
        <v>0.97001053803997439</v>
      </c>
      <c r="P49">
        <v>0.97000261100852281</v>
      </c>
      <c r="Q49">
        <v>0.40967319087136927</v>
      </c>
      <c r="R49">
        <v>0.64009440763462855</v>
      </c>
      <c r="S49">
        <v>0.62990289755452744</v>
      </c>
      <c r="T49">
        <v>1.5688511059322032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1.5179907241858148</v>
      </c>
      <c r="AC49">
        <v>0.97307061929168215</v>
      </c>
      <c r="AD49">
        <v>0.88344572620285944</v>
      </c>
      <c r="AE49">
        <v>3.2889788041115211</v>
      </c>
      <c r="AF49">
        <v>0</v>
      </c>
      <c r="AG49">
        <v>4.8684283118042204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1.5179902916329926</v>
      </c>
      <c r="AN49">
        <v>4.6092831928989983E-2</v>
      </c>
      <c r="AO49">
        <v>0</v>
      </c>
      <c r="AP49">
        <v>0</v>
      </c>
      <c r="AQ49">
        <v>0</v>
      </c>
      <c r="AR49">
        <v>0</v>
      </c>
      <c r="AS49">
        <v>2.8167834763123301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2.9086456059479548</v>
      </c>
      <c r="AZ49">
        <v>0</v>
      </c>
      <c r="BA49">
        <v>0</v>
      </c>
      <c r="BB49">
        <v>1.4001169122807018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29.01995441573608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0.98999318993284935</v>
      </c>
      <c r="L50">
        <v>0.98000079445391775</v>
      </c>
      <c r="M50">
        <v>0.66984812348401324</v>
      </c>
      <c r="N50">
        <v>0.97003425312499991</v>
      </c>
      <c r="O50">
        <v>0.97001053803997439</v>
      </c>
      <c r="P50">
        <v>0.97000261100852281</v>
      </c>
      <c r="Q50">
        <v>0.40967319087136927</v>
      </c>
      <c r="R50">
        <v>0.64009440763462855</v>
      </c>
      <c r="S50">
        <v>0.62990289755452744</v>
      </c>
      <c r="T50">
        <v>1.5688511059322032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1.5179907241858148</v>
      </c>
      <c r="AC50">
        <v>0.97307061929168215</v>
      </c>
      <c r="AD50">
        <v>0.88344572620285944</v>
      </c>
      <c r="AE50">
        <v>3.2889788041115211</v>
      </c>
      <c r="AF50">
        <v>0</v>
      </c>
      <c r="AG50">
        <v>4.8684283118042204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1.5179902916329926</v>
      </c>
      <c r="AN50">
        <v>4.6092831928989983E-2</v>
      </c>
      <c r="AO50">
        <v>0</v>
      </c>
      <c r="AP50">
        <v>0</v>
      </c>
      <c r="AQ50">
        <v>0</v>
      </c>
      <c r="AR50">
        <v>0</v>
      </c>
      <c r="AS50">
        <v>2.8167834763123301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2.9086456059479548</v>
      </c>
      <c r="AZ50">
        <v>0</v>
      </c>
      <c r="BA50">
        <v>0</v>
      </c>
      <c r="BB50">
        <v>1.4001169122807018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29.01995441573608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0.98999318993284935</v>
      </c>
      <c r="L51">
        <v>0.98000079445391775</v>
      </c>
      <c r="M51">
        <v>0.93008877937542123</v>
      </c>
      <c r="N51">
        <v>0.97003425312499991</v>
      </c>
      <c r="O51">
        <v>0.97001053803997439</v>
      </c>
      <c r="P51">
        <v>0.97000261100852281</v>
      </c>
      <c r="Q51">
        <v>0.40967319087136927</v>
      </c>
      <c r="R51">
        <v>0.64009440763462855</v>
      </c>
      <c r="S51">
        <v>0.62990289755452744</v>
      </c>
      <c r="T51">
        <v>1.5688511059322032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1.5179907241858148</v>
      </c>
      <c r="AC51">
        <v>0</v>
      </c>
      <c r="AD51">
        <v>0.88344572620285944</v>
      </c>
      <c r="AE51">
        <v>3.2889788041115211</v>
      </c>
      <c r="AF51">
        <v>0</v>
      </c>
      <c r="AG51">
        <v>4.8684283118042204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1.5179902916329926</v>
      </c>
      <c r="AN51">
        <v>4.6092831928989983E-2</v>
      </c>
      <c r="AO51">
        <v>0</v>
      </c>
      <c r="AP51">
        <v>0</v>
      </c>
      <c r="AQ51">
        <v>0</v>
      </c>
      <c r="AR51">
        <v>0</v>
      </c>
      <c r="AS51">
        <v>2.8167834763123301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2.9086456059479548</v>
      </c>
      <c r="AZ51">
        <v>0</v>
      </c>
      <c r="BA51">
        <v>0</v>
      </c>
      <c r="BB51">
        <v>1.4001169122807018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28.307124452335799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0.98999318993284935</v>
      </c>
      <c r="L52">
        <v>0.98000079445391775</v>
      </c>
      <c r="M52">
        <v>0.9700126572016905</v>
      </c>
      <c r="N52">
        <v>0.97003425312499991</v>
      </c>
      <c r="O52">
        <v>0.97001053803997439</v>
      </c>
      <c r="P52">
        <v>0.97000261100852281</v>
      </c>
      <c r="Q52">
        <v>0.40967319087136927</v>
      </c>
      <c r="R52">
        <v>0.64009440763462855</v>
      </c>
      <c r="S52">
        <v>0.62990289755452744</v>
      </c>
      <c r="T52">
        <v>1.5688511059322032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1.5179907241858148</v>
      </c>
      <c r="AC52">
        <v>0</v>
      </c>
      <c r="AD52">
        <v>0.88344572620285944</v>
      </c>
      <c r="AE52">
        <v>3.2889788041115211</v>
      </c>
      <c r="AF52">
        <v>0</v>
      </c>
      <c r="AG52">
        <v>4.8684283118042204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1.5179902916329926</v>
      </c>
      <c r="AN52">
        <v>4.6092831928989983E-2</v>
      </c>
      <c r="AO52">
        <v>0</v>
      </c>
      <c r="AP52">
        <v>0</v>
      </c>
      <c r="AQ52">
        <v>0</v>
      </c>
      <c r="AR52">
        <v>0</v>
      </c>
      <c r="AS52">
        <v>2.8167834763123301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2.9086456059479548</v>
      </c>
      <c r="AZ52">
        <v>0</v>
      </c>
      <c r="BA52">
        <v>0</v>
      </c>
      <c r="BB52">
        <v>1.4001169122807018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28.347048330162075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0.98999318993284935</v>
      </c>
      <c r="L53">
        <v>0.98000079445391775</v>
      </c>
      <c r="M53">
        <v>0.9700126572016905</v>
      </c>
      <c r="N53">
        <v>0.97003425312499991</v>
      </c>
      <c r="O53">
        <v>0.97001053803997439</v>
      </c>
      <c r="P53">
        <v>0.97000261100852281</v>
      </c>
      <c r="Q53">
        <v>0.40967319087136927</v>
      </c>
      <c r="R53">
        <v>0.64009440763462855</v>
      </c>
      <c r="S53">
        <v>0.62990289755452744</v>
      </c>
      <c r="T53">
        <v>1.5688511059322032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0.88344572620285944</v>
      </c>
      <c r="AE53">
        <v>3.2889788041115211</v>
      </c>
      <c r="AF53">
        <v>0</v>
      </c>
      <c r="AG53">
        <v>4.8684283118042204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1.5179902916329926</v>
      </c>
      <c r="AN53">
        <v>4.6092831928989983E-2</v>
      </c>
      <c r="AO53">
        <v>0</v>
      </c>
      <c r="AP53">
        <v>0</v>
      </c>
      <c r="AQ53">
        <v>0</v>
      </c>
      <c r="AR53">
        <v>0</v>
      </c>
      <c r="AS53">
        <v>2.8167834763123301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2.9086456059479548</v>
      </c>
      <c r="AZ53">
        <v>0</v>
      </c>
      <c r="BA53">
        <v>0</v>
      </c>
      <c r="BB53">
        <v>1.4001169122807018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26.82905760597626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0.98999318993284935</v>
      </c>
      <c r="L54">
        <v>0.98000079445391775</v>
      </c>
      <c r="M54">
        <v>0.9700126572016905</v>
      </c>
      <c r="N54">
        <v>0.97003425312499991</v>
      </c>
      <c r="O54">
        <v>0.97001053803997439</v>
      </c>
      <c r="P54">
        <v>0.97000261100852281</v>
      </c>
      <c r="Q54">
        <v>0.40967319087136927</v>
      </c>
      <c r="R54">
        <v>0.64009440763462855</v>
      </c>
      <c r="S54">
        <v>0.62990289755452744</v>
      </c>
      <c r="T54">
        <v>1.5688511059322032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0.88344572620285944</v>
      </c>
      <c r="AE54">
        <v>3.2889788041115211</v>
      </c>
      <c r="AF54">
        <v>0</v>
      </c>
      <c r="AG54">
        <v>4.8684283118042204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1.5179902916329926</v>
      </c>
      <c r="AN54">
        <v>4.6092831928989983E-2</v>
      </c>
      <c r="AO54">
        <v>0</v>
      </c>
      <c r="AP54">
        <v>0</v>
      </c>
      <c r="AQ54">
        <v>0</v>
      </c>
      <c r="AR54">
        <v>0</v>
      </c>
      <c r="AS54">
        <v>2.8167834763123301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2.9086456059479548</v>
      </c>
      <c r="AZ54">
        <v>0</v>
      </c>
      <c r="BA54">
        <v>0</v>
      </c>
      <c r="BB54">
        <v>1.4001169122807018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26.82905760597626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2.8499026013375186</v>
      </c>
      <c r="L55">
        <v>0.98000079445391775</v>
      </c>
      <c r="M55">
        <v>2.5599867717877687</v>
      </c>
      <c r="N55">
        <v>2.8499501978551836</v>
      </c>
      <c r="O55">
        <v>3.1699211454027085</v>
      </c>
      <c r="P55">
        <v>0.97000261100852281</v>
      </c>
      <c r="Q55">
        <v>0.40967319087136927</v>
      </c>
      <c r="R55">
        <v>0.64009440763462855</v>
      </c>
      <c r="S55">
        <v>0.62990289755452744</v>
      </c>
      <c r="T55">
        <v>1.5688511059322032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0.88344572620285944</v>
      </c>
      <c r="AE55">
        <v>3.2889788041115211</v>
      </c>
      <c r="AF55">
        <v>0</v>
      </c>
      <c r="AG55">
        <v>4.8684283118042204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1.5179902916329926</v>
      </c>
      <c r="AN55">
        <v>4.6092831928989983E-2</v>
      </c>
      <c r="AO55">
        <v>0</v>
      </c>
      <c r="AP55">
        <v>0</v>
      </c>
      <c r="AQ55">
        <v>0</v>
      </c>
      <c r="AR55">
        <v>0</v>
      </c>
      <c r="AS55">
        <v>2.8167834763123301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2.9086456059479548</v>
      </c>
      <c r="AZ55">
        <v>0</v>
      </c>
      <c r="BA55">
        <v>0</v>
      </c>
      <c r="BB55">
        <v>1.9001586666666668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34.858809438445888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2.8499026013375186</v>
      </c>
      <c r="L56">
        <v>0.98000079445391775</v>
      </c>
      <c r="M56">
        <v>2.5600764236096309</v>
      </c>
      <c r="N56">
        <v>2.8499501978551836</v>
      </c>
      <c r="O56">
        <v>3.1701007883275265</v>
      </c>
      <c r="P56">
        <v>0.97000261100852281</v>
      </c>
      <c r="Q56">
        <v>0.40967319087136927</v>
      </c>
      <c r="R56">
        <v>0.64009440763462855</v>
      </c>
      <c r="S56">
        <v>0.62990289755452744</v>
      </c>
      <c r="T56">
        <v>1.5688511059322032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0.88344572620285944</v>
      </c>
      <c r="AE56">
        <v>3.2889788041115211</v>
      </c>
      <c r="AF56">
        <v>0</v>
      </c>
      <c r="AG56">
        <v>4.8684283118042204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1.5179902916329926</v>
      </c>
      <c r="AN56">
        <v>4.6092831928989983E-2</v>
      </c>
      <c r="AO56">
        <v>0</v>
      </c>
      <c r="AP56">
        <v>0</v>
      </c>
      <c r="AQ56">
        <v>0</v>
      </c>
      <c r="AR56">
        <v>0</v>
      </c>
      <c r="AS56">
        <v>2.8167834763123301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2.9086456059479548</v>
      </c>
      <c r="AZ56">
        <v>0</v>
      </c>
      <c r="BA56">
        <v>0</v>
      </c>
      <c r="BB56">
        <v>1.9001586666666668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34.859078733192568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2.8499026013375186</v>
      </c>
      <c r="L57">
        <v>0.98000079445391775</v>
      </c>
      <c r="M57">
        <v>2.5600764236096309</v>
      </c>
      <c r="N57">
        <v>2.8499501978551836</v>
      </c>
      <c r="O57">
        <v>3.1701007883275265</v>
      </c>
      <c r="P57">
        <v>0.97000261100852281</v>
      </c>
      <c r="Q57">
        <v>0.40967319087136927</v>
      </c>
      <c r="R57">
        <v>0.64009178503688091</v>
      </c>
      <c r="S57">
        <v>0.62990289755452744</v>
      </c>
      <c r="T57">
        <v>1.5691278361204013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0.88344572620285944</v>
      </c>
      <c r="AE57">
        <v>3.2889788041115211</v>
      </c>
      <c r="AF57">
        <v>0</v>
      </c>
      <c r="AG57">
        <v>4.8684283118042204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1.5179902916329926</v>
      </c>
      <c r="AN57">
        <v>4.6092831928989983E-2</v>
      </c>
      <c r="AO57">
        <v>0</v>
      </c>
      <c r="AP57">
        <v>0</v>
      </c>
      <c r="AQ57">
        <v>0</v>
      </c>
      <c r="AR57">
        <v>0</v>
      </c>
      <c r="AS57">
        <v>2.8167834763123301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2.9086456059479548</v>
      </c>
      <c r="AZ57">
        <v>0</v>
      </c>
      <c r="BA57">
        <v>0</v>
      </c>
      <c r="BB57">
        <v>1.4901244280701753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34.44931860218653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2.8499026013375186</v>
      </c>
      <c r="L58">
        <v>0.98000079445391775</v>
      </c>
      <c r="M58">
        <v>2.5600764236096309</v>
      </c>
      <c r="N58">
        <v>2.8499501978551836</v>
      </c>
      <c r="O58">
        <v>3.1701007883275265</v>
      </c>
      <c r="P58">
        <v>0.97000261100852281</v>
      </c>
      <c r="Q58">
        <v>0.40967319087136927</v>
      </c>
      <c r="R58">
        <v>0.64009178503688091</v>
      </c>
      <c r="S58">
        <v>0.62990289755452744</v>
      </c>
      <c r="T58">
        <v>1.5691278361204013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0.88344572620285944</v>
      </c>
      <c r="AE58">
        <v>3.2889788041115211</v>
      </c>
      <c r="AF58">
        <v>0</v>
      </c>
      <c r="AG58">
        <v>4.8684283118042204</v>
      </c>
      <c r="AH58">
        <v>1.6951923512671885</v>
      </c>
      <c r="AI58">
        <v>0</v>
      </c>
      <c r="AJ58">
        <v>0</v>
      </c>
      <c r="AK58">
        <v>0</v>
      </c>
      <c r="AL58">
        <v>0</v>
      </c>
      <c r="AM58">
        <v>1.5179902916329926</v>
      </c>
      <c r="AN58">
        <v>4.6092831928989983E-2</v>
      </c>
      <c r="AO58">
        <v>0</v>
      </c>
      <c r="AP58">
        <v>0</v>
      </c>
      <c r="AQ58">
        <v>0</v>
      </c>
      <c r="AR58">
        <v>0</v>
      </c>
      <c r="AS58">
        <v>2.8167834763123301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2.9086456059479548</v>
      </c>
      <c r="AZ58">
        <v>0</v>
      </c>
      <c r="BA58">
        <v>0.43210648192771078</v>
      </c>
      <c r="BB58">
        <v>1.4901244280701753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36.576617435381429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2.8499026013375186</v>
      </c>
      <c r="L59">
        <v>0.98000079445391775</v>
      </c>
      <c r="M59">
        <v>2.5600764236096309</v>
      </c>
      <c r="N59">
        <v>2.8499501978551836</v>
      </c>
      <c r="O59">
        <v>3.1701007883275265</v>
      </c>
      <c r="P59">
        <v>0.97000261100852281</v>
      </c>
      <c r="Q59">
        <v>0.40967319087136927</v>
      </c>
      <c r="R59">
        <v>0.64009178503688091</v>
      </c>
      <c r="S59">
        <v>0.62990289755452744</v>
      </c>
      <c r="T59">
        <v>1.5691278361204013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0.88344572620285944</v>
      </c>
      <c r="AE59">
        <v>3.2889788041115211</v>
      </c>
      <c r="AF59">
        <v>0</v>
      </c>
      <c r="AG59">
        <v>4.8684283118042204</v>
      </c>
      <c r="AH59">
        <v>3.3903847811860985</v>
      </c>
      <c r="AI59">
        <v>0</v>
      </c>
      <c r="AJ59">
        <v>0</v>
      </c>
      <c r="AK59">
        <v>0</v>
      </c>
      <c r="AL59">
        <v>0</v>
      </c>
      <c r="AM59">
        <v>1.5179902916329926</v>
      </c>
      <c r="AN59">
        <v>4.6092831928989983E-2</v>
      </c>
      <c r="AO59">
        <v>0</v>
      </c>
      <c r="AP59">
        <v>0</v>
      </c>
      <c r="AQ59">
        <v>0</v>
      </c>
      <c r="AR59">
        <v>0</v>
      </c>
      <c r="AS59">
        <v>2.8167834763123301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2.9086456059479548</v>
      </c>
      <c r="AZ59">
        <v>0</v>
      </c>
      <c r="BA59">
        <v>0.86902685029940119</v>
      </c>
      <c r="BB59">
        <v>1.4901244280701753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38.708730233672021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2.8499026013375186</v>
      </c>
      <c r="L60">
        <v>0.98000079445391775</v>
      </c>
      <c r="M60">
        <v>2.5600764236096309</v>
      </c>
      <c r="N60">
        <v>2.8499501978551836</v>
      </c>
      <c r="O60">
        <v>3.1701007883275265</v>
      </c>
      <c r="P60">
        <v>0.97000261100852281</v>
      </c>
      <c r="Q60">
        <v>0.40967319087136927</v>
      </c>
      <c r="R60">
        <v>0.64009178503688091</v>
      </c>
      <c r="S60">
        <v>0.62990289755452744</v>
      </c>
      <c r="T60">
        <v>1.5691278361204013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0.88344572620285944</v>
      </c>
      <c r="AE60">
        <v>3.2889788041115211</v>
      </c>
      <c r="AF60">
        <v>0</v>
      </c>
      <c r="AG60">
        <v>4.8684283118042204</v>
      </c>
      <c r="AH60">
        <v>3.3903847811860985</v>
      </c>
      <c r="AI60">
        <v>0</v>
      </c>
      <c r="AJ60">
        <v>0</v>
      </c>
      <c r="AK60">
        <v>0</v>
      </c>
      <c r="AL60">
        <v>0</v>
      </c>
      <c r="AM60">
        <v>1.5179902916329926</v>
      </c>
      <c r="AN60">
        <v>4.6092831928989983E-2</v>
      </c>
      <c r="AO60">
        <v>0</v>
      </c>
      <c r="AP60">
        <v>0</v>
      </c>
      <c r="AQ60">
        <v>0</v>
      </c>
      <c r="AR60">
        <v>0</v>
      </c>
      <c r="AS60">
        <v>2.8167834763123301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2.9086456059479548</v>
      </c>
      <c r="AZ60">
        <v>0</v>
      </c>
      <c r="BA60">
        <v>0.86902685029940119</v>
      </c>
      <c r="BB60">
        <v>1.4901244280701753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38.708730233672021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2.8499026013375186</v>
      </c>
      <c r="L61">
        <v>6.1401766202616566</v>
      </c>
      <c r="M61">
        <v>2.5600764236096309</v>
      </c>
      <c r="N61">
        <v>2.8499501978551836</v>
      </c>
      <c r="O61">
        <v>3.1701007883275265</v>
      </c>
      <c r="P61">
        <v>0.97000261100852281</v>
      </c>
      <c r="Q61">
        <v>0.40995466108506362</v>
      </c>
      <c r="R61">
        <v>0.64004112390603407</v>
      </c>
      <c r="S61">
        <v>0.53991676933245214</v>
      </c>
      <c r="T61">
        <v>1.5691278361204013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0.88344572620285944</v>
      </c>
      <c r="AE61">
        <v>3.2889788041115211</v>
      </c>
      <c r="AF61">
        <v>0</v>
      </c>
      <c r="AG61">
        <v>4.8684283118042204</v>
      </c>
      <c r="AH61">
        <v>3.3903847811860985</v>
      </c>
      <c r="AI61">
        <v>0</v>
      </c>
      <c r="AJ61">
        <v>0</v>
      </c>
      <c r="AK61">
        <v>0</v>
      </c>
      <c r="AL61">
        <v>0</v>
      </c>
      <c r="AM61">
        <v>1.5179902916329926</v>
      </c>
      <c r="AN61">
        <v>4.6092831928989983E-2</v>
      </c>
      <c r="AO61">
        <v>0</v>
      </c>
      <c r="AP61">
        <v>0</v>
      </c>
      <c r="AQ61">
        <v>0</v>
      </c>
      <c r="AR61">
        <v>0</v>
      </c>
      <c r="AS61">
        <v>2.8167834763123301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2.9086456059479548</v>
      </c>
      <c r="AZ61">
        <v>0</v>
      </c>
      <c r="BA61">
        <v>0.86902685029940119</v>
      </c>
      <c r="BB61">
        <v>1.4901244280701753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43.779150740340526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2.8499026013375186</v>
      </c>
      <c r="L62">
        <v>6.1401766202616566</v>
      </c>
      <c r="M62">
        <v>2.5600764236096309</v>
      </c>
      <c r="N62">
        <v>2.8499501978551836</v>
      </c>
      <c r="O62">
        <v>3.1701007883275265</v>
      </c>
      <c r="P62">
        <v>0.97000261100852281</v>
      </c>
      <c r="Q62">
        <v>0.40995466108506362</v>
      </c>
      <c r="R62">
        <v>0.64004112390603407</v>
      </c>
      <c r="S62">
        <v>0.53991676933245214</v>
      </c>
      <c r="T62">
        <v>1.5691278361204013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0.88344572620285944</v>
      </c>
      <c r="AE62">
        <v>3.2889788041115211</v>
      </c>
      <c r="AF62">
        <v>0</v>
      </c>
      <c r="AG62">
        <v>4.8684283118042204</v>
      </c>
      <c r="AH62">
        <v>3.3903847811860985</v>
      </c>
      <c r="AI62">
        <v>0</v>
      </c>
      <c r="AJ62">
        <v>0</v>
      </c>
      <c r="AK62">
        <v>0</v>
      </c>
      <c r="AL62">
        <v>0</v>
      </c>
      <c r="AM62">
        <v>1.5179902916329926</v>
      </c>
      <c r="AN62">
        <v>4.6092831928989983E-2</v>
      </c>
      <c r="AO62">
        <v>0</v>
      </c>
      <c r="AP62">
        <v>0</v>
      </c>
      <c r="AQ62">
        <v>0</v>
      </c>
      <c r="AR62">
        <v>0</v>
      </c>
      <c r="AS62">
        <v>2.8167834763123301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2.9086456059479548</v>
      </c>
      <c r="AZ62">
        <v>0</v>
      </c>
      <c r="BA62">
        <v>0.86902685029940119</v>
      </c>
      <c r="BB62">
        <v>1.4901244280701753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43.779150740340526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2.8499026013375186</v>
      </c>
      <c r="L63">
        <v>6.1401766202616566</v>
      </c>
      <c r="M63">
        <v>2.5600764236096309</v>
      </c>
      <c r="N63">
        <v>2.8499501978551836</v>
      </c>
      <c r="O63">
        <v>3.1701007883275265</v>
      </c>
      <c r="P63">
        <v>0.97000261100852281</v>
      </c>
      <c r="Q63">
        <v>0.40995466108506362</v>
      </c>
      <c r="R63">
        <v>0.64004112390603407</v>
      </c>
      <c r="S63">
        <v>0.53991676933245214</v>
      </c>
      <c r="T63">
        <v>1.5691278361204013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3.2889788041115211</v>
      </c>
      <c r="AF63">
        <v>0</v>
      </c>
      <c r="AG63">
        <v>4.8684283118042204</v>
      </c>
      <c r="AH63">
        <v>3.3903847811860985</v>
      </c>
      <c r="AI63">
        <v>0</v>
      </c>
      <c r="AJ63">
        <v>0</v>
      </c>
      <c r="AK63">
        <v>0</v>
      </c>
      <c r="AL63">
        <v>0</v>
      </c>
      <c r="AM63">
        <v>1.5179902916329926</v>
      </c>
      <c r="AN63">
        <v>4.6092831928989983E-2</v>
      </c>
      <c r="AO63">
        <v>0</v>
      </c>
      <c r="AP63">
        <v>0</v>
      </c>
      <c r="AQ63">
        <v>0</v>
      </c>
      <c r="AR63">
        <v>0</v>
      </c>
      <c r="AS63">
        <v>2.8167834763123301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2.9086456059479548</v>
      </c>
      <c r="AZ63">
        <v>0</v>
      </c>
      <c r="BA63">
        <v>0.86902685029940119</v>
      </c>
      <c r="BB63">
        <v>1.4901244280701753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42.895705014137668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2.8499026013375186</v>
      </c>
      <c r="L64">
        <v>6.1401766202616566</v>
      </c>
      <c r="M64">
        <v>2.5600764236096309</v>
      </c>
      <c r="N64">
        <v>2.8499501978551836</v>
      </c>
      <c r="O64">
        <v>3.1701007883275265</v>
      </c>
      <c r="P64">
        <v>0.97000261100852281</v>
      </c>
      <c r="Q64">
        <v>0.40995466108506362</v>
      </c>
      <c r="R64">
        <v>0.64004112390603407</v>
      </c>
      <c r="S64">
        <v>0.53991676933245214</v>
      </c>
      <c r="T64">
        <v>1.5691278361204013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3.2889788041115211</v>
      </c>
      <c r="AF64">
        <v>0</v>
      </c>
      <c r="AG64">
        <v>4.8684283118042204</v>
      </c>
      <c r="AH64">
        <v>3.3903847811860985</v>
      </c>
      <c r="AI64">
        <v>0</v>
      </c>
      <c r="AJ64">
        <v>0</v>
      </c>
      <c r="AK64">
        <v>0</v>
      </c>
      <c r="AL64">
        <v>0</v>
      </c>
      <c r="AM64">
        <v>1.5179902916329926</v>
      </c>
      <c r="AN64">
        <v>4.6092831928989983E-2</v>
      </c>
      <c r="AO64">
        <v>0</v>
      </c>
      <c r="AP64">
        <v>0</v>
      </c>
      <c r="AQ64">
        <v>0</v>
      </c>
      <c r="AR64">
        <v>0</v>
      </c>
      <c r="AS64">
        <v>2.8167834763123301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2.9086456059479548</v>
      </c>
      <c r="AZ64">
        <v>0</v>
      </c>
      <c r="BA64">
        <v>0.86902685029940119</v>
      </c>
      <c r="BB64">
        <v>1.4901244280701753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42.895705014137668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2.8499026013375186</v>
      </c>
      <c r="L65">
        <v>2.900002350935063</v>
      </c>
      <c r="M65">
        <v>2.5600764236096309</v>
      </c>
      <c r="N65">
        <v>2.8499501978551836</v>
      </c>
      <c r="O65">
        <v>3.1701007883275265</v>
      </c>
      <c r="P65">
        <v>0.97000261100852281</v>
      </c>
      <c r="Q65">
        <v>0.40968929540229881</v>
      </c>
      <c r="R65">
        <v>0.64004112390603407</v>
      </c>
      <c r="S65">
        <v>0.55002387087599547</v>
      </c>
      <c r="T65">
        <v>1.5691278361204013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3.2889788041115211</v>
      </c>
      <c r="AF65">
        <v>0</v>
      </c>
      <c r="AG65">
        <v>4.8684283118042204</v>
      </c>
      <c r="AH65">
        <v>3.3903847811860985</v>
      </c>
      <c r="AI65">
        <v>0</v>
      </c>
      <c r="AJ65">
        <v>0</v>
      </c>
      <c r="AK65">
        <v>0</v>
      </c>
      <c r="AL65">
        <v>0</v>
      </c>
      <c r="AM65">
        <v>1.5179902916329926</v>
      </c>
      <c r="AN65">
        <v>4.6092831928989983E-2</v>
      </c>
      <c r="AO65">
        <v>0</v>
      </c>
      <c r="AP65">
        <v>0</v>
      </c>
      <c r="AQ65">
        <v>0</v>
      </c>
      <c r="AR65">
        <v>0</v>
      </c>
      <c r="AS65">
        <v>2.8167834763123301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2.9086456059479548</v>
      </c>
      <c r="AZ65">
        <v>0</v>
      </c>
      <c r="BA65">
        <v>0.86902685029940119</v>
      </c>
      <c r="BB65">
        <v>1.4901244280701753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39.665372480671856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2.8499026013375186</v>
      </c>
      <c r="L66">
        <v>2.900002350935063</v>
      </c>
      <c r="M66">
        <v>2.5600764236096309</v>
      </c>
      <c r="N66">
        <v>2.8499501978551836</v>
      </c>
      <c r="O66">
        <v>3.1701007883275265</v>
      </c>
      <c r="P66">
        <v>0.97000261100852281</v>
      </c>
      <c r="Q66">
        <v>0.40968929540229881</v>
      </c>
      <c r="R66">
        <v>0.64004112390603407</v>
      </c>
      <c r="S66">
        <v>0.550128881059752</v>
      </c>
      <c r="T66">
        <v>1.5691278361204013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3.2889788041115211</v>
      </c>
      <c r="AF66">
        <v>0</v>
      </c>
      <c r="AG66">
        <v>4.8684283118042204</v>
      </c>
      <c r="AH66">
        <v>3.3903847811860985</v>
      </c>
      <c r="AI66">
        <v>0</v>
      </c>
      <c r="AJ66">
        <v>0</v>
      </c>
      <c r="AK66">
        <v>0</v>
      </c>
      <c r="AL66">
        <v>0</v>
      </c>
      <c r="AM66">
        <v>1.5179902916329926</v>
      </c>
      <c r="AN66">
        <v>4.6092831928989983E-2</v>
      </c>
      <c r="AO66">
        <v>0</v>
      </c>
      <c r="AP66">
        <v>0</v>
      </c>
      <c r="AQ66">
        <v>0</v>
      </c>
      <c r="AR66">
        <v>0</v>
      </c>
      <c r="AS66">
        <v>2.8167834763123301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2.9086456059479548</v>
      </c>
      <c r="AZ66">
        <v>0</v>
      </c>
      <c r="BA66">
        <v>0.86902685029940119</v>
      </c>
      <c r="BB66">
        <v>1.4901244280701753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39.665477490855615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2.8499026013375186</v>
      </c>
      <c r="L67">
        <v>2.900002350935063</v>
      </c>
      <c r="M67">
        <v>2.5600764236096309</v>
      </c>
      <c r="N67">
        <v>2.8499501978551836</v>
      </c>
      <c r="O67">
        <v>3.1701007883275265</v>
      </c>
      <c r="P67">
        <v>0.97000261100852281</v>
      </c>
      <c r="Q67">
        <v>0.40968929540229881</v>
      </c>
      <c r="R67">
        <v>0.64004112390603407</v>
      </c>
      <c r="S67">
        <v>0.550128881059752</v>
      </c>
      <c r="T67">
        <v>1.5691278361204013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3.2889788041115211</v>
      </c>
      <c r="AF67">
        <v>0</v>
      </c>
      <c r="AG67">
        <v>4.8684283118042204</v>
      </c>
      <c r="AH67">
        <v>3.3903847811860985</v>
      </c>
      <c r="AI67">
        <v>0</v>
      </c>
      <c r="AJ67">
        <v>0</v>
      </c>
      <c r="AK67">
        <v>0</v>
      </c>
      <c r="AL67">
        <v>0</v>
      </c>
      <c r="AM67">
        <v>1.5179902916329926</v>
      </c>
      <c r="AN67">
        <v>4.6092831928989983E-2</v>
      </c>
      <c r="AO67">
        <v>0</v>
      </c>
      <c r="AP67">
        <v>0</v>
      </c>
      <c r="AQ67">
        <v>0</v>
      </c>
      <c r="AR67">
        <v>0</v>
      </c>
      <c r="AS67">
        <v>2.8167834763123301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2.9086456059479548</v>
      </c>
      <c r="AZ67">
        <v>0</v>
      </c>
      <c r="BA67">
        <v>0.86902685029940119</v>
      </c>
      <c r="BB67">
        <v>1.4901244280701753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39.665477490855615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2.8499026013375186</v>
      </c>
      <c r="L68">
        <v>2.900002350935063</v>
      </c>
      <c r="M68">
        <v>2.5600764236096309</v>
      </c>
      <c r="N68">
        <v>2.8499501978551836</v>
      </c>
      <c r="O68">
        <v>3.1701007883275265</v>
      </c>
      <c r="P68">
        <v>0.97000261100852281</v>
      </c>
      <c r="Q68">
        <v>0.40968929540229881</v>
      </c>
      <c r="R68">
        <v>0.64004112390603407</v>
      </c>
      <c r="S68">
        <v>0.550128881059752</v>
      </c>
      <c r="T68">
        <v>1.5691278361204013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1.5179907241858148</v>
      </c>
      <c r="AC68">
        <v>0.97307061929168215</v>
      </c>
      <c r="AD68">
        <v>0</v>
      </c>
      <c r="AE68">
        <v>3.2889788041115211</v>
      </c>
      <c r="AF68">
        <v>0</v>
      </c>
      <c r="AG68">
        <v>4.8684283118042204</v>
      </c>
      <c r="AH68">
        <v>3.3903847811860985</v>
      </c>
      <c r="AI68">
        <v>0</v>
      </c>
      <c r="AJ68">
        <v>0</v>
      </c>
      <c r="AK68">
        <v>0</v>
      </c>
      <c r="AL68">
        <v>0</v>
      </c>
      <c r="AM68">
        <v>1.5179902916329926</v>
      </c>
      <c r="AN68">
        <v>4.6092831928989983E-2</v>
      </c>
      <c r="AO68">
        <v>0</v>
      </c>
      <c r="AP68">
        <v>0</v>
      </c>
      <c r="AQ68">
        <v>0</v>
      </c>
      <c r="AR68">
        <v>0</v>
      </c>
      <c r="AS68">
        <v>2.8167834763123301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2.9086456059479548</v>
      </c>
      <c r="AZ68">
        <v>0</v>
      </c>
      <c r="BA68">
        <v>0.86902685029940119</v>
      </c>
      <c r="BB68">
        <v>1.4901244280701753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42.156538834333105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2.8499026013375186</v>
      </c>
      <c r="L69">
        <v>2.900002350935063</v>
      </c>
      <c r="M69">
        <v>2.5600764236096309</v>
      </c>
      <c r="N69">
        <v>2.8499501978551836</v>
      </c>
      <c r="O69">
        <v>3.1701007883275265</v>
      </c>
      <c r="P69">
        <v>0.97000261100852281</v>
      </c>
      <c r="Q69">
        <v>0.40968929540229881</v>
      </c>
      <c r="R69">
        <v>0.64004112390603407</v>
      </c>
      <c r="S69">
        <v>0.550128881059752</v>
      </c>
      <c r="T69">
        <v>1.5691278361204013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1.5179907241858148</v>
      </c>
      <c r="AC69">
        <v>0.97307061929168215</v>
      </c>
      <c r="AD69">
        <v>0</v>
      </c>
      <c r="AE69">
        <v>3.2889788041115211</v>
      </c>
      <c r="AF69">
        <v>0</v>
      </c>
      <c r="AG69">
        <v>4.8684283118042204</v>
      </c>
      <c r="AH69">
        <v>3.3903847811860985</v>
      </c>
      <c r="AI69">
        <v>0</v>
      </c>
      <c r="AJ69">
        <v>0</v>
      </c>
      <c r="AK69">
        <v>0</v>
      </c>
      <c r="AL69">
        <v>0</v>
      </c>
      <c r="AM69">
        <v>1.5179902916329926</v>
      </c>
      <c r="AN69">
        <v>4.6092831928989983E-2</v>
      </c>
      <c r="AO69">
        <v>0</v>
      </c>
      <c r="AP69">
        <v>0</v>
      </c>
      <c r="AQ69">
        <v>0</v>
      </c>
      <c r="AR69">
        <v>0</v>
      </c>
      <c r="AS69">
        <v>2.8167834763123301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2.9086456059479548</v>
      </c>
      <c r="AZ69">
        <v>0</v>
      </c>
      <c r="BA69">
        <v>0.86902685029940119</v>
      </c>
      <c r="BB69">
        <v>1.781109882352941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42.447524288615874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2.7899755762861731</v>
      </c>
      <c r="L70">
        <v>0.98999143017924129</v>
      </c>
      <c r="M70">
        <v>2.5600764236096309</v>
      </c>
      <c r="N70">
        <v>2.8499501978551836</v>
      </c>
      <c r="O70">
        <v>3.1701007883275265</v>
      </c>
      <c r="P70">
        <v>0.97000261100852281</v>
      </c>
      <c r="Q70">
        <v>0.34991533210332099</v>
      </c>
      <c r="R70">
        <v>0.64004112390603407</v>
      </c>
      <c r="S70">
        <v>0.56983441573516769</v>
      </c>
      <c r="T70">
        <v>1.5691278361204013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1.5179907241858148</v>
      </c>
      <c r="AC70">
        <v>0.97307061929168215</v>
      </c>
      <c r="AD70">
        <v>0.84503506074292756</v>
      </c>
      <c r="AE70">
        <v>3.2889788041115211</v>
      </c>
      <c r="AF70">
        <v>0</v>
      </c>
      <c r="AG70">
        <v>4.8684283118042204</v>
      </c>
      <c r="AH70">
        <v>3.3903847811860985</v>
      </c>
      <c r="AI70">
        <v>0</v>
      </c>
      <c r="AJ70">
        <v>0</v>
      </c>
      <c r="AK70">
        <v>0</v>
      </c>
      <c r="AL70">
        <v>0</v>
      </c>
      <c r="AM70">
        <v>1.5179902916329926</v>
      </c>
      <c r="AN70">
        <v>4.6092831928989983E-2</v>
      </c>
      <c r="AO70">
        <v>0</v>
      </c>
      <c r="AP70">
        <v>0</v>
      </c>
      <c r="AQ70">
        <v>0</v>
      </c>
      <c r="AR70">
        <v>0</v>
      </c>
      <c r="AS70">
        <v>2.8167834763123301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2.9086456059479548</v>
      </c>
      <c r="AZ70">
        <v>0</v>
      </c>
      <c r="BA70">
        <v>0.86902685029940119</v>
      </c>
      <c r="BB70">
        <v>1.781109882352941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41.282552974928073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2.7500045021880619</v>
      </c>
      <c r="L71">
        <v>9.17</v>
      </c>
      <c r="M71">
        <v>2.5600764236096309</v>
      </c>
      <c r="N71">
        <v>2.8499501978551836</v>
      </c>
      <c r="O71">
        <v>3.1701007883275265</v>
      </c>
      <c r="P71">
        <v>5.210213658852731</v>
      </c>
      <c r="Q71">
        <v>0.4098989921186833</v>
      </c>
      <c r="R71">
        <v>0.64004112390603407</v>
      </c>
      <c r="S71">
        <v>0.63001245000000006</v>
      </c>
      <c r="T71">
        <v>1.5691278361204013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1.5179907241858148</v>
      </c>
      <c r="AC71">
        <v>0.97307061929168215</v>
      </c>
      <c r="AD71">
        <v>0.84503506074292756</v>
      </c>
      <c r="AE71">
        <v>3.2889788041115211</v>
      </c>
      <c r="AF71">
        <v>0</v>
      </c>
      <c r="AG71">
        <v>4.8684283118042204</v>
      </c>
      <c r="AH71">
        <v>3.3903847811860985</v>
      </c>
      <c r="AI71">
        <v>0</v>
      </c>
      <c r="AJ71">
        <v>0</v>
      </c>
      <c r="AK71">
        <v>0</v>
      </c>
      <c r="AL71">
        <v>0</v>
      </c>
      <c r="AM71">
        <v>1.5179902916329926</v>
      </c>
      <c r="AN71">
        <v>4.6092831928989983E-2</v>
      </c>
      <c r="AO71">
        <v>0</v>
      </c>
      <c r="AP71">
        <v>0</v>
      </c>
      <c r="AQ71">
        <v>0</v>
      </c>
      <c r="AR71">
        <v>0</v>
      </c>
      <c r="AS71">
        <v>2.8167834763123301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2.9086456059479548</v>
      </c>
      <c r="AZ71">
        <v>0</v>
      </c>
      <c r="BA71">
        <v>0.89899329341317369</v>
      </c>
      <c r="BB71">
        <v>2.0578924213197971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54.089712194855757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2.7900769723638952</v>
      </c>
      <c r="L72">
        <v>9.17</v>
      </c>
      <c r="M72">
        <v>2.5600764236096309</v>
      </c>
      <c r="N72">
        <v>2.8499501978551836</v>
      </c>
      <c r="O72">
        <v>3.1701007883275265</v>
      </c>
      <c r="P72">
        <v>5.210213658852731</v>
      </c>
      <c r="Q72">
        <v>0.4098989921186833</v>
      </c>
      <c r="R72">
        <v>0.64004112390603407</v>
      </c>
      <c r="S72">
        <v>0.62993864412811396</v>
      </c>
      <c r="T72">
        <v>1.5691278361204013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1.5179907241858148</v>
      </c>
      <c r="AC72">
        <v>0.97307061929168215</v>
      </c>
      <c r="AD72">
        <v>0.84503506074292756</v>
      </c>
      <c r="AE72">
        <v>3.2889788041115211</v>
      </c>
      <c r="AF72">
        <v>0</v>
      </c>
      <c r="AG72">
        <v>4.8684283118042204</v>
      </c>
      <c r="AH72">
        <v>3.3903847811860985</v>
      </c>
      <c r="AI72">
        <v>0</v>
      </c>
      <c r="AJ72">
        <v>0</v>
      </c>
      <c r="AK72">
        <v>0</v>
      </c>
      <c r="AL72">
        <v>0</v>
      </c>
      <c r="AM72">
        <v>1.5179902916329926</v>
      </c>
      <c r="AN72">
        <v>4.6092831928989983E-2</v>
      </c>
      <c r="AO72">
        <v>0</v>
      </c>
      <c r="AP72">
        <v>0</v>
      </c>
      <c r="AQ72">
        <v>0</v>
      </c>
      <c r="AR72">
        <v>0</v>
      </c>
      <c r="AS72">
        <v>2.8167834763123301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2.9086456059479548</v>
      </c>
      <c r="AZ72">
        <v>0</v>
      </c>
      <c r="BA72">
        <v>0.89899329341317369</v>
      </c>
      <c r="BB72">
        <v>2.0578924213197971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54.129710859159708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2.7900603015621468</v>
      </c>
      <c r="L73">
        <v>9.17</v>
      </c>
      <c r="M73">
        <v>2.5600764236096309</v>
      </c>
      <c r="N73">
        <v>2.8499501978551836</v>
      </c>
      <c r="O73">
        <v>3.1701007883275265</v>
      </c>
      <c r="P73">
        <v>5.210213658852731</v>
      </c>
      <c r="Q73">
        <v>0.4098989921186833</v>
      </c>
      <c r="R73">
        <v>0.64004112390603407</v>
      </c>
      <c r="S73">
        <v>0.62993864412811396</v>
      </c>
      <c r="T73">
        <v>1.5691278361204013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3.0359814483716296</v>
      </c>
      <c r="AC73">
        <v>0.97307061929168215</v>
      </c>
      <c r="AD73">
        <v>0.84503506074292756</v>
      </c>
      <c r="AE73">
        <v>3.2889788041115211</v>
      </c>
      <c r="AF73">
        <v>0</v>
      </c>
      <c r="AG73">
        <v>4.8684283118042204</v>
      </c>
      <c r="AH73">
        <v>3.3903847811860985</v>
      </c>
      <c r="AI73">
        <v>0</v>
      </c>
      <c r="AJ73">
        <v>0</v>
      </c>
      <c r="AK73">
        <v>0</v>
      </c>
      <c r="AL73">
        <v>0</v>
      </c>
      <c r="AM73">
        <v>1.5179902916329926</v>
      </c>
      <c r="AN73">
        <v>4.6092831928989983E-2</v>
      </c>
      <c r="AO73">
        <v>0</v>
      </c>
      <c r="AP73">
        <v>0</v>
      </c>
      <c r="AQ73">
        <v>0</v>
      </c>
      <c r="AR73">
        <v>0</v>
      </c>
      <c r="AS73">
        <v>2.8167834763123301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2.9086456059479548</v>
      </c>
      <c r="AZ73">
        <v>0</v>
      </c>
      <c r="BA73">
        <v>0.89899329341317369</v>
      </c>
      <c r="BB73">
        <v>2.0578924213197971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55.647684912543774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2.7900643905801266</v>
      </c>
      <c r="L74">
        <v>9.17</v>
      </c>
      <c r="M74">
        <v>2.5600764236096309</v>
      </c>
      <c r="N74">
        <v>2.8499501978551836</v>
      </c>
      <c r="O74">
        <v>3.1701007883275265</v>
      </c>
      <c r="P74">
        <v>5.210213658852731</v>
      </c>
      <c r="Q74">
        <v>0.4098989921186833</v>
      </c>
      <c r="R74">
        <v>0.64004112390603407</v>
      </c>
      <c r="S74">
        <v>0.62993864412811396</v>
      </c>
      <c r="T74">
        <v>1.5691278361204013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3.0359814483716296</v>
      </c>
      <c r="AC74">
        <v>0.97307061929168215</v>
      </c>
      <c r="AD74">
        <v>0.88344572620285944</v>
      </c>
      <c r="AE74">
        <v>3.2889788041115211</v>
      </c>
      <c r="AF74">
        <v>0</v>
      </c>
      <c r="AG74">
        <v>4.8684283118042204</v>
      </c>
      <c r="AH74">
        <v>6.2128800657088972</v>
      </c>
      <c r="AI74">
        <v>0</v>
      </c>
      <c r="AJ74">
        <v>0</v>
      </c>
      <c r="AK74">
        <v>0</v>
      </c>
      <c r="AL74">
        <v>0</v>
      </c>
      <c r="AM74">
        <v>1.5179902916329926</v>
      </c>
      <c r="AN74">
        <v>4.6092831928989983E-2</v>
      </c>
      <c r="AO74">
        <v>0</v>
      </c>
      <c r="AP74">
        <v>0</v>
      </c>
      <c r="AQ74">
        <v>0</v>
      </c>
      <c r="AR74">
        <v>0</v>
      </c>
      <c r="AS74">
        <v>2.8167834763123301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2.9086456059479548</v>
      </c>
      <c r="AZ74">
        <v>0</v>
      </c>
      <c r="BA74">
        <v>1.6017196065573773</v>
      </c>
      <c r="BB74">
        <v>2.0578924213197971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59.211321264688678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2.7900492600329856</v>
      </c>
      <c r="L75">
        <v>9.1799187130554269</v>
      </c>
      <c r="M75">
        <v>2.5600764236096309</v>
      </c>
      <c r="N75">
        <v>2.8499501978551836</v>
      </c>
      <c r="O75">
        <v>3.1701007883275265</v>
      </c>
      <c r="P75">
        <v>5.210213658852731</v>
      </c>
      <c r="Q75">
        <v>0.4098989921186833</v>
      </c>
      <c r="R75">
        <v>0.64004112390603407</v>
      </c>
      <c r="S75">
        <v>0.62993864412811396</v>
      </c>
      <c r="T75">
        <v>1.5691278361204013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3.0359814483716296</v>
      </c>
      <c r="AC75">
        <v>0.97307061929168215</v>
      </c>
      <c r="AD75">
        <v>0.88344572620285944</v>
      </c>
      <c r="AE75">
        <v>3.2889788041115211</v>
      </c>
      <c r="AF75">
        <v>0</v>
      </c>
      <c r="AG75">
        <v>4.8684283118042204</v>
      </c>
      <c r="AH75">
        <v>7.6283657380057912</v>
      </c>
      <c r="AI75">
        <v>0</v>
      </c>
      <c r="AJ75">
        <v>0</v>
      </c>
      <c r="AK75">
        <v>0</v>
      </c>
      <c r="AL75">
        <v>0</v>
      </c>
      <c r="AM75">
        <v>1.5179902916329926</v>
      </c>
      <c r="AN75">
        <v>4.6092831928989983E-2</v>
      </c>
      <c r="AO75">
        <v>0</v>
      </c>
      <c r="AP75">
        <v>0</v>
      </c>
      <c r="AQ75">
        <v>1.0985460443842328</v>
      </c>
      <c r="AR75">
        <v>0</v>
      </c>
      <c r="AS75">
        <v>2.8167834763123301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2.9086456059479548</v>
      </c>
      <c r="AZ75">
        <v>0.98111156906077335</v>
      </c>
      <c r="BA75">
        <v>1.9591625454545452</v>
      </c>
      <c r="BB75">
        <v>2.0578924213197971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63.07381107183604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2.790045085417344</v>
      </c>
      <c r="L76">
        <v>9.4799617196593857</v>
      </c>
      <c r="M76">
        <v>2.5600764236096309</v>
      </c>
      <c r="N76">
        <v>2.8499501978551836</v>
      </c>
      <c r="O76">
        <v>3.1701007883275265</v>
      </c>
      <c r="P76">
        <v>5.210213658852731</v>
      </c>
      <c r="Q76">
        <v>0.4098989921186833</v>
      </c>
      <c r="R76">
        <v>0.64004112390603407</v>
      </c>
      <c r="S76">
        <v>0.62993864412811396</v>
      </c>
      <c r="T76">
        <v>1.5691278361204013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3.0359814483716296</v>
      </c>
      <c r="AC76">
        <v>1.9461413253320758</v>
      </c>
      <c r="AD76">
        <v>0.88344572620285944</v>
      </c>
      <c r="AE76">
        <v>3.2889788041115211</v>
      </c>
      <c r="AF76">
        <v>0.67602840383392016</v>
      </c>
      <c r="AG76">
        <v>4.8684283118042204</v>
      </c>
      <c r="AH76">
        <v>9.3235580892729804</v>
      </c>
      <c r="AI76">
        <v>0</v>
      </c>
      <c r="AJ76">
        <v>0</v>
      </c>
      <c r="AK76">
        <v>0</v>
      </c>
      <c r="AL76">
        <v>0</v>
      </c>
      <c r="AM76">
        <v>1.5179902916329926</v>
      </c>
      <c r="AN76">
        <v>4.6092831928989983E-2</v>
      </c>
      <c r="AO76">
        <v>0</v>
      </c>
      <c r="AP76">
        <v>0</v>
      </c>
      <c r="AQ76">
        <v>2.1970921984281717</v>
      </c>
      <c r="AR76">
        <v>0</v>
      </c>
      <c r="AS76">
        <v>2.8167834763123301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2.9086456059479548</v>
      </c>
      <c r="AZ76">
        <v>1.1092164705882352</v>
      </c>
      <c r="BA76">
        <v>2.48</v>
      </c>
      <c r="BB76">
        <v>2.0578924213197971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68.465629875082712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2.7900033146913934</v>
      </c>
      <c r="L77">
        <v>9.4799617196593857</v>
      </c>
      <c r="M77">
        <v>2.5600764236096309</v>
      </c>
      <c r="N77">
        <v>2.8499501978551836</v>
      </c>
      <c r="O77">
        <v>3.1701007883275265</v>
      </c>
      <c r="P77">
        <v>5.210213658852731</v>
      </c>
      <c r="Q77">
        <v>0.4098989921186833</v>
      </c>
      <c r="R77">
        <v>0.64004112390603407</v>
      </c>
      <c r="S77">
        <v>0.62993864412811396</v>
      </c>
      <c r="T77">
        <v>1.5691278361204013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3.0359814483716296</v>
      </c>
      <c r="AC77">
        <v>2.9221568031309282</v>
      </c>
      <c r="AD77">
        <v>2.6564829220971173</v>
      </c>
      <c r="AE77">
        <v>3.2889788041115211</v>
      </c>
      <c r="AF77">
        <v>0.67602840383392016</v>
      </c>
      <c r="AG77">
        <v>4.8684283118042204</v>
      </c>
      <c r="AH77">
        <v>12.120625508189702</v>
      </c>
      <c r="AI77">
        <v>0.32008904758736911</v>
      </c>
      <c r="AJ77">
        <v>0</v>
      </c>
      <c r="AK77">
        <v>0</v>
      </c>
      <c r="AL77">
        <v>0</v>
      </c>
      <c r="AM77">
        <v>1.5179902916329926</v>
      </c>
      <c r="AN77">
        <v>4.6092831928989983E-2</v>
      </c>
      <c r="AO77">
        <v>0</v>
      </c>
      <c r="AP77">
        <v>0</v>
      </c>
      <c r="AQ77">
        <v>3.2956382428124043</v>
      </c>
      <c r="AR77">
        <v>0</v>
      </c>
      <c r="AS77">
        <v>2.8167834763123301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2.9086456059479548</v>
      </c>
      <c r="AZ77">
        <v>2.4300000000000002</v>
      </c>
      <c r="BA77">
        <v>3.22</v>
      </c>
      <c r="BB77">
        <v>2.0578924213197971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77.491126818349954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2.7900033146913934</v>
      </c>
      <c r="L78">
        <v>9.4799617196593857</v>
      </c>
      <c r="M78">
        <v>2.5600764236096309</v>
      </c>
      <c r="N78">
        <v>2.8499501978551836</v>
      </c>
      <c r="O78">
        <v>3.1701007883275265</v>
      </c>
      <c r="P78">
        <v>5.210213658852731</v>
      </c>
      <c r="Q78">
        <v>0.4098989921186833</v>
      </c>
      <c r="R78">
        <v>0.64004112390603407</v>
      </c>
      <c r="S78">
        <v>0.62993864412811396</v>
      </c>
      <c r="T78">
        <v>1.5691278361204013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4.5539721725574438</v>
      </c>
      <c r="AC78">
        <v>2.9221568031309282</v>
      </c>
      <c r="AD78">
        <v>3.541977173379566</v>
      </c>
      <c r="AE78">
        <v>4.9334681630640604</v>
      </c>
      <c r="AF78">
        <v>0.67602840383392016</v>
      </c>
      <c r="AG78">
        <v>4.8684283118042204</v>
      </c>
      <c r="AH78">
        <v>12.120625508189702</v>
      </c>
      <c r="AI78">
        <v>0.51214247613979058</v>
      </c>
      <c r="AJ78">
        <v>0</v>
      </c>
      <c r="AK78">
        <v>0</v>
      </c>
      <c r="AL78">
        <v>0</v>
      </c>
      <c r="AM78">
        <v>1.5179902916329926</v>
      </c>
      <c r="AN78">
        <v>4.6092831928989983E-2</v>
      </c>
      <c r="AO78">
        <v>0</v>
      </c>
      <c r="AP78">
        <v>0</v>
      </c>
      <c r="AQ78">
        <v>4.4279856853891246</v>
      </c>
      <c r="AR78">
        <v>0</v>
      </c>
      <c r="AS78">
        <v>3.035980426636625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2.9574445693430653</v>
      </c>
      <c r="AZ78">
        <v>4.8598168695652175</v>
      </c>
      <c r="BA78">
        <v>3.22</v>
      </c>
      <c r="BB78">
        <v>2.0578924213197971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85.56131480718453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2.819974041107947</v>
      </c>
      <c r="L79">
        <v>9.48</v>
      </c>
      <c r="M79">
        <v>2.5600764236096309</v>
      </c>
      <c r="N79">
        <v>2.8499501978551836</v>
      </c>
      <c r="O79">
        <v>3.1701007883275265</v>
      </c>
      <c r="P79">
        <v>5.210213658852731</v>
      </c>
      <c r="Q79">
        <v>0.4098989921186833</v>
      </c>
      <c r="R79">
        <v>0.64004112390603407</v>
      </c>
      <c r="S79">
        <v>0.62993864412811396</v>
      </c>
      <c r="T79">
        <v>1.5691278361204013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4.5539721725574438</v>
      </c>
      <c r="AC79">
        <v>2.9221568031309282</v>
      </c>
      <c r="AD79">
        <v>3.541977173379566</v>
      </c>
      <c r="AE79">
        <v>4.9334681630640604</v>
      </c>
      <c r="AF79">
        <v>0.67602840383392016</v>
      </c>
      <c r="AG79">
        <v>4.8684283118042204</v>
      </c>
      <c r="AH79">
        <v>12.120625508189702</v>
      </c>
      <c r="AI79">
        <v>3.2889788602897001</v>
      </c>
      <c r="AJ79">
        <v>0</v>
      </c>
      <c r="AK79">
        <v>0</v>
      </c>
      <c r="AL79">
        <v>0</v>
      </c>
      <c r="AM79">
        <v>1.5179902916329926</v>
      </c>
      <c r="AN79">
        <v>4.6092831928989983E-2</v>
      </c>
      <c r="AO79">
        <v>0</v>
      </c>
      <c r="AP79">
        <v>0</v>
      </c>
      <c r="AQ79">
        <v>4.4279856853891246</v>
      </c>
      <c r="AR79">
        <v>0</v>
      </c>
      <c r="AS79">
        <v>3.035980426636625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2.9574445693430653</v>
      </c>
      <c r="AZ79">
        <v>4.8598168695652175</v>
      </c>
      <c r="BA79">
        <v>3.22</v>
      </c>
      <c r="BB79">
        <v>2.0578924213197971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88.368160198091616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2.7899834802152164</v>
      </c>
      <c r="L80">
        <v>9.1696744870730278</v>
      </c>
      <c r="M80">
        <v>2.5600764236096309</v>
      </c>
      <c r="N80">
        <v>2.8499501978551836</v>
      </c>
      <c r="O80">
        <v>3.1701007883275265</v>
      </c>
      <c r="P80">
        <v>5.210213658852731</v>
      </c>
      <c r="Q80">
        <v>0.4098989921186833</v>
      </c>
      <c r="R80">
        <v>0.64004112390603407</v>
      </c>
      <c r="S80">
        <v>0.62993864412811396</v>
      </c>
      <c r="T80">
        <v>1.5691278361204013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4.5539721725574438</v>
      </c>
      <c r="AC80">
        <v>2.9221568031309282</v>
      </c>
      <c r="AD80">
        <v>3.541977173379566</v>
      </c>
      <c r="AE80">
        <v>4.9334681630640604</v>
      </c>
      <c r="AF80">
        <v>0.67602840383392016</v>
      </c>
      <c r="AG80">
        <v>4.8684283118042204</v>
      </c>
      <c r="AH80">
        <v>12.120625508189702</v>
      </c>
      <c r="AI80">
        <v>3.2889788602897001</v>
      </c>
      <c r="AJ80">
        <v>0</v>
      </c>
      <c r="AK80">
        <v>0</v>
      </c>
      <c r="AL80">
        <v>0</v>
      </c>
      <c r="AM80">
        <v>1.5179902916329926</v>
      </c>
      <c r="AN80">
        <v>4.6092831928989983E-2</v>
      </c>
      <c r="AO80">
        <v>0</v>
      </c>
      <c r="AP80">
        <v>0</v>
      </c>
      <c r="AQ80">
        <v>4.4279856853891246</v>
      </c>
      <c r="AR80">
        <v>0</v>
      </c>
      <c r="AS80">
        <v>3.035980426636625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2.9574445693430653</v>
      </c>
      <c r="AZ80">
        <v>4.8598168695652175</v>
      </c>
      <c r="BA80">
        <v>3.22</v>
      </c>
      <c r="BB80">
        <v>2.0578924213197971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88.027844124271908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2.7100442528366373</v>
      </c>
      <c r="L81">
        <v>9.16974086145939</v>
      </c>
      <c r="M81">
        <v>2.5600764236096309</v>
      </c>
      <c r="N81">
        <v>2.8499501978551836</v>
      </c>
      <c r="O81">
        <v>3.1701007883275265</v>
      </c>
      <c r="P81">
        <v>5.210213658852731</v>
      </c>
      <c r="Q81">
        <v>0.4098989921186833</v>
      </c>
      <c r="R81">
        <v>0.64004112390603407</v>
      </c>
      <c r="S81">
        <v>0.62993864412811396</v>
      </c>
      <c r="T81">
        <v>1.5691278361204013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4.5539721725574438</v>
      </c>
      <c r="AC81">
        <v>2.9221568031309282</v>
      </c>
      <c r="AD81">
        <v>3.541977173379566</v>
      </c>
      <c r="AE81">
        <v>4.9334681630640604</v>
      </c>
      <c r="AF81">
        <v>0.67602840383392016</v>
      </c>
      <c r="AG81">
        <v>4.8684283118042204</v>
      </c>
      <c r="AH81">
        <v>12.120625508189702</v>
      </c>
      <c r="AI81">
        <v>3.2889788602897001</v>
      </c>
      <c r="AJ81">
        <v>0</v>
      </c>
      <c r="AK81">
        <v>0</v>
      </c>
      <c r="AL81">
        <v>0</v>
      </c>
      <c r="AM81">
        <v>1.5179902916329926</v>
      </c>
      <c r="AN81">
        <v>4.6092831928989983E-2</v>
      </c>
      <c r="AO81">
        <v>0</v>
      </c>
      <c r="AP81">
        <v>0</v>
      </c>
      <c r="AQ81">
        <v>4.4279856853891246</v>
      </c>
      <c r="AR81">
        <v>0</v>
      </c>
      <c r="AS81">
        <v>3.035980426636625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2.9574445693430653</v>
      </c>
      <c r="AZ81">
        <v>4.8598168695652175</v>
      </c>
      <c r="BA81">
        <v>3.22</v>
      </c>
      <c r="BB81">
        <v>2.0578924213197971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87.947971271279684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2.7899776004779921</v>
      </c>
      <c r="L82">
        <v>9.16974086145939</v>
      </c>
      <c r="M82">
        <v>2.5600764236096309</v>
      </c>
      <c r="N82">
        <v>2.8499501978551836</v>
      </c>
      <c r="O82">
        <v>3.1701007883275265</v>
      </c>
      <c r="P82">
        <v>5.210213658852731</v>
      </c>
      <c r="Q82">
        <v>0.4098989921186833</v>
      </c>
      <c r="R82">
        <v>0.64004112390603407</v>
      </c>
      <c r="S82">
        <v>0.62993864412811396</v>
      </c>
      <c r="T82">
        <v>1.5691278361204013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4.5539721725574438</v>
      </c>
      <c r="AC82">
        <v>2.9221568031309282</v>
      </c>
      <c r="AD82">
        <v>3.541977173379566</v>
      </c>
      <c r="AE82">
        <v>4.9334681630640604</v>
      </c>
      <c r="AF82">
        <v>0.67602840383392016</v>
      </c>
      <c r="AG82">
        <v>4.8684283118042204</v>
      </c>
      <c r="AH82">
        <v>12.120625508189702</v>
      </c>
      <c r="AI82">
        <v>3.2889788602897001</v>
      </c>
      <c r="AJ82">
        <v>0</v>
      </c>
      <c r="AK82">
        <v>0</v>
      </c>
      <c r="AL82">
        <v>0</v>
      </c>
      <c r="AM82">
        <v>1.5179902916329926</v>
      </c>
      <c r="AN82">
        <v>4.6092831928989983E-2</v>
      </c>
      <c r="AO82">
        <v>0</v>
      </c>
      <c r="AP82">
        <v>0</v>
      </c>
      <c r="AQ82">
        <v>4.4279856853891246</v>
      </c>
      <c r="AR82">
        <v>0</v>
      </c>
      <c r="AS82">
        <v>3.035980426636625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2.9574445693430653</v>
      </c>
      <c r="AZ82">
        <v>4.8598168695652175</v>
      </c>
      <c r="BA82">
        <v>3.22</v>
      </c>
      <c r="BB82">
        <v>2.0578924213197971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88.027904618921056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2.7800166992221267</v>
      </c>
      <c r="L83">
        <v>9.16974086145939</v>
      </c>
      <c r="M83">
        <v>2.5600764236096309</v>
      </c>
      <c r="N83">
        <v>2.8499501978551836</v>
      </c>
      <c r="O83">
        <v>3.1701007883275265</v>
      </c>
      <c r="P83">
        <v>5.210213658852731</v>
      </c>
      <c r="Q83">
        <v>0.4098989921186833</v>
      </c>
      <c r="R83">
        <v>0.64004112390603407</v>
      </c>
      <c r="S83">
        <v>0.62993864412811396</v>
      </c>
      <c r="T83">
        <v>1.5691278361204013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4.5539721725574438</v>
      </c>
      <c r="AC83">
        <v>2.9221568031309282</v>
      </c>
      <c r="AD83">
        <v>3.541977173379566</v>
      </c>
      <c r="AE83">
        <v>4.9334681630640604</v>
      </c>
      <c r="AF83">
        <v>0.67602840383392016</v>
      </c>
      <c r="AG83">
        <v>4.8684283118042204</v>
      </c>
      <c r="AH83">
        <v>12.120625508189702</v>
      </c>
      <c r="AI83">
        <v>3.2889788602897001</v>
      </c>
      <c r="AJ83">
        <v>0</v>
      </c>
      <c r="AK83">
        <v>0</v>
      </c>
      <c r="AL83">
        <v>0</v>
      </c>
      <c r="AM83">
        <v>1.5179902916329926</v>
      </c>
      <c r="AN83">
        <v>4.6092831928989983E-2</v>
      </c>
      <c r="AO83">
        <v>0</v>
      </c>
      <c r="AP83">
        <v>0</v>
      </c>
      <c r="AQ83">
        <v>4.4279856853891246</v>
      </c>
      <c r="AR83">
        <v>0</v>
      </c>
      <c r="AS83">
        <v>3.035980426636625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2.9574445693430653</v>
      </c>
      <c r="AZ83">
        <v>4.8598168695652175</v>
      </c>
      <c r="BA83">
        <v>3.22</v>
      </c>
      <c r="BB83">
        <v>2.0578924213197971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88.017943717665176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2.8899990221015455</v>
      </c>
      <c r="L84">
        <v>9.16974086145939</v>
      </c>
      <c r="M84">
        <v>2.5600764236096309</v>
      </c>
      <c r="N84">
        <v>2.8499501978551836</v>
      </c>
      <c r="O84">
        <v>3.1701007883275265</v>
      </c>
      <c r="P84">
        <v>5.210213658852731</v>
      </c>
      <c r="Q84">
        <v>0.4098989921186833</v>
      </c>
      <c r="R84">
        <v>0.64004112390603407</v>
      </c>
      <c r="S84">
        <v>0.62993864412811396</v>
      </c>
      <c r="T84">
        <v>1.5691278361204013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4.5539721725574438</v>
      </c>
      <c r="AC84">
        <v>2.9221568031309282</v>
      </c>
      <c r="AD84">
        <v>3.541977173379566</v>
      </c>
      <c r="AE84">
        <v>4.9334681630640604</v>
      </c>
      <c r="AF84">
        <v>0.67602840383392016</v>
      </c>
      <c r="AG84">
        <v>4.8684283118042204</v>
      </c>
      <c r="AH84">
        <v>12.120625508189702</v>
      </c>
      <c r="AI84">
        <v>1.6444894735305768</v>
      </c>
      <c r="AJ84">
        <v>0</v>
      </c>
      <c r="AK84">
        <v>0</v>
      </c>
      <c r="AL84">
        <v>0</v>
      </c>
      <c r="AM84">
        <v>1.5179902916329926</v>
      </c>
      <c r="AN84">
        <v>4.6092831928989983E-2</v>
      </c>
      <c r="AO84">
        <v>0</v>
      </c>
      <c r="AP84">
        <v>0</v>
      </c>
      <c r="AQ84">
        <v>4.4279856853891246</v>
      </c>
      <c r="AR84">
        <v>0</v>
      </c>
      <c r="AS84">
        <v>3.035980426636625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2.9574445693430653</v>
      </c>
      <c r="AZ84">
        <v>4.8598168695652175</v>
      </c>
      <c r="BA84">
        <v>3.22</v>
      </c>
      <c r="BB84">
        <v>2.0578924213197971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86.483436653785489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2.8900074148072328</v>
      </c>
      <c r="L85">
        <v>9.16974086145939</v>
      </c>
      <c r="M85">
        <v>2.5600764236096309</v>
      </c>
      <c r="N85">
        <v>2.8499501978551836</v>
      </c>
      <c r="O85">
        <v>3.1701007883275265</v>
      </c>
      <c r="P85">
        <v>5.210213658852731</v>
      </c>
      <c r="Q85">
        <v>0.4098989921186833</v>
      </c>
      <c r="R85">
        <v>0.64004112390603407</v>
      </c>
      <c r="S85">
        <v>0.62993864412811396</v>
      </c>
      <c r="T85">
        <v>1.5691278361204013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4.5539721725574438</v>
      </c>
      <c r="AC85">
        <v>2.9221568031309282</v>
      </c>
      <c r="AD85">
        <v>3.541977173379566</v>
      </c>
      <c r="AE85">
        <v>4.9334681630640604</v>
      </c>
      <c r="AF85">
        <v>0.67602840383392016</v>
      </c>
      <c r="AG85">
        <v>4.8684283118042204</v>
      </c>
      <c r="AH85">
        <v>12.120625508189702</v>
      </c>
      <c r="AI85">
        <v>0.32008904758736911</v>
      </c>
      <c r="AJ85">
        <v>0</v>
      </c>
      <c r="AK85">
        <v>0</v>
      </c>
      <c r="AL85">
        <v>0</v>
      </c>
      <c r="AM85">
        <v>1.5179902916329926</v>
      </c>
      <c r="AN85">
        <v>4.6092831928989983E-2</v>
      </c>
      <c r="AO85">
        <v>0</v>
      </c>
      <c r="AP85">
        <v>0</v>
      </c>
      <c r="AQ85">
        <v>4.4279856853891246</v>
      </c>
      <c r="AR85">
        <v>0</v>
      </c>
      <c r="AS85">
        <v>3.035980426636625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2.9574445693430653</v>
      </c>
      <c r="AZ85">
        <v>4.8598168695652175</v>
      </c>
      <c r="BA85">
        <v>3.22</v>
      </c>
      <c r="BB85">
        <v>2.0578924213197971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85.159044620547959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2.7900558628243126</v>
      </c>
      <c r="L86">
        <v>8.3598212462762351</v>
      </c>
      <c r="M86">
        <v>2.5600764236096309</v>
      </c>
      <c r="N86">
        <v>2.8499501978551836</v>
      </c>
      <c r="O86">
        <v>3.1701007883275265</v>
      </c>
      <c r="P86">
        <v>5.210213658852731</v>
      </c>
      <c r="Q86">
        <v>0.4098989921186833</v>
      </c>
      <c r="R86">
        <v>0.64004112390603407</v>
      </c>
      <c r="S86">
        <v>0.62993864412811396</v>
      </c>
      <c r="T86">
        <v>1.5691278361204013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4.5539721725574438</v>
      </c>
      <c r="AC86">
        <v>2.9221568031309282</v>
      </c>
      <c r="AD86">
        <v>1.770988670814668</v>
      </c>
      <c r="AE86">
        <v>4.9334681630640604</v>
      </c>
      <c r="AF86">
        <v>0.67602840383392016</v>
      </c>
      <c r="AG86">
        <v>4.8684283118042204</v>
      </c>
      <c r="AH86">
        <v>7.6283657380057912</v>
      </c>
      <c r="AI86">
        <v>0</v>
      </c>
      <c r="AJ86">
        <v>0</v>
      </c>
      <c r="AK86">
        <v>0</v>
      </c>
      <c r="AL86">
        <v>0</v>
      </c>
      <c r="AM86">
        <v>1.5179902916329926</v>
      </c>
      <c r="AN86">
        <v>4.6092831928989983E-2</v>
      </c>
      <c r="AO86">
        <v>0</v>
      </c>
      <c r="AP86">
        <v>0</v>
      </c>
      <c r="AQ86">
        <v>4.4279856853891246</v>
      </c>
      <c r="AR86">
        <v>0</v>
      </c>
      <c r="AS86">
        <v>2.8167834763123301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2.9086456059479548</v>
      </c>
      <c r="AZ86">
        <v>4.6998228985507255</v>
      </c>
      <c r="BA86">
        <v>2.0291326363636362</v>
      </c>
      <c r="BB86">
        <v>2.0578924213197971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76.046978884675426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2.7900295947188183</v>
      </c>
      <c r="L87">
        <v>8.3598212462762351</v>
      </c>
      <c r="M87">
        <v>2.5600764236096309</v>
      </c>
      <c r="N87">
        <v>2.8499501978551836</v>
      </c>
      <c r="O87">
        <v>3.1701007883275265</v>
      </c>
      <c r="P87">
        <v>5.210213658852731</v>
      </c>
      <c r="Q87">
        <v>0.4098989921186833</v>
      </c>
      <c r="R87">
        <v>0.64004112390603407</v>
      </c>
      <c r="S87">
        <v>0.62993864412811396</v>
      </c>
      <c r="T87">
        <v>1.5691278361204013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4.5539721725574438</v>
      </c>
      <c r="AC87">
        <v>2.9221568031309282</v>
      </c>
      <c r="AD87">
        <v>1.770988670814668</v>
      </c>
      <c r="AE87">
        <v>4.9334681630640604</v>
      </c>
      <c r="AF87">
        <v>0.67602840383392016</v>
      </c>
      <c r="AG87">
        <v>4.8684283118042204</v>
      </c>
      <c r="AH87">
        <v>7.6283657380057912</v>
      </c>
      <c r="AI87">
        <v>0</v>
      </c>
      <c r="AJ87">
        <v>0</v>
      </c>
      <c r="AK87">
        <v>0</v>
      </c>
      <c r="AL87">
        <v>0</v>
      </c>
      <c r="AM87">
        <v>1.5179902916329926</v>
      </c>
      <c r="AN87">
        <v>4.6092831928989983E-2</v>
      </c>
      <c r="AO87">
        <v>0</v>
      </c>
      <c r="AP87">
        <v>0</v>
      </c>
      <c r="AQ87">
        <v>4.4279856853891246</v>
      </c>
      <c r="AR87">
        <v>0</v>
      </c>
      <c r="AS87">
        <v>2.8167834763123301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2.9086456059479548</v>
      </c>
      <c r="AZ87">
        <v>3.8607688532608697</v>
      </c>
      <c r="BA87">
        <v>2.0291326363636362</v>
      </c>
      <c r="BB87">
        <v>2.0578924213197971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75.207898571280083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2.7900295947188183</v>
      </c>
      <c r="L88">
        <v>8.3598212462762351</v>
      </c>
      <c r="M88">
        <v>2.5600764236096309</v>
      </c>
      <c r="N88">
        <v>2.8499501978551836</v>
      </c>
      <c r="O88">
        <v>3.1701007883275265</v>
      </c>
      <c r="P88">
        <v>5.210213658852731</v>
      </c>
      <c r="Q88">
        <v>0.4098989921186833</v>
      </c>
      <c r="R88">
        <v>0.64004112390603407</v>
      </c>
      <c r="S88">
        <v>0.62993864412811396</v>
      </c>
      <c r="T88">
        <v>1.5691278361204013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4.5539721725574438</v>
      </c>
      <c r="AC88">
        <v>2.9221568031309282</v>
      </c>
      <c r="AD88">
        <v>1.770988670814668</v>
      </c>
      <c r="AE88">
        <v>4.9334681630640604</v>
      </c>
      <c r="AF88">
        <v>0.67602840383392016</v>
      </c>
      <c r="AG88">
        <v>4.8684283118042204</v>
      </c>
      <c r="AH88">
        <v>7.6283657380057912</v>
      </c>
      <c r="AI88">
        <v>0</v>
      </c>
      <c r="AJ88">
        <v>0</v>
      </c>
      <c r="AK88">
        <v>0</v>
      </c>
      <c r="AL88">
        <v>0</v>
      </c>
      <c r="AM88">
        <v>1.5179902916329926</v>
      </c>
      <c r="AN88">
        <v>4.6092831928989983E-2</v>
      </c>
      <c r="AO88">
        <v>0</v>
      </c>
      <c r="AP88">
        <v>0</v>
      </c>
      <c r="AQ88">
        <v>4.4279856853891246</v>
      </c>
      <c r="AR88">
        <v>0</v>
      </c>
      <c r="AS88">
        <v>2.8167834763123301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2.9086456059479548</v>
      </c>
      <c r="AZ88">
        <v>3.8607688532608697</v>
      </c>
      <c r="BA88">
        <v>2.0291326363636362</v>
      </c>
      <c r="BB88">
        <v>2.0578924213197971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75.207898571280083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2.7900295947188183</v>
      </c>
      <c r="L89">
        <v>8.3598212462762351</v>
      </c>
      <c r="M89">
        <v>2.5600764236096309</v>
      </c>
      <c r="N89">
        <v>2.8499501978551836</v>
      </c>
      <c r="O89">
        <v>3.1701007883275265</v>
      </c>
      <c r="P89">
        <v>5.210213658852731</v>
      </c>
      <c r="Q89">
        <v>0.4098989921186833</v>
      </c>
      <c r="R89">
        <v>0.64004112390603407</v>
      </c>
      <c r="S89">
        <v>0.62993864412811396</v>
      </c>
      <c r="T89">
        <v>1.5691278361204013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4.5539721725574438</v>
      </c>
      <c r="AC89">
        <v>2.9221568031309282</v>
      </c>
      <c r="AD89">
        <v>1.770988670814668</v>
      </c>
      <c r="AE89">
        <v>4.9334681630640604</v>
      </c>
      <c r="AF89">
        <v>0.67602840383392016</v>
      </c>
      <c r="AG89">
        <v>4.8684283118042204</v>
      </c>
      <c r="AH89">
        <v>10.467812906715402</v>
      </c>
      <c r="AI89">
        <v>0</v>
      </c>
      <c r="AJ89">
        <v>0</v>
      </c>
      <c r="AK89">
        <v>0</v>
      </c>
      <c r="AL89">
        <v>0</v>
      </c>
      <c r="AM89">
        <v>1.5179902916329926</v>
      </c>
      <c r="AN89">
        <v>4.6092831928989983E-2</v>
      </c>
      <c r="AO89">
        <v>0</v>
      </c>
      <c r="AP89">
        <v>0</v>
      </c>
      <c r="AQ89">
        <v>4.4279856853891246</v>
      </c>
      <c r="AR89">
        <v>0</v>
      </c>
      <c r="AS89">
        <v>2.8167834763123301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2.9086456059479548</v>
      </c>
      <c r="AZ89">
        <v>4.6998228985507255</v>
      </c>
      <c r="BA89">
        <v>2.779157346303502</v>
      </c>
      <c r="BB89">
        <v>2.0578924213197971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79.636424495219401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2.7900295947188183</v>
      </c>
      <c r="L90">
        <v>8.3598212462762351</v>
      </c>
      <c r="M90">
        <v>2.5600764236096309</v>
      </c>
      <c r="N90">
        <v>2.8499501978551836</v>
      </c>
      <c r="O90">
        <v>3.1701007883275265</v>
      </c>
      <c r="P90">
        <v>5.210213658852731</v>
      </c>
      <c r="Q90">
        <v>0.4098989921186833</v>
      </c>
      <c r="R90">
        <v>0.64004112390603407</v>
      </c>
      <c r="S90">
        <v>0.62993864412811396</v>
      </c>
      <c r="T90">
        <v>1.5691278361204013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4.5539721725574438</v>
      </c>
      <c r="AC90">
        <v>2.9221568031309282</v>
      </c>
      <c r="AD90">
        <v>3.541977173379566</v>
      </c>
      <c r="AE90">
        <v>4.9334681630640604</v>
      </c>
      <c r="AF90">
        <v>0.67602840383392016</v>
      </c>
      <c r="AG90">
        <v>4.8684283118042204</v>
      </c>
      <c r="AH90">
        <v>10.467812906715402</v>
      </c>
      <c r="AI90">
        <v>0</v>
      </c>
      <c r="AJ90">
        <v>0</v>
      </c>
      <c r="AK90">
        <v>0</v>
      </c>
      <c r="AL90">
        <v>0</v>
      </c>
      <c r="AM90">
        <v>1.5179902916329926</v>
      </c>
      <c r="AN90">
        <v>4.6092831928989983E-2</v>
      </c>
      <c r="AO90">
        <v>0</v>
      </c>
      <c r="AP90">
        <v>0</v>
      </c>
      <c r="AQ90">
        <v>4.4279856853891246</v>
      </c>
      <c r="AR90">
        <v>0</v>
      </c>
      <c r="AS90">
        <v>3.035980426636625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2.9574445693430653</v>
      </c>
      <c r="AZ90">
        <v>4.8598168695652175</v>
      </c>
      <c r="BA90">
        <v>2.779157346303502</v>
      </c>
      <c r="BB90">
        <v>2.0578924213197971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81.835402882518224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2.7900295947188183</v>
      </c>
      <c r="L91">
        <v>8.3598212462762351</v>
      </c>
      <c r="M91">
        <v>2.5600764236096309</v>
      </c>
      <c r="N91">
        <v>2.8499501978551836</v>
      </c>
      <c r="O91">
        <v>3.1701007883275265</v>
      </c>
      <c r="P91">
        <v>5.210213658852731</v>
      </c>
      <c r="Q91">
        <v>0.4098989921186833</v>
      </c>
      <c r="R91">
        <v>0.64004112390603407</v>
      </c>
      <c r="S91">
        <v>0.62993864412811396</v>
      </c>
      <c r="T91">
        <v>1.5691278361204013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4.5539721725574438</v>
      </c>
      <c r="AC91">
        <v>2.9221568031309282</v>
      </c>
      <c r="AD91">
        <v>3.541977173379566</v>
      </c>
      <c r="AE91">
        <v>4.9334681630640604</v>
      </c>
      <c r="AF91">
        <v>0.67602840383392016</v>
      </c>
      <c r="AG91">
        <v>4.8684283118042204</v>
      </c>
      <c r="AH91">
        <v>10.467812906715402</v>
      </c>
      <c r="AI91">
        <v>0</v>
      </c>
      <c r="AJ91">
        <v>0</v>
      </c>
      <c r="AK91">
        <v>0</v>
      </c>
      <c r="AL91">
        <v>0</v>
      </c>
      <c r="AM91">
        <v>1.5179902916329926</v>
      </c>
      <c r="AN91">
        <v>4.6092831928989983E-2</v>
      </c>
      <c r="AO91">
        <v>0</v>
      </c>
      <c r="AP91">
        <v>0</v>
      </c>
      <c r="AQ91">
        <v>4.4279856853891246</v>
      </c>
      <c r="AR91">
        <v>0</v>
      </c>
      <c r="AS91">
        <v>3.035980426636625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2.9574445693430653</v>
      </c>
      <c r="AZ91">
        <v>4.8598168695652175</v>
      </c>
      <c r="BA91">
        <v>2.779157346303502</v>
      </c>
      <c r="BB91">
        <v>2.0578924213197971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81.835402882518224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2.7900295947188183</v>
      </c>
      <c r="L92">
        <v>8.3598212462762351</v>
      </c>
      <c r="M92">
        <v>2.5600764236096309</v>
      </c>
      <c r="N92">
        <v>2.8499501978551836</v>
      </c>
      <c r="O92">
        <v>3.1701007883275265</v>
      </c>
      <c r="P92">
        <v>5.210213658852731</v>
      </c>
      <c r="Q92">
        <v>0.4098989921186833</v>
      </c>
      <c r="R92">
        <v>0.64004112390603407</v>
      </c>
      <c r="S92">
        <v>0.62993864412811396</v>
      </c>
      <c r="T92">
        <v>1.5691278361204013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4.5539721725574438</v>
      </c>
      <c r="AC92">
        <v>2.9221568031309282</v>
      </c>
      <c r="AD92">
        <v>3.541977173379566</v>
      </c>
      <c r="AE92">
        <v>4.9334681630640604</v>
      </c>
      <c r="AF92">
        <v>0.67602840383392016</v>
      </c>
      <c r="AG92">
        <v>4.8684283118042204</v>
      </c>
      <c r="AH92">
        <v>10.467812906715402</v>
      </c>
      <c r="AI92">
        <v>0</v>
      </c>
      <c r="AJ92">
        <v>0</v>
      </c>
      <c r="AK92">
        <v>0</v>
      </c>
      <c r="AL92">
        <v>0</v>
      </c>
      <c r="AM92">
        <v>1.5179902916329926</v>
      </c>
      <c r="AN92">
        <v>4.6092831928989983E-2</v>
      </c>
      <c r="AO92">
        <v>0</v>
      </c>
      <c r="AP92">
        <v>0</v>
      </c>
      <c r="AQ92">
        <v>4.4279856853891246</v>
      </c>
      <c r="AR92">
        <v>0</v>
      </c>
      <c r="AS92">
        <v>3.035980426636625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2.9574445693430653</v>
      </c>
      <c r="AZ92">
        <v>4.8598168695652175</v>
      </c>
      <c r="BA92">
        <v>2.779157346303502</v>
      </c>
      <c r="BB92">
        <v>2.0578924213197971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81.835402882518224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2.7900295947188183</v>
      </c>
      <c r="L93">
        <v>8.3598212462762351</v>
      </c>
      <c r="M93">
        <v>2.5600764236096309</v>
      </c>
      <c r="N93">
        <v>2.8499501978551836</v>
      </c>
      <c r="O93">
        <v>3.1701007883275265</v>
      </c>
      <c r="P93">
        <v>5.210213658852731</v>
      </c>
      <c r="Q93">
        <v>0.4098989921186833</v>
      </c>
      <c r="R93">
        <v>0.64004112390603407</v>
      </c>
      <c r="S93">
        <v>0.62993864412811396</v>
      </c>
      <c r="T93">
        <v>1.5691278361204013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4.5539721725574438</v>
      </c>
      <c r="AC93">
        <v>2.9221568031309282</v>
      </c>
      <c r="AD93">
        <v>3.541977173379566</v>
      </c>
      <c r="AE93">
        <v>4.9334681630640604</v>
      </c>
      <c r="AF93">
        <v>0.67602840383392016</v>
      </c>
      <c r="AG93">
        <v>4.8684283118042204</v>
      </c>
      <c r="AH93">
        <v>10.467812906715402</v>
      </c>
      <c r="AI93">
        <v>0</v>
      </c>
      <c r="AJ93">
        <v>0</v>
      </c>
      <c r="AK93">
        <v>0</v>
      </c>
      <c r="AL93">
        <v>0</v>
      </c>
      <c r="AM93">
        <v>1.5179902916329926</v>
      </c>
      <c r="AN93">
        <v>4.6092831928989983E-2</v>
      </c>
      <c r="AO93">
        <v>0</v>
      </c>
      <c r="AP93">
        <v>0</v>
      </c>
      <c r="AQ93">
        <v>4.4279856853891246</v>
      </c>
      <c r="AR93">
        <v>0</v>
      </c>
      <c r="AS93">
        <v>3.035980426636625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2.9574445693430653</v>
      </c>
      <c r="AZ93">
        <v>4.8598168695652175</v>
      </c>
      <c r="BA93">
        <v>2.779157346303502</v>
      </c>
      <c r="BB93">
        <v>2.0578924213197971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81.835402882518224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2.7900295947188183</v>
      </c>
      <c r="L94">
        <v>8.6297677811210072</v>
      </c>
      <c r="M94">
        <v>2.5600764236096309</v>
      </c>
      <c r="N94">
        <v>2.8499501978551836</v>
      </c>
      <c r="O94">
        <v>3.1701007883275265</v>
      </c>
      <c r="P94">
        <v>5.210213658852731</v>
      </c>
      <c r="Q94">
        <v>0.4098989921186833</v>
      </c>
      <c r="R94">
        <v>0.64004112390603407</v>
      </c>
      <c r="S94">
        <v>0.62993864412811396</v>
      </c>
      <c r="T94">
        <v>1.5691278361204013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4.5539721725574438</v>
      </c>
      <c r="AC94">
        <v>1.9461413253320758</v>
      </c>
      <c r="AD94">
        <v>1.770988670814668</v>
      </c>
      <c r="AE94">
        <v>4.9334681630640604</v>
      </c>
      <c r="AF94">
        <v>0.67602840383392016</v>
      </c>
      <c r="AG94">
        <v>4.8684283118042204</v>
      </c>
      <c r="AH94">
        <v>10.467812906715402</v>
      </c>
      <c r="AI94">
        <v>0</v>
      </c>
      <c r="AJ94">
        <v>0</v>
      </c>
      <c r="AK94">
        <v>0</v>
      </c>
      <c r="AL94">
        <v>0</v>
      </c>
      <c r="AM94">
        <v>1.5179902916329926</v>
      </c>
      <c r="AN94">
        <v>4.6092831928989983E-2</v>
      </c>
      <c r="AO94">
        <v>0</v>
      </c>
      <c r="AP94">
        <v>0</v>
      </c>
      <c r="AQ94">
        <v>3.2956382428124043</v>
      </c>
      <c r="AR94">
        <v>0</v>
      </c>
      <c r="AS94">
        <v>2.8167834763123301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2.9086456059479548</v>
      </c>
      <c r="AZ94">
        <v>4.6998228985507255</v>
      </c>
      <c r="BA94">
        <v>2.779157346303502</v>
      </c>
      <c r="BB94">
        <v>2.0578924213197971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77.79800810968861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2.7900295947188183</v>
      </c>
      <c r="L95">
        <v>8.6297677811210072</v>
      </c>
      <c r="M95">
        <v>2.5600764236096309</v>
      </c>
      <c r="N95">
        <v>2.8499501978551836</v>
      </c>
      <c r="O95">
        <v>3.1701007883275265</v>
      </c>
      <c r="P95">
        <v>5.210213658852731</v>
      </c>
      <c r="Q95">
        <v>0.4098989921186833</v>
      </c>
      <c r="R95">
        <v>0.64004112390603407</v>
      </c>
      <c r="S95">
        <v>0.62993864412811396</v>
      </c>
      <c r="T95">
        <v>1.5691278361204013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4.5539721725574438</v>
      </c>
      <c r="AC95">
        <v>1.9461413253320758</v>
      </c>
      <c r="AD95">
        <v>1.770988670814668</v>
      </c>
      <c r="AE95">
        <v>4.9334681630640604</v>
      </c>
      <c r="AF95">
        <v>0.67602840383392016</v>
      </c>
      <c r="AG95">
        <v>4.8684283118042204</v>
      </c>
      <c r="AH95">
        <v>7.6283657380057912</v>
      </c>
      <c r="AI95">
        <v>0</v>
      </c>
      <c r="AJ95">
        <v>0</v>
      </c>
      <c r="AK95">
        <v>0</v>
      </c>
      <c r="AL95">
        <v>0</v>
      </c>
      <c r="AM95">
        <v>1.5179902916329926</v>
      </c>
      <c r="AN95">
        <v>4.6092831928989983E-2</v>
      </c>
      <c r="AO95">
        <v>0</v>
      </c>
      <c r="AP95">
        <v>0</v>
      </c>
      <c r="AQ95">
        <v>3.2702872215829655</v>
      </c>
      <c r="AR95">
        <v>0</v>
      </c>
      <c r="AS95">
        <v>2.8167834763123301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2.9086456059479548</v>
      </c>
      <c r="AZ95">
        <v>3.5285554799405641</v>
      </c>
      <c r="BA95">
        <v>2.0291326363636362</v>
      </c>
      <c r="BB95">
        <v>2.0578924213197971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73.011917791199551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2.7900295947188183</v>
      </c>
      <c r="L96">
        <v>8.6297677811210072</v>
      </c>
      <c r="M96">
        <v>2.5600764236096309</v>
      </c>
      <c r="N96">
        <v>2.8499501978551836</v>
      </c>
      <c r="O96">
        <v>3.1701007883275265</v>
      </c>
      <c r="P96">
        <v>5.210213658852731</v>
      </c>
      <c r="Q96">
        <v>0.4098989921186833</v>
      </c>
      <c r="R96">
        <v>0.64004112390603407</v>
      </c>
      <c r="S96">
        <v>0.62993864412811396</v>
      </c>
      <c r="T96">
        <v>1.5691278361204013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4.5539721725574438</v>
      </c>
      <c r="AC96">
        <v>1.9461413253320758</v>
      </c>
      <c r="AD96">
        <v>1.770988670814668</v>
      </c>
      <c r="AE96">
        <v>4.9334681630640604</v>
      </c>
      <c r="AF96">
        <v>0.67602840383392016</v>
      </c>
      <c r="AG96">
        <v>4.8684283118042204</v>
      </c>
      <c r="AH96">
        <v>5.0855771324532872</v>
      </c>
      <c r="AI96">
        <v>0</v>
      </c>
      <c r="AJ96">
        <v>0</v>
      </c>
      <c r="AK96">
        <v>0</v>
      </c>
      <c r="AL96">
        <v>0</v>
      </c>
      <c r="AM96">
        <v>1.5179902916329926</v>
      </c>
      <c r="AN96">
        <v>4.6092831928989983E-2</v>
      </c>
      <c r="AO96">
        <v>0</v>
      </c>
      <c r="AP96">
        <v>0</v>
      </c>
      <c r="AQ96">
        <v>3.2702872215829655</v>
      </c>
      <c r="AR96">
        <v>0</v>
      </c>
      <c r="AS96">
        <v>2.8167834763123301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2.9086456059479548</v>
      </c>
      <c r="AZ96">
        <v>3.5285554799405641</v>
      </c>
      <c r="BA96">
        <v>1.36</v>
      </c>
      <c r="BB96">
        <v>2.0578924213197971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69.799996549283392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2.7900295947188183</v>
      </c>
      <c r="L97">
        <v>8.6297677811210072</v>
      </c>
      <c r="M97">
        <v>2.5600764236096309</v>
      </c>
      <c r="N97">
        <v>2.8499501978551836</v>
      </c>
      <c r="O97">
        <v>3.1701007883275265</v>
      </c>
      <c r="P97">
        <v>5.210213658852731</v>
      </c>
      <c r="Q97">
        <v>0.4098989921186833</v>
      </c>
      <c r="R97">
        <v>0.64004112390603407</v>
      </c>
      <c r="S97">
        <v>0.62993864412811396</v>
      </c>
      <c r="T97">
        <v>1.5691278361204013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4.5539721725574438</v>
      </c>
      <c r="AC97">
        <v>1.9461413253320758</v>
      </c>
      <c r="AD97">
        <v>0.88344572620285944</v>
      </c>
      <c r="AE97">
        <v>4.9334681630640604</v>
      </c>
      <c r="AF97">
        <v>0.67602840383392016</v>
      </c>
      <c r="AG97">
        <v>4.8684283118042204</v>
      </c>
      <c r="AH97">
        <v>3.3903847811860985</v>
      </c>
      <c r="AI97">
        <v>0</v>
      </c>
      <c r="AJ97">
        <v>0</v>
      </c>
      <c r="AK97">
        <v>0</v>
      </c>
      <c r="AL97">
        <v>0</v>
      </c>
      <c r="AM97">
        <v>1.5179902916329926</v>
      </c>
      <c r="AN97">
        <v>4.6092831928989983E-2</v>
      </c>
      <c r="AO97">
        <v>0</v>
      </c>
      <c r="AP97">
        <v>0</v>
      </c>
      <c r="AQ97">
        <v>2.1970921984281717</v>
      </c>
      <c r="AR97">
        <v>0</v>
      </c>
      <c r="AS97">
        <v>2.8167834763123301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2.9086456059479548</v>
      </c>
      <c r="AZ97">
        <v>2.3525341183035713</v>
      </c>
      <c r="BA97">
        <v>0.89899329341317369</v>
      </c>
      <c r="BB97">
        <v>2.0578924213197971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64.507038162025793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2.7900295947188183</v>
      </c>
      <c r="L98">
        <v>8.6297677811210072</v>
      </c>
      <c r="M98">
        <v>2.5600764236096309</v>
      </c>
      <c r="N98">
        <v>2.8499501978551836</v>
      </c>
      <c r="O98">
        <v>3.1701007883275265</v>
      </c>
      <c r="P98">
        <v>5.210213658852731</v>
      </c>
      <c r="Q98">
        <v>0.4098989921186833</v>
      </c>
      <c r="R98">
        <v>0.64004112390603407</v>
      </c>
      <c r="S98">
        <v>0.62993864412811396</v>
      </c>
      <c r="T98">
        <v>1.5691278361204013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4.5539721725574438</v>
      </c>
      <c r="AC98">
        <v>1.9461413253320758</v>
      </c>
      <c r="AD98">
        <v>0.88344572620285944</v>
      </c>
      <c r="AE98">
        <v>4.9334681630640604</v>
      </c>
      <c r="AF98">
        <v>0.67602840383392016</v>
      </c>
      <c r="AG98">
        <v>4.8684283118042204</v>
      </c>
      <c r="AH98">
        <v>1.6951923512671885</v>
      </c>
      <c r="AI98">
        <v>0</v>
      </c>
      <c r="AJ98">
        <v>0</v>
      </c>
      <c r="AK98">
        <v>0</v>
      </c>
      <c r="AL98">
        <v>0</v>
      </c>
      <c r="AM98">
        <v>1.5179902916329926</v>
      </c>
      <c r="AN98">
        <v>4.6092831928989983E-2</v>
      </c>
      <c r="AO98">
        <v>0</v>
      </c>
      <c r="AP98">
        <v>0</v>
      </c>
      <c r="AQ98">
        <v>2.1970921984281717</v>
      </c>
      <c r="AR98">
        <v>0</v>
      </c>
      <c r="AS98">
        <v>2.8167834763123301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2.9086456059479548</v>
      </c>
      <c r="AZ98">
        <v>1.0692447058823529</v>
      </c>
      <c r="BA98">
        <v>0.45175428571428577</v>
      </c>
      <c r="BB98">
        <v>2.0578924213197971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61.08131731198678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4.1261850360376461E-4</v>
      </c>
      <c r="K99">
        <f t="shared" si="2"/>
        <v>5.6507349486368624E-2</v>
      </c>
      <c r="L99">
        <f t="shared" si="2"/>
        <v>0.14408540424716684</v>
      </c>
      <c r="M99">
        <f t="shared" si="2"/>
        <v>5.1741548540915581E-2</v>
      </c>
      <c r="N99">
        <f t="shared" si="2"/>
        <v>5.7119309080143219E-2</v>
      </c>
      <c r="O99">
        <f t="shared" si="2"/>
        <v>6.288183250740402E-2</v>
      </c>
      <c r="P99">
        <f t="shared" si="2"/>
        <v>8.2643017334023391E-2</v>
      </c>
      <c r="Q99">
        <f t="shared" si="2"/>
        <v>9.8209765763925712E-3</v>
      </c>
      <c r="R99">
        <f t="shared" si="2"/>
        <v>1.5361519235820468E-2</v>
      </c>
      <c r="S99">
        <f t="shared" si="2"/>
        <v>1.4917201109769546E-2</v>
      </c>
      <c r="T99">
        <f t="shared" si="2"/>
        <v>3.7657546050854522E-2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6.9068577950454624E-2</v>
      </c>
      <c r="AC99">
        <f t="shared" si="2"/>
        <v>3.7475735749241512E-2</v>
      </c>
      <c r="AD99">
        <f t="shared" si="2"/>
        <v>2.9356645549424021E-2</v>
      </c>
      <c r="AE99">
        <f t="shared" si="2"/>
        <v>9.2298183810054099E-2</v>
      </c>
      <c r="AF99">
        <f t="shared" si="2"/>
        <v>1.0647447360384239E-2</v>
      </c>
      <c r="AG99">
        <f t="shared" si="2"/>
        <v>0.11684227948330134</v>
      </c>
      <c r="AH99">
        <f t="shared" si="2"/>
        <v>9.3235580558459957E-2</v>
      </c>
      <c r="AI99">
        <f t="shared" si="2"/>
        <v>1.0192019043630268E-2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3.6431766999191879E-2</v>
      </c>
      <c r="AN99">
        <f t="shared" si="2"/>
        <v>1.10622796629576E-3</v>
      </c>
      <c r="AO99">
        <f t="shared" si="2"/>
        <v>0</v>
      </c>
      <c r="AP99">
        <f t="shared" si="2"/>
        <v>0</v>
      </c>
      <c r="AQ99">
        <f t="shared" si="2"/>
        <v>2.3466634155863489E-2</v>
      </c>
      <c r="AR99">
        <f t="shared" si="2"/>
        <v>0</v>
      </c>
      <c r="AS99">
        <f t="shared" si="2"/>
        <v>6.8260394282468828E-2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6.995389143293626E-2</v>
      </c>
      <c r="AZ99">
        <f t="shared" si="2"/>
        <v>2.4275062449698539E-2</v>
      </c>
      <c r="BA99">
        <f t="shared" si="2"/>
        <v>2.454612362301509E-2</v>
      </c>
      <c r="BB99">
        <f t="shared" si="2"/>
        <v>4.7740747538202503E-2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1.2880456406250846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19.341999999999999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19.341999999999999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19.341999999999999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19.341999999999999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19.341999999999999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19.341999999999999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19.341999999999999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19.341999999999999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19.341999999999999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19.341999999999999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19.341999999999999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19.341999999999999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19.341999999999999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19.341999999999999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19.341999999999999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19.341999999999999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19.341999999999999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19.341999999999999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19.341999999999999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19.341999999999999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19.341999999999999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19.341999999999999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19.341999999999999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19.341999999999999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19.341999999999999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19.341999999999999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19.341999999999999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19.341999999999999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19.341999999999999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19.341999999999999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19.341999999999999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19.341999999999999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19.341999999999999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19.341999999999999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19.341999999999999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19.341999999999999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19.341999999999999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19.341999999999999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19.341999999999999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19.341999999999999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19.341999999999999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19.341999999999999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19.341999999999999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19.341999999999999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19.341999999999999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19.341999999999999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19.341999999999999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19.341999999999999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19.341999999999999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19.341999999999999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19.341999999999999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19.341999999999999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19.341999999999999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19.341999999999999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19.341999999999999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19.341999999999999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19.341999999999999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19.341999999999999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19.341999999999999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19.341999999999999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19.341999999999999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19.341999999999999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19.341999999999999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19.341999999999999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19.341999999999999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19.341999999999999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19.341999999999999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19.341999999999999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19.341999999999999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19.341999999999999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19.341999999999999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19.341999999999999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19.341999999999999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19.341999999999999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19.341999999999999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19.341999999999999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19.341999999999999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19.341999999999999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19.341999999999999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19.341999999999999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19.341999999999999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19.341999999999999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19.341999999999999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19.341999999999999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19.341999999999999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19.341999999999999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19.341999999999999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19.341999999999999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19.341999999999999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19.341999999999999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19.341999999999999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19.341999999999999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19.341999999999999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19.341999999999999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19.341999999999999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19.341999999999999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19.341999999999999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19.341999999999999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19.341999999999999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19.341999999999999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19.341999999999999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19.341999999999999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19.341999999999999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19.341999999999999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19.341999999999999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19.341999999999999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19.341999999999999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19.341999999999999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19.341999999999999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19.341999999999999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19.341999999999999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19.341999999999999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19.341999999999999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19.341999999999999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19.341999999999999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19.341999999999999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19.341999999999999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19.341999999999999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19.341999999999999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19.341999999999999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19.341999999999999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19.341999999999999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19.341999999999999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19.341999999999999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19.341999999999999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19.341999999999999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19.341999999999999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19.341999999999999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19.341999999999999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19.341999999999999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19.341999999999999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19.341999999999999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19.341999999999999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19.341999999999999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19.341999999999999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19.341999999999999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19.341999999999999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19.341999999999999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19.341999999999999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19.341999999999999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19.341999999999999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19.341999999999999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19.341999999999999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19.341999999999999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19.341999999999999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19.341999999999999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19.341999999999999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19.341999999999999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19.341999999999999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19.341999999999999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19.341999999999999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19.341999999999999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19.341999999999999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19.341999999999999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19.341999999999999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19.341999999999999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19.341999999999999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19.341999999999999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19.341999999999999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19.341999999999999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19.341999999999999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19.341999999999999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19.341999999999999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19.341999999999999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19.341999999999999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19.341999999999999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19.341999999999999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19.341999999999999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19.341999999999999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19.341999999999999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19.341999999999999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19.341999999999999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19.341999999999999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19.341999999999999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19.341999999999999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19.341999999999999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19.341999999999999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19.341999999999999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19.341999999999999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19.341999999999999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19.341999999999999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19.341999999999999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19.341999999999999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19.341999999999999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19.341999999999999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19.341999999999999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19.341999999999999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19.341999999999999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19.341999999999999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19.341999999999999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19.341999999999999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19.341999999999999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0.4642080000000009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0.4642080000000009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45417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495.2</v>
      </c>
      <c r="L3" s="201">
        <v>17.5</v>
      </c>
      <c r="M3" s="201">
        <v>64.010000000000005</v>
      </c>
      <c r="N3" s="201">
        <v>53.04</v>
      </c>
      <c r="O3" s="201">
        <v>74.13</v>
      </c>
      <c r="P3" s="201">
        <v>31.43</v>
      </c>
      <c r="Q3" s="201">
        <v>9.64</v>
      </c>
      <c r="R3" s="201">
        <v>9.58</v>
      </c>
      <c r="S3" s="201">
        <v>11.79</v>
      </c>
      <c r="T3" s="201">
        <v>1.42</v>
      </c>
      <c r="U3" s="201">
        <v>49.06</v>
      </c>
      <c r="V3" s="201">
        <v>6.07</v>
      </c>
      <c r="W3" s="201">
        <v>14.78</v>
      </c>
      <c r="X3" s="201">
        <v>62.99</v>
      </c>
      <c r="Y3" s="201">
        <v>0</v>
      </c>
      <c r="Z3">
        <v>0</v>
      </c>
      <c r="AA3" s="201">
        <v>13.93</v>
      </c>
      <c r="AB3" s="201">
        <v>0</v>
      </c>
      <c r="AC3" s="201">
        <v>0</v>
      </c>
      <c r="AD3" s="201">
        <v>0</v>
      </c>
      <c r="AE3" s="201">
        <v>45</v>
      </c>
      <c r="AF3" s="201">
        <v>0</v>
      </c>
      <c r="AG3" s="201">
        <v>0</v>
      </c>
      <c r="AH3" s="201">
        <v>0</v>
      </c>
      <c r="AI3" s="201">
        <v>103.23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118.61</v>
      </c>
      <c r="AQ3" s="201">
        <v>38.32</v>
      </c>
      <c r="AR3" s="201">
        <v>0</v>
      </c>
      <c r="AS3" s="201">
        <v>7.68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2.4700000000000002</v>
      </c>
      <c r="AZ3" s="201">
        <v>0.83</v>
      </c>
      <c r="BA3" s="201">
        <v>0.38</v>
      </c>
      <c r="BB3" s="201">
        <v>2.46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495.2</v>
      </c>
      <c r="L4" s="201">
        <v>17.5</v>
      </c>
      <c r="M4" s="201">
        <v>64.010000000000005</v>
      </c>
      <c r="N4" s="201">
        <v>53.04</v>
      </c>
      <c r="O4" s="201">
        <v>74.13</v>
      </c>
      <c r="P4" s="201">
        <v>31.43</v>
      </c>
      <c r="Q4" s="201">
        <v>9.64</v>
      </c>
      <c r="R4" s="201">
        <v>9.58</v>
      </c>
      <c r="S4" s="201">
        <v>11.79</v>
      </c>
      <c r="T4" s="201">
        <v>1.42</v>
      </c>
      <c r="U4" s="201">
        <v>49.06</v>
      </c>
      <c r="V4" s="201">
        <v>6.07</v>
      </c>
      <c r="W4" s="201">
        <v>14.78</v>
      </c>
      <c r="X4" s="201">
        <v>62.99</v>
      </c>
      <c r="Y4" s="201">
        <v>0</v>
      </c>
      <c r="Z4">
        <v>0</v>
      </c>
      <c r="AA4" s="201">
        <v>13.93</v>
      </c>
      <c r="AB4" s="201">
        <v>0</v>
      </c>
      <c r="AC4" s="201">
        <v>0</v>
      </c>
      <c r="AD4" s="201">
        <v>0</v>
      </c>
      <c r="AE4" s="201">
        <v>45</v>
      </c>
      <c r="AF4" s="201">
        <v>0</v>
      </c>
      <c r="AG4" s="201">
        <v>0</v>
      </c>
      <c r="AH4" s="201">
        <v>0</v>
      </c>
      <c r="AI4" s="201">
        <v>103.23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118.61</v>
      </c>
      <c r="AQ4" s="201">
        <v>38.32</v>
      </c>
      <c r="AR4" s="201">
        <v>0</v>
      </c>
      <c r="AS4" s="201">
        <v>7.68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2.4700000000000002</v>
      </c>
      <c r="AZ4" s="201">
        <v>0.83</v>
      </c>
      <c r="BA4" s="201">
        <v>0.38</v>
      </c>
      <c r="BB4" s="201">
        <v>2.46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495.2</v>
      </c>
      <c r="L5" s="201">
        <v>17.5</v>
      </c>
      <c r="M5" s="201">
        <v>64.010000000000005</v>
      </c>
      <c r="N5" s="201">
        <v>53.04</v>
      </c>
      <c r="O5" s="201">
        <v>74.13</v>
      </c>
      <c r="P5" s="201">
        <v>31.43</v>
      </c>
      <c r="Q5" s="201">
        <v>9.64</v>
      </c>
      <c r="R5" s="201">
        <v>9.58</v>
      </c>
      <c r="S5" s="201">
        <v>11.79</v>
      </c>
      <c r="T5" s="201">
        <v>1.42</v>
      </c>
      <c r="U5" s="201">
        <v>49.06</v>
      </c>
      <c r="V5" s="201">
        <v>6.07</v>
      </c>
      <c r="W5" s="201">
        <v>14.78</v>
      </c>
      <c r="X5" s="201">
        <v>62.99</v>
      </c>
      <c r="Y5" s="201">
        <v>0</v>
      </c>
      <c r="Z5">
        <v>0</v>
      </c>
      <c r="AA5" s="201">
        <v>13.93</v>
      </c>
      <c r="AB5" s="201">
        <v>0</v>
      </c>
      <c r="AC5" s="201">
        <v>0</v>
      </c>
      <c r="AD5" s="201">
        <v>0</v>
      </c>
      <c r="AE5" s="201">
        <v>45</v>
      </c>
      <c r="AF5" s="201">
        <v>0</v>
      </c>
      <c r="AG5" s="201">
        <v>0</v>
      </c>
      <c r="AH5" s="201">
        <v>0</v>
      </c>
      <c r="AI5" s="201">
        <v>103.23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118.61</v>
      </c>
      <c r="AQ5" s="201">
        <v>38.32</v>
      </c>
      <c r="AR5" s="201">
        <v>0</v>
      </c>
      <c r="AS5" s="201">
        <v>7.68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2.4700000000000002</v>
      </c>
      <c r="AZ5" s="201">
        <v>0</v>
      </c>
      <c r="BA5" s="201">
        <v>0.38</v>
      </c>
      <c r="BB5" s="201">
        <v>2.46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495.2</v>
      </c>
      <c r="L6" s="201">
        <v>17.5</v>
      </c>
      <c r="M6" s="201">
        <v>64.010000000000005</v>
      </c>
      <c r="N6" s="201">
        <v>53.04</v>
      </c>
      <c r="O6" s="201">
        <v>74.13</v>
      </c>
      <c r="P6" s="201">
        <v>31.43</v>
      </c>
      <c r="Q6" s="201">
        <v>9.64</v>
      </c>
      <c r="R6" s="201">
        <v>9.58</v>
      </c>
      <c r="S6" s="201">
        <v>11.79</v>
      </c>
      <c r="T6" s="201">
        <v>1.42</v>
      </c>
      <c r="U6" s="201">
        <v>49.06</v>
      </c>
      <c r="V6" s="201">
        <v>6.07</v>
      </c>
      <c r="W6" s="201">
        <v>14.78</v>
      </c>
      <c r="X6" s="201">
        <v>62.99</v>
      </c>
      <c r="Y6" s="201">
        <v>0</v>
      </c>
      <c r="Z6">
        <v>0</v>
      </c>
      <c r="AA6" s="201">
        <v>13.93</v>
      </c>
      <c r="AB6" s="201">
        <v>0</v>
      </c>
      <c r="AC6" s="201">
        <v>0</v>
      </c>
      <c r="AD6" s="201">
        <v>0</v>
      </c>
      <c r="AE6" s="201">
        <v>45</v>
      </c>
      <c r="AF6" s="201">
        <v>0</v>
      </c>
      <c r="AG6" s="201">
        <v>0</v>
      </c>
      <c r="AH6" s="201">
        <v>0</v>
      </c>
      <c r="AI6" s="201">
        <v>103.23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118.61</v>
      </c>
      <c r="AQ6" s="201">
        <v>38.32</v>
      </c>
      <c r="AR6" s="201">
        <v>0</v>
      </c>
      <c r="AS6" s="201">
        <v>7.68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2.4700000000000002</v>
      </c>
      <c r="AZ6" s="201">
        <v>0</v>
      </c>
      <c r="BA6" s="201">
        <v>0.38</v>
      </c>
      <c r="BB6" s="201">
        <v>2.46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495.2</v>
      </c>
      <c r="L7" s="201">
        <v>17.5</v>
      </c>
      <c r="M7" s="201">
        <v>64.010000000000005</v>
      </c>
      <c r="N7" s="201">
        <v>53.04</v>
      </c>
      <c r="O7" s="201">
        <v>74.13</v>
      </c>
      <c r="P7" s="201">
        <v>31.43</v>
      </c>
      <c r="Q7" s="201">
        <v>9.64</v>
      </c>
      <c r="R7" s="201">
        <v>9.58</v>
      </c>
      <c r="S7" s="201">
        <v>11.79</v>
      </c>
      <c r="T7" s="201">
        <v>1.42</v>
      </c>
      <c r="U7" s="201">
        <v>38.729999999999997</v>
      </c>
      <c r="V7" s="201">
        <v>6.07</v>
      </c>
      <c r="W7" s="201">
        <v>14.78</v>
      </c>
      <c r="X7" s="201">
        <v>62.99</v>
      </c>
      <c r="Y7" s="201">
        <v>0</v>
      </c>
      <c r="Z7">
        <v>0</v>
      </c>
      <c r="AA7" s="201">
        <v>13.93</v>
      </c>
      <c r="AB7" s="201">
        <v>0</v>
      </c>
      <c r="AC7" s="201">
        <v>0</v>
      </c>
      <c r="AD7" s="201">
        <v>0</v>
      </c>
      <c r="AE7" s="201">
        <v>45</v>
      </c>
      <c r="AF7" s="201">
        <v>0</v>
      </c>
      <c r="AG7" s="201">
        <v>0</v>
      </c>
      <c r="AH7" s="201">
        <v>0</v>
      </c>
      <c r="AI7" s="201">
        <v>103.23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118.61</v>
      </c>
      <c r="AQ7" s="201">
        <v>38.32</v>
      </c>
      <c r="AR7" s="201">
        <v>0</v>
      </c>
      <c r="AS7" s="201">
        <v>7.68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2.4700000000000002</v>
      </c>
      <c r="AZ7" s="201">
        <v>0</v>
      </c>
      <c r="BA7" s="201">
        <v>0.38</v>
      </c>
      <c r="BB7" s="201">
        <v>2.46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495.2</v>
      </c>
      <c r="L8" s="201">
        <v>17.5</v>
      </c>
      <c r="M8" s="201">
        <v>64.010000000000005</v>
      </c>
      <c r="N8" s="201">
        <v>53.04</v>
      </c>
      <c r="O8" s="201">
        <v>74.13</v>
      </c>
      <c r="P8" s="201">
        <v>31.43</v>
      </c>
      <c r="Q8" s="201">
        <v>9.64</v>
      </c>
      <c r="R8" s="201">
        <v>9.58</v>
      </c>
      <c r="S8" s="201">
        <v>11.79</v>
      </c>
      <c r="T8" s="201">
        <v>1.42</v>
      </c>
      <c r="U8" s="201">
        <v>38.729999999999997</v>
      </c>
      <c r="V8" s="201">
        <v>6.07</v>
      </c>
      <c r="W8" s="201">
        <v>14.78</v>
      </c>
      <c r="X8" s="201">
        <v>62.99</v>
      </c>
      <c r="Y8" s="201">
        <v>0</v>
      </c>
      <c r="Z8">
        <v>0</v>
      </c>
      <c r="AA8" s="201">
        <v>13.93</v>
      </c>
      <c r="AB8" s="201">
        <v>0</v>
      </c>
      <c r="AC8" s="201">
        <v>0</v>
      </c>
      <c r="AD8" s="201">
        <v>0</v>
      </c>
      <c r="AE8" s="201">
        <v>45</v>
      </c>
      <c r="AF8" s="201">
        <v>0</v>
      </c>
      <c r="AG8" s="201">
        <v>0</v>
      </c>
      <c r="AH8" s="201">
        <v>0</v>
      </c>
      <c r="AI8" s="201">
        <v>103.23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118.61</v>
      </c>
      <c r="AQ8" s="201">
        <v>38.32</v>
      </c>
      <c r="AR8" s="201">
        <v>0</v>
      </c>
      <c r="AS8" s="201">
        <v>7.68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2.4700000000000002</v>
      </c>
      <c r="AZ8" s="201">
        <v>0</v>
      </c>
      <c r="BA8" s="201">
        <v>0.38</v>
      </c>
      <c r="BB8" s="201">
        <v>2.46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495.2</v>
      </c>
      <c r="L9" s="201">
        <v>17.5</v>
      </c>
      <c r="M9" s="201">
        <v>64.010000000000005</v>
      </c>
      <c r="N9" s="201">
        <v>53.04</v>
      </c>
      <c r="O9" s="201">
        <v>74.13</v>
      </c>
      <c r="P9" s="201">
        <v>31.43</v>
      </c>
      <c r="Q9" s="201">
        <v>9.64</v>
      </c>
      <c r="R9" s="201">
        <v>9.58</v>
      </c>
      <c r="S9" s="201">
        <v>11.79</v>
      </c>
      <c r="T9" s="201">
        <v>1.42</v>
      </c>
      <c r="U9" s="201">
        <v>38.729999999999997</v>
      </c>
      <c r="V9" s="201">
        <v>6.07</v>
      </c>
      <c r="W9" s="201">
        <v>14.78</v>
      </c>
      <c r="X9" s="201">
        <v>62.99</v>
      </c>
      <c r="Y9" s="201">
        <v>0</v>
      </c>
      <c r="Z9">
        <v>0</v>
      </c>
      <c r="AA9" s="201">
        <v>13.93</v>
      </c>
      <c r="AB9" s="201">
        <v>0</v>
      </c>
      <c r="AC9" s="201">
        <v>0</v>
      </c>
      <c r="AD9" s="201">
        <v>0</v>
      </c>
      <c r="AE9" s="201">
        <v>45</v>
      </c>
      <c r="AF9" s="201">
        <v>0</v>
      </c>
      <c r="AG9" s="201">
        <v>0</v>
      </c>
      <c r="AH9" s="201">
        <v>0</v>
      </c>
      <c r="AI9" s="201">
        <v>103.23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118.61</v>
      </c>
      <c r="AQ9" s="201">
        <v>38.32</v>
      </c>
      <c r="AR9" s="201">
        <v>0</v>
      </c>
      <c r="AS9" s="201">
        <v>7.68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2.4700000000000002</v>
      </c>
      <c r="AZ9" s="201">
        <v>0</v>
      </c>
      <c r="BA9" s="201">
        <v>0.38</v>
      </c>
      <c r="BB9" s="201">
        <v>2.46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495.2</v>
      </c>
      <c r="L10" s="201">
        <v>17.5</v>
      </c>
      <c r="M10" s="201">
        <v>64.010000000000005</v>
      </c>
      <c r="N10" s="201">
        <v>53.04</v>
      </c>
      <c r="O10" s="201">
        <v>74.13</v>
      </c>
      <c r="P10" s="201">
        <v>31.43</v>
      </c>
      <c r="Q10" s="201">
        <v>9.64</v>
      </c>
      <c r="R10" s="201">
        <v>9.58</v>
      </c>
      <c r="S10" s="201">
        <v>11.79</v>
      </c>
      <c r="T10" s="201">
        <v>1.42</v>
      </c>
      <c r="U10" s="201">
        <v>38.729999999999997</v>
      </c>
      <c r="V10" s="201">
        <v>6.07</v>
      </c>
      <c r="W10" s="201">
        <v>14.78</v>
      </c>
      <c r="X10" s="201">
        <v>62.99</v>
      </c>
      <c r="Y10" s="201">
        <v>0</v>
      </c>
      <c r="Z10">
        <v>0</v>
      </c>
      <c r="AA10" s="201">
        <v>13.93</v>
      </c>
      <c r="AB10" s="201">
        <v>0</v>
      </c>
      <c r="AC10" s="201">
        <v>0</v>
      </c>
      <c r="AD10" s="201">
        <v>0</v>
      </c>
      <c r="AE10" s="201">
        <v>45</v>
      </c>
      <c r="AF10" s="201">
        <v>0</v>
      </c>
      <c r="AG10" s="201">
        <v>0</v>
      </c>
      <c r="AH10" s="201">
        <v>0</v>
      </c>
      <c r="AI10" s="201">
        <v>103.23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118.61</v>
      </c>
      <c r="AQ10" s="201">
        <v>38.32</v>
      </c>
      <c r="AR10" s="201">
        <v>0</v>
      </c>
      <c r="AS10" s="201">
        <v>7.68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2.4700000000000002</v>
      </c>
      <c r="AZ10" s="201">
        <v>0</v>
      </c>
      <c r="BA10" s="201">
        <v>0.38</v>
      </c>
      <c r="BB10" s="201">
        <v>2.46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10.18</v>
      </c>
      <c r="E11" s="201">
        <v>0</v>
      </c>
      <c r="F11" s="201">
        <v>0</v>
      </c>
      <c r="G11" s="201">
        <v>18.46</v>
      </c>
      <c r="H11" s="201">
        <v>0</v>
      </c>
      <c r="I11" s="201">
        <v>0</v>
      </c>
      <c r="J11" s="201">
        <v>10.210000000000001</v>
      </c>
      <c r="K11" s="201">
        <v>495.2</v>
      </c>
      <c r="L11" s="201">
        <v>17.5</v>
      </c>
      <c r="M11" s="201">
        <v>64.010000000000005</v>
      </c>
      <c r="N11" s="201">
        <v>53.04</v>
      </c>
      <c r="O11" s="201">
        <v>74.13</v>
      </c>
      <c r="P11" s="201">
        <v>31.43</v>
      </c>
      <c r="Q11" s="201">
        <v>9.64</v>
      </c>
      <c r="R11" s="201">
        <v>9.58</v>
      </c>
      <c r="S11" s="201">
        <v>11.79</v>
      </c>
      <c r="T11" s="201">
        <v>1.42</v>
      </c>
      <c r="U11" s="201">
        <v>38.729999999999997</v>
      </c>
      <c r="V11" s="201">
        <v>6.07</v>
      </c>
      <c r="W11" s="201">
        <v>14.78</v>
      </c>
      <c r="X11" s="201">
        <v>62.99</v>
      </c>
      <c r="Y11" s="201">
        <v>0</v>
      </c>
      <c r="Z11">
        <v>0</v>
      </c>
      <c r="AA11" s="201">
        <v>13.93</v>
      </c>
      <c r="AB11" s="201">
        <v>0</v>
      </c>
      <c r="AC11" s="201">
        <v>0</v>
      </c>
      <c r="AD11" s="201">
        <v>0</v>
      </c>
      <c r="AE11" s="201">
        <v>45</v>
      </c>
      <c r="AF11" s="201">
        <v>0</v>
      </c>
      <c r="AG11" s="201">
        <v>0</v>
      </c>
      <c r="AH11" s="201">
        <v>0</v>
      </c>
      <c r="AI11" s="201">
        <v>98.64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118.61</v>
      </c>
      <c r="AQ11" s="201">
        <v>38.32</v>
      </c>
      <c r="AR11" s="201">
        <v>0</v>
      </c>
      <c r="AS11" s="201">
        <v>7.68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2.4700000000000002</v>
      </c>
      <c r="AZ11" s="201">
        <v>0</v>
      </c>
      <c r="BA11" s="201">
        <v>0.38</v>
      </c>
      <c r="BB11" s="201">
        <v>2.46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21.38</v>
      </c>
      <c r="E12" s="201">
        <v>0</v>
      </c>
      <c r="F12" s="201">
        <v>0</v>
      </c>
      <c r="G12" s="201">
        <v>34.92</v>
      </c>
      <c r="H12" s="201">
        <v>0</v>
      </c>
      <c r="I12" s="201">
        <v>0</v>
      </c>
      <c r="J12" s="201">
        <v>34.880000000000003</v>
      </c>
      <c r="K12" s="201">
        <v>495.2</v>
      </c>
      <c r="L12" s="201">
        <v>17.5</v>
      </c>
      <c r="M12" s="201">
        <v>64.010000000000005</v>
      </c>
      <c r="N12" s="201">
        <v>53.04</v>
      </c>
      <c r="O12" s="201">
        <v>74.13</v>
      </c>
      <c r="P12" s="201">
        <v>31.43</v>
      </c>
      <c r="Q12" s="201">
        <v>9.64</v>
      </c>
      <c r="R12" s="201">
        <v>9.58</v>
      </c>
      <c r="S12" s="201">
        <v>11.79</v>
      </c>
      <c r="T12" s="201">
        <v>1.42</v>
      </c>
      <c r="U12" s="201">
        <v>38.729999999999997</v>
      </c>
      <c r="V12" s="201">
        <v>6.07</v>
      </c>
      <c r="W12" s="201">
        <v>14.78</v>
      </c>
      <c r="X12" s="201">
        <v>62.99</v>
      </c>
      <c r="Y12" s="201">
        <v>0</v>
      </c>
      <c r="Z12">
        <v>0</v>
      </c>
      <c r="AA12" s="201">
        <v>14.48</v>
      </c>
      <c r="AB12" s="201">
        <v>0</v>
      </c>
      <c r="AC12" s="201">
        <v>0</v>
      </c>
      <c r="AD12" s="201">
        <v>0</v>
      </c>
      <c r="AE12" s="201">
        <v>45</v>
      </c>
      <c r="AF12" s="201">
        <v>0</v>
      </c>
      <c r="AG12" s="201">
        <v>0</v>
      </c>
      <c r="AH12" s="201">
        <v>0</v>
      </c>
      <c r="AI12" s="201">
        <v>98.64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118.61</v>
      </c>
      <c r="AQ12" s="201">
        <v>38.32</v>
      </c>
      <c r="AR12" s="201">
        <v>0</v>
      </c>
      <c r="AS12" s="201">
        <v>7.68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2.4700000000000002</v>
      </c>
      <c r="AZ12" s="201">
        <v>0</v>
      </c>
      <c r="BA12" s="201">
        <v>0.38</v>
      </c>
      <c r="BB12" s="201">
        <v>2.46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10.64</v>
      </c>
      <c r="E13" s="201">
        <v>0</v>
      </c>
      <c r="F13" s="201">
        <v>0</v>
      </c>
      <c r="G13" s="201">
        <v>16.440000000000001</v>
      </c>
      <c r="H13" s="201">
        <v>0</v>
      </c>
      <c r="I13" s="201">
        <v>0</v>
      </c>
      <c r="J13" s="201">
        <v>41.59</v>
      </c>
      <c r="K13" s="201">
        <v>495.42</v>
      </c>
      <c r="L13" s="201">
        <v>17.5</v>
      </c>
      <c r="M13" s="201">
        <v>64.010000000000005</v>
      </c>
      <c r="N13" s="201">
        <v>53.04</v>
      </c>
      <c r="O13" s="201">
        <v>74.13</v>
      </c>
      <c r="P13" s="201">
        <v>31.43</v>
      </c>
      <c r="Q13" s="201">
        <v>9.64</v>
      </c>
      <c r="R13" s="201">
        <v>9.58</v>
      </c>
      <c r="S13" s="201">
        <v>11.79</v>
      </c>
      <c r="T13" s="201">
        <v>1.42</v>
      </c>
      <c r="U13" s="201">
        <v>38.729999999999997</v>
      </c>
      <c r="V13" s="201">
        <v>6.07</v>
      </c>
      <c r="W13" s="201">
        <v>14.78</v>
      </c>
      <c r="X13" s="201">
        <v>62.99</v>
      </c>
      <c r="Y13" s="201">
        <v>0</v>
      </c>
      <c r="Z13">
        <v>0</v>
      </c>
      <c r="AA13" s="201">
        <v>14.48</v>
      </c>
      <c r="AB13" s="201">
        <v>0</v>
      </c>
      <c r="AC13" s="201">
        <v>0</v>
      </c>
      <c r="AD13" s="201">
        <v>0</v>
      </c>
      <c r="AE13" s="201">
        <v>45</v>
      </c>
      <c r="AF13" s="201">
        <v>0</v>
      </c>
      <c r="AG13" s="201">
        <v>0</v>
      </c>
      <c r="AH13" s="201">
        <v>0</v>
      </c>
      <c r="AI13" s="201">
        <v>98.64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118.61</v>
      </c>
      <c r="AQ13" s="201">
        <v>38.32</v>
      </c>
      <c r="AR13" s="201">
        <v>0</v>
      </c>
      <c r="AS13" s="201">
        <v>7.68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2.4700000000000002</v>
      </c>
      <c r="AZ13" s="201">
        <v>0</v>
      </c>
      <c r="BA13" s="201">
        <v>0.38</v>
      </c>
      <c r="BB13" s="201">
        <v>2.46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0.97</v>
      </c>
      <c r="E14" s="201">
        <v>0</v>
      </c>
      <c r="F14" s="201">
        <v>0</v>
      </c>
      <c r="G14" s="201">
        <v>0.97</v>
      </c>
      <c r="H14" s="201">
        <v>0</v>
      </c>
      <c r="I14" s="201">
        <v>0</v>
      </c>
      <c r="J14" s="201">
        <v>22</v>
      </c>
      <c r="K14" s="201">
        <v>495.42</v>
      </c>
      <c r="L14" s="201">
        <v>17.5</v>
      </c>
      <c r="M14" s="201">
        <v>64.010000000000005</v>
      </c>
      <c r="N14" s="201">
        <v>53.04</v>
      </c>
      <c r="O14" s="201">
        <v>74.13</v>
      </c>
      <c r="P14" s="201">
        <v>31.43</v>
      </c>
      <c r="Q14" s="201">
        <v>9.64</v>
      </c>
      <c r="R14" s="201">
        <v>9.58</v>
      </c>
      <c r="S14" s="201">
        <v>11.79</v>
      </c>
      <c r="T14" s="201">
        <v>1.42</v>
      </c>
      <c r="U14" s="201">
        <v>38.729999999999997</v>
      </c>
      <c r="V14" s="201">
        <v>6.07</v>
      </c>
      <c r="W14" s="201">
        <v>14.78</v>
      </c>
      <c r="X14" s="201">
        <v>62.99</v>
      </c>
      <c r="Y14" s="201">
        <v>0</v>
      </c>
      <c r="Z14">
        <v>0</v>
      </c>
      <c r="AA14" s="201">
        <v>14.48</v>
      </c>
      <c r="AB14" s="201">
        <v>0</v>
      </c>
      <c r="AC14" s="201">
        <v>0</v>
      </c>
      <c r="AD14" s="201">
        <v>0</v>
      </c>
      <c r="AE14" s="201">
        <v>45</v>
      </c>
      <c r="AF14" s="201">
        <v>0</v>
      </c>
      <c r="AG14" s="201">
        <v>0</v>
      </c>
      <c r="AH14" s="201">
        <v>0</v>
      </c>
      <c r="AI14" s="201">
        <v>98.64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118.61</v>
      </c>
      <c r="AQ14" s="201">
        <v>38.32</v>
      </c>
      <c r="AR14" s="201">
        <v>0</v>
      </c>
      <c r="AS14" s="201">
        <v>7.68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2.4700000000000002</v>
      </c>
      <c r="AZ14" s="201">
        <v>0</v>
      </c>
      <c r="BA14" s="201">
        <v>0.38</v>
      </c>
      <c r="BB14" s="201">
        <v>2.46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2.46</v>
      </c>
      <c r="K15" s="201">
        <v>495.42</v>
      </c>
      <c r="L15" s="201">
        <v>17.5</v>
      </c>
      <c r="M15" s="201">
        <v>64.010000000000005</v>
      </c>
      <c r="N15" s="201">
        <v>53.04</v>
      </c>
      <c r="O15" s="201">
        <v>74.13</v>
      </c>
      <c r="P15" s="201">
        <v>31.43</v>
      </c>
      <c r="Q15" s="201">
        <v>9.64</v>
      </c>
      <c r="R15" s="201">
        <v>9.58</v>
      </c>
      <c r="S15" s="201">
        <v>11.79</v>
      </c>
      <c r="T15" s="201">
        <v>1.42</v>
      </c>
      <c r="U15" s="201">
        <v>38.729999999999997</v>
      </c>
      <c r="V15" s="201">
        <v>6.07</v>
      </c>
      <c r="W15" s="201">
        <v>14.78</v>
      </c>
      <c r="X15" s="201">
        <v>62.99</v>
      </c>
      <c r="Y15" s="201">
        <v>0</v>
      </c>
      <c r="Z15">
        <v>0</v>
      </c>
      <c r="AA15" s="201">
        <v>14.48</v>
      </c>
      <c r="AB15" s="201">
        <v>0</v>
      </c>
      <c r="AC15" s="201">
        <v>0</v>
      </c>
      <c r="AD15" s="201">
        <v>0</v>
      </c>
      <c r="AE15" s="201">
        <v>45</v>
      </c>
      <c r="AF15" s="201">
        <v>0</v>
      </c>
      <c r="AG15" s="201">
        <v>0</v>
      </c>
      <c r="AH15" s="201">
        <v>0</v>
      </c>
      <c r="AI15" s="201">
        <v>99.61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118.61</v>
      </c>
      <c r="AQ15" s="201">
        <v>38.32</v>
      </c>
      <c r="AR15" s="201">
        <v>0</v>
      </c>
      <c r="AS15" s="201">
        <v>7.68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2.4700000000000002</v>
      </c>
      <c r="AZ15" s="201">
        <v>0</v>
      </c>
      <c r="BA15" s="201">
        <v>0.49</v>
      </c>
      <c r="BB15" s="201">
        <v>2.46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495.42</v>
      </c>
      <c r="L16" s="201">
        <v>17.5</v>
      </c>
      <c r="M16" s="201">
        <v>64.010000000000005</v>
      </c>
      <c r="N16" s="201">
        <v>53.04</v>
      </c>
      <c r="O16" s="201">
        <v>74.13</v>
      </c>
      <c r="P16" s="201">
        <v>31.43</v>
      </c>
      <c r="Q16" s="201">
        <v>9.64</v>
      </c>
      <c r="R16" s="201">
        <v>9.58</v>
      </c>
      <c r="S16" s="201">
        <v>11.79</v>
      </c>
      <c r="T16" s="201">
        <v>1.42</v>
      </c>
      <c r="U16" s="201">
        <v>38.729999999999997</v>
      </c>
      <c r="V16" s="201">
        <v>6.07</v>
      </c>
      <c r="W16" s="201">
        <v>14.78</v>
      </c>
      <c r="X16" s="201">
        <v>62.99</v>
      </c>
      <c r="Y16" s="201">
        <v>0</v>
      </c>
      <c r="Z16">
        <v>0</v>
      </c>
      <c r="AA16" s="201">
        <v>14.48</v>
      </c>
      <c r="AB16" s="201">
        <v>0</v>
      </c>
      <c r="AC16" s="201">
        <v>0</v>
      </c>
      <c r="AD16" s="201">
        <v>0</v>
      </c>
      <c r="AE16" s="201">
        <v>45</v>
      </c>
      <c r="AF16" s="201">
        <v>0</v>
      </c>
      <c r="AG16" s="201">
        <v>0</v>
      </c>
      <c r="AH16" s="201">
        <v>0</v>
      </c>
      <c r="AI16" s="201">
        <v>99.61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118.61</v>
      </c>
      <c r="AQ16" s="201">
        <v>38.32</v>
      </c>
      <c r="AR16" s="201">
        <v>0</v>
      </c>
      <c r="AS16" s="201">
        <v>7.68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2.4700000000000002</v>
      </c>
      <c r="AZ16" s="201">
        <v>0</v>
      </c>
      <c r="BA16" s="201">
        <v>0.49</v>
      </c>
      <c r="BB16" s="201">
        <v>2.46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495.42</v>
      </c>
      <c r="L17" s="201">
        <v>17.5</v>
      </c>
      <c r="M17" s="201">
        <v>64.010000000000005</v>
      </c>
      <c r="N17" s="201">
        <v>53.04</v>
      </c>
      <c r="O17" s="201">
        <v>74.13</v>
      </c>
      <c r="P17" s="201">
        <v>31.43</v>
      </c>
      <c r="Q17" s="201">
        <v>9.64</v>
      </c>
      <c r="R17" s="201">
        <v>9.58</v>
      </c>
      <c r="S17" s="201">
        <v>11.79</v>
      </c>
      <c r="T17" s="201">
        <v>1.42</v>
      </c>
      <c r="U17" s="201">
        <v>38.729999999999997</v>
      </c>
      <c r="V17" s="201">
        <v>6.07</v>
      </c>
      <c r="W17" s="201">
        <v>14.78</v>
      </c>
      <c r="X17" s="201">
        <v>62.99</v>
      </c>
      <c r="Y17" s="201">
        <v>0</v>
      </c>
      <c r="Z17">
        <v>0</v>
      </c>
      <c r="AA17" s="201">
        <v>14.48</v>
      </c>
      <c r="AB17" s="201">
        <v>0</v>
      </c>
      <c r="AC17" s="201">
        <v>0</v>
      </c>
      <c r="AD17" s="201">
        <v>0</v>
      </c>
      <c r="AE17" s="201">
        <v>45</v>
      </c>
      <c r="AF17" s="201">
        <v>0</v>
      </c>
      <c r="AG17" s="201">
        <v>0</v>
      </c>
      <c r="AH17" s="201">
        <v>0</v>
      </c>
      <c r="AI17" s="201">
        <v>99.61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118.61</v>
      </c>
      <c r="AQ17" s="201">
        <v>38.32</v>
      </c>
      <c r="AR17" s="201">
        <v>0</v>
      </c>
      <c r="AS17" s="201">
        <v>7.68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2.4700000000000002</v>
      </c>
      <c r="AZ17" s="201">
        <v>0</v>
      </c>
      <c r="BA17" s="201">
        <v>0.49</v>
      </c>
      <c r="BB17" s="201">
        <v>2.46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495.42</v>
      </c>
      <c r="L18" s="201">
        <v>17.5</v>
      </c>
      <c r="M18" s="201">
        <v>64.010000000000005</v>
      </c>
      <c r="N18" s="201">
        <v>53.04</v>
      </c>
      <c r="O18" s="201">
        <v>74.13</v>
      </c>
      <c r="P18" s="201">
        <v>31.43</v>
      </c>
      <c r="Q18" s="201">
        <v>9.64</v>
      </c>
      <c r="R18" s="201">
        <v>9.58</v>
      </c>
      <c r="S18" s="201">
        <v>11.79</v>
      </c>
      <c r="T18" s="201">
        <v>1.42</v>
      </c>
      <c r="U18" s="201">
        <v>38.729999999999997</v>
      </c>
      <c r="V18" s="201">
        <v>6.07</v>
      </c>
      <c r="W18" s="201">
        <v>14.78</v>
      </c>
      <c r="X18" s="201">
        <v>62.99</v>
      </c>
      <c r="Y18" s="201">
        <v>0</v>
      </c>
      <c r="Z18">
        <v>0</v>
      </c>
      <c r="AA18" s="201">
        <v>14.48</v>
      </c>
      <c r="AB18" s="201">
        <v>0</v>
      </c>
      <c r="AC18" s="201">
        <v>0</v>
      </c>
      <c r="AD18" s="201">
        <v>0</v>
      </c>
      <c r="AE18" s="201">
        <v>45</v>
      </c>
      <c r="AF18" s="201">
        <v>0</v>
      </c>
      <c r="AG18" s="201">
        <v>0</v>
      </c>
      <c r="AH18" s="201">
        <v>0</v>
      </c>
      <c r="AI18" s="201">
        <v>99.61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118.61</v>
      </c>
      <c r="AQ18" s="201">
        <v>38.32</v>
      </c>
      <c r="AR18" s="201">
        <v>0</v>
      </c>
      <c r="AS18" s="201">
        <v>7.68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2.4700000000000002</v>
      </c>
      <c r="AZ18" s="201">
        <v>0</v>
      </c>
      <c r="BA18" s="201">
        <v>0.49</v>
      </c>
      <c r="BB18" s="201">
        <v>2.46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495.42</v>
      </c>
      <c r="L19" s="201">
        <v>17.5</v>
      </c>
      <c r="M19" s="201">
        <v>64.010000000000005</v>
      </c>
      <c r="N19" s="201">
        <v>53.04</v>
      </c>
      <c r="O19" s="201">
        <v>74.13</v>
      </c>
      <c r="P19" s="201">
        <v>31.43</v>
      </c>
      <c r="Q19" s="201">
        <v>9.64</v>
      </c>
      <c r="R19" s="201">
        <v>9.58</v>
      </c>
      <c r="S19" s="201">
        <v>11.79</v>
      </c>
      <c r="T19" s="201">
        <v>1.42</v>
      </c>
      <c r="U19" s="201">
        <v>38.729999999999997</v>
      </c>
      <c r="V19" s="201">
        <v>6.07</v>
      </c>
      <c r="W19" s="201">
        <v>14.78</v>
      </c>
      <c r="X19" s="201">
        <v>62.99</v>
      </c>
      <c r="Y19" s="201">
        <v>0</v>
      </c>
      <c r="Z19">
        <v>0</v>
      </c>
      <c r="AA19" s="201">
        <v>14.48</v>
      </c>
      <c r="AB19" s="201">
        <v>0</v>
      </c>
      <c r="AC19" s="201">
        <v>0</v>
      </c>
      <c r="AD19" s="201">
        <v>0</v>
      </c>
      <c r="AE19" s="201">
        <v>45</v>
      </c>
      <c r="AF19" s="201">
        <v>0</v>
      </c>
      <c r="AG19" s="201">
        <v>0</v>
      </c>
      <c r="AH19" s="201">
        <v>0</v>
      </c>
      <c r="AI19" s="201">
        <v>99.61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118.61</v>
      </c>
      <c r="AQ19" s="201">
        <v>38.32</v>
      </c>
      <c r="AR19" s="201">
        <v>0</v>
      </c>
      <c r="AS19" s="201">
        <v>7.68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2.4700000000000002</v>
      </c>
      <c r="AZ19" s="201">
        <v>0</v>
      </c>
      <c r="BA19" s="201">
        <v>0.49</v>
      </c>
      <c r="BB19" s="201">
        <v>2.46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495.42</v>
      </c>
      <c r="L20" s="201">
        <v>17.5</v>
      </c>
      <c r="M20" s="201">
        <v>64.010000000000005</v>
      </c>
      <c r="N20" s="201">
        <v>53.04</v>
      </c>
      <c r="O20" s="201">
        <v>74.13</v>
      </c>
      <c r="P20" s="201">
        <v>31.43</v>
      </c>
      <c r="Q20" s="201">
        <v>9.64</v>
      </c>
      <c r="R20" s="201">
        <v>9.58</v>
      </c>
      <c r="S20" s="201">
        <v>11.79</v>
      </c>
      <c r="T20" s="201">
        <v>1.42</v>
      </c>
      <c r="U20" s="201">
        <v>38.729999999999997</v>
      </c>
      <c r="V20" s="201">
        <v>6.07</v>
      </c>
      <c r="W20" s="201">
        <v>14.78</v>
      </c>
      <c r="X20" s="201">
        <v>62.99</v>
      </c>
      <c r="Y20" s="201">
        <v>0</v>
      </c>
      <c r="Z20">
        <v>0</v>
      </c>
      <c r="AA20" s="201">
        <v>13.93</v>
      </c>
      <c r="AB20" s="201">
        <v>0</v>
      </c>
      <c r="AC20" s="201">
        <v>0</v>
      </c>
      <c r="AD20" s="201">
        <v>0</v>
      </c>
      <c r="AE20" s="201">
        <v>45</v>
      </c>
      <c r="AF20" s="201">
        <v>0</v>
      </c>
      <c r="AG20" s="201">
        <v>0</v>
      </c>
      <c r="AH20" s="201">
        <v>0</v>
      </c>
      <c r="AI20" s="201">
        <v>99.61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118.61</v>
      </c>
      <c r="AQ20" s="201">
        <v>38.32</v>
      </c>
      <c r="AR20" s="201">
        <v>0</v>
      </c>
      <c r="AS20" s="201">
        <v>7.68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2.4700000000000002</v>
      </c>
      <c r="AZ20" s="201">
        <v>0</v>
      </c>
      <c r="BA20" s="201">
        <v>0.49</v>
      </c>
      <c r="BB20" s="201">
        <v>2.46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495.42</v>
      </c>
      <c r="L21" s="201">
        <v>17.5</v>
      </c>
      <c r="M21" s="201">
        <v>64.010000000000005</v>
      </c>
      <c r="N21" s="201">
        <v>53.04</v>
      </c>
      <c r="O21" s="201">
        <v>74.13</v>
      </c>
      <c r="P21" s="201">
        <v>31.43</v>
      </c>
      <c r="Q21" s="201">
        <v>9.64</v>
      </c>
      <c r="R21" s="201">
        <v>9.58</v>
      </c>
      <c r="S21" s="201">
        <v>11.79</v>
      </c>
      <c r="T21" s="201">
        <v>1.42</v>
      </c>
      <c r="U21" s="201">
        <v>38.729999999999997</v>
      </c>
      <c r="V21" s="201">
        <v>6.07</v>
      </c>
      <c r="W21" s="201">
        <v>14.78</v>
      </c>
      <c r="X21" s="201">
        <v>62.86</v>
      </c>
      <c r="Y21" s="201">
        <v>0</v>
      </c>
      <c r="Z21">
        <v>0</v>
      </c>
      <c r="AA21" s="201">
        <v>13.93</v>
      </c>
      <c r="AB21" s="201">
        <v>0</v>
      </c>
      <c r="AC21" s="201">
        <v>0</v>
      </c>
      <c r="AD21" s="201">
        <v>0</v>
      </c>
      <c r="AE21" s="201">
        <v>45</v>
      </c>
      <c r="AF21" s="201">
        <v>0</v>
      </c>
      <c r="AG21" s="201">
        <v>0</v>
      </c>
      <c r="AH21" s="201">
        <v>0</v>
      </c>
      <c r="AI21" s="201">
        <v>99.61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118.61</v>
      </c>
      <c r="AQ21" s="201">
        <v>38.32</v>
      </c>
      <c r="AR21" s="201">
        <v>0</v>
      </c>
      <c r="AS21" s="201">
        <v>7.68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2.4700000000000002</v>
      </c>
      <c r="AZ21" s="201">
        <v>0</v>
      </c>
      <c r="BA21" s="201">
        <v>0.49</v>
      </c>
      <c r="BB21" s="201">
        <v>2.46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495.42</v>
      </c>
      <c r="L22" s="201">
        <v>17.5</v>
      </c>
      <c r="M22" s="201">
        <v>64.010000000000005</v>
      </c>
      <c r="N22" s="201">
        <v>53.04</v>
      </c>
      <c r="O22" s="201">
        <v>74.13</v>
      </c>
      <c r="P22" s="201">
        <v>31.43</v>
      </c>
      <c r="Q22" s="201">
        <v>9.64</v>
      </c>
      <c r="R22" s="201">
        <v>9.58</v>
      </c>
      <c r="S22" s="201">
        <v>11.79</v>
      </c>
      <c r="T22" s="201">
        <v>1.42</v>
      </c>
      <c r="U22" s="201">
        <v>38.729999999999997</v>
      </c>
      <c r="V22" s="201">
        <v>6.07</v>
      </c>
      <c r="W22" s="201">
        <v>14.78</v>
      </c>
      <c r="X22" s="201">
        <v>62.86</v>
      </c>
      <c r="Y22" s="201">
        <v>0</v>
      </c>
      <c r="Z22">
        <v>0</v>
      </c>
      <c r="AA22" s="201">
        <v>13.93</v>
      </c>
      <c r="AB22" s="201">
        <v>0</v>
      </c>
      <c r="AC22" s="201">
        <v>0</v>
      </c>
      <c r="AD22" s="201">
        <v>0</v>
      </c>
      <c r="AE22" s="201">
        <v>45</v>
      </c>
      <c r="AF22" s="201">
        <v>0</v>
      </c>
      <c r="AG22" s="201">
        <v>0</v>
      </c>
      <c r="AH22" s="201">
        <v>0</v>
      </c>
      <c r="AI22" s="201">
        <v>99.61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118.61</v>
      </c>
      <c r="AQ22" s="201">
        <v>38.32</v>
      </c>
      <c r="AR22" s="201">
        <v>0</v>
      </c>
      <c r="AS22" s="201">
        <v>7.68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2.4700000000000002</v>
      </c>
      <c r="AZ22" s="201">
        <v>0</v>
      </c>
      <c r="BA22" s="201">
        <v>0.49</v>
      </c>
      <c r="BB22" s="201">
        <v>2.46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495.42</v>
      </c>
      <c r="L23" s="201">
        <v>17.989999999999998</v>
      </c>
      <c r="M23" s="201">
        <v>64.010000000000005</v>
      </c>
      <c r="N23" s="201">
        <v>53.04</v>
      </c>
      <c r="O23" s="201">
        <v>74.13</v>
      </c>
      <c r="P23" s="201">
        <v>31.43</v>
      </c>
      <c r="Q23" s="201">
        <v>9.64</v>
      </c>
      <c r="R23" s="201">
        <v>9.58</v>
      </c>
      <c r="S23" s="201">
        <v>11.79</v>
      </c>
      <c r="T23" s="201">
        <v>1.42</v>
      </c>
      <c r="U23" s="201">
        <v>38.729999999999997</v>
      </c>
      <c r="V23" s="201">
        <v>6.07</v>
      </c>
      <c r="W23" s="201">
        <v>14.78</v>
      </c>
      <c r="X23" s="201">
        <v>62.86</v>
      </c>
      <c r="Y23" s="201">
        <v>0</v>
      </c>
      <c r="Z23">
        <v>0</v>
      </c>
      <c r="AA23" s="201">
        <v>13.93</v>
      </c>
      <c r="AB23" s="201">
        <v>0</v>
      </c>
      <c r="AC23" s="201">
        <v>0</v>
      </c>
      <c r="AD23" s="201">
        <v>0</v>
      </c>
      <c r="AE23" s="201">
        <v>45</v>
      </c>
      <c r="AF23" s="201">
        <v>0</v>
      </c>
      <c r="AG23" s="201">
        <v>0</v>
      </c>
      <c r="AH23" s="201">
        <v>0</v>
      </c>
      <c r="AI23" s="201">
        <v>99.61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118.61</v>
      </c>
      <c r="AQ23" s="201">
        <v>38.32</v>
      </c>
      <c r="AR23" s="201">
        <v>0</v>
      </c>
      <c r="AS23" s="201">
        <v>7.68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2.4700000000000002</v>
      </c>
      <c r="AZ23" s="201">
        <v>0</v>
      </c>
      <c r="BA23" s="201">
        <v>0.49</v>
      </c>
      <c r="BB23" s="201">
        <v>2.46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495.42</v>
      </c>
      <c r="L24" s="201">
        <v>17.989999999999998</v>
      </c>
      <c r="M24" s="201">
        <v>64.010000000000005</v>
      </c>
      <c r="N24" s="201">
        <v>53.04</v>
      </c>
      <c r="O24" s="201">
        <v>74.13</v>
      </c>
      <c r="P24" s="201">
        <v>31.43</v>
      </c>
      <c r="Q24" s="201">
        <v>9.64</v>
      </c>
      <c r="R24" s="201">
        <v>9.58</v>
      </c>
      <c r="S24" s="201">
        <v>11.79</v>
      </c>
      <c r="T24" s="201">
        <v>1.42</v>
      </c>
      <c r="U24" s="201">
        <v>38.729999999999997</v>
      </c>
      <c r="V24" s="201">
        <v>6.06</v>
      </c>
      <c r="W24" s="201">
        <v>14.78</v>
      </c>
      <c r="X24" s="201">
        <v>62.86</v>
      </c>
      <c r="Y24" s="201">
        <v>0</v>
      </c>
      <c r="Z24">
        <v>0</v>
      </c>
      <c r="AA24" s="201">
        <v>13.93</v>
      </c>
      <c r="AB24" s="201">
        <v>0</v>
      </c>
      <c r="AC24" s="201">
        <v>0</v>
      </c>
      <c r="AD24" s="201">
        <v>0</v>
      </c>
      <c r="AE24" s="201">
        <v>45</v>
      </c>
      <c r="AF24" s="201">
        <v>0</v>
      </c>
      <c r="AG24" s="201">
        <v>0</v>
      </c>
      <c r="AH24" s="201">
        <v>0</v>
      </c>
      <c r="AI24" s="201">
        <v>99.61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118.61</v>
      </c>
      <c r="AQ24" s="201">
        <v>38.32</v>
      </c>
      <c r="AR24" s="201">
        <v>0</v>
      </c>
      <c r="AS24" s="201">
        <v>7.68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2.4700000000000002</v>
      </c>
      <c r="AZ24" s="201">
        <v>0</v>
      </c>
      <c r="BA24" s="201">
        <v>0.49</v>
      </c>
      <c r="BB24" s="201">
        <v>2.46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464.21</v>
      </c>
      <c r="L25" s="201">
        <v>17.5</v>
      </c>
      <c r="M25" s="201">
        <v>64.010000000000005</v>
      </c>
      <c r="N25" s="201">
        <v>53.04</v>
      </c>
      <c r="O25" s="201">
        <v>74.13</v>
      </c>
      <c r="P25" s="201">
        <v>31.43</v>
      </c>
      <c r="Q25" s="201">
        <v>9.64</v>
      </c>
      <c r="R25" s="201">
        <v>9.58</v>
      </c>
      <c r="S25" s="201">
        <v>11.79</v>
      </c>
      <c r="T25" s="201">
        <v>1.42</v>
      </c>
      <c r="U25" s="201">
        <v>38.729999999999997</v>
      </c>
      <c r="V25" s="201">
        <v>6.07</v>
      </c>
      <c r="W25" s="201">
        <v>14.78</v>
      </c>
      <c r="X25" s="201">
        <v>62.86</v>
      </c>
      <c r="Y25" s="201">
        <v>0</v>
      </c>
      <c r="Z25">
        <v>0</v>
      </c>
      <c r="AA25" s="201">
        <v>13.93</v>
      </c>
      <c r="AB25" s="201">
        <v>0</v>
      </c>
      <c r="AC25" s="201">
        <v>0</v>
      </c>
      <c r="AD25" s="201">
        <v>0</v>
      </c>
      <c r="AE25" s="201">
        <v>45</v>
      </c>
      <c r="AF25" s="201">
        <v>0</v>
      </c>
      <c r="AG25" s="201">
        <v>0</v>
      </c>
      <c r="AH25" s="201">
        <v>0</v>
      </c>
      <c r="AI25" s="201">
        <v>99.61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118.61</v>
      </c>
      <c r="AQ25" s="201">
        <v>38.32</v>
      </c>
      <c r="AR25" s="201">
        <v>0</v>
      </c>
      <c r="AS25" s="201">
        <v>7.68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2.4700000000000002</v>
      </c>
      <c r="AZ25" s="201">
        <v>0</v>
      </c>
      <c r="BA25" s="201">
        <v>0.8</v>
      </c>
      <c r="BB25" s="201">
        <v>2.46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417.79</v>
      </c>
      <c r="L26" s="201">
        <v>17.5</v>
      </c>
      <c r="M26" s="201">
        <v>64.010000000000005</v>
      </c>
      <c r="N26" s="201">
        <v>53.04</v>
      </c>
      <c r="O26" s="201">
        <v>74.13</v>
      </c>
      <c r="P26" s="201">
        <v>31.43</v>
      </c>
      <c r="Q26" s="201">
        <v>9.64</v>
      </c>
      <c r="R26" s="201">
        <v>9.58</v>
      </c>
      <c r="S26" s="201">
        <v>11.79</v>
      </c>
      <c r="T26" s="201">
        <v>1.42</v>
      </c>
      <c r="U26" s="201">
        <v>38.729999999999997</v>
      </c>
      <c r="V26" s="201">
        <v>6.07</v>
      </c>
      <c r="W26" s="201">
        <v>14.78</v>
      </c>
      <c r="X26" s="201">
        <v>62.86</v>
      </c>
      <c r="Y26" s="201">
        <v>0</v>
      </c>
      <c r="Z26">
        <v>0</v>
      </c>
      <c r="AA26" s="201">
        <v>13.93</v>
      </c>
      <c r="AB26" s="201">
        <v>0</v>
      </c>
      <c r="AC26" s="201">
        <v>0</v>
      </c>
      <c r="AD26" s="201">
        <v>0</v>
      </c>
      <c r="AE26" s="201">
        <v>45</v>
      </c>
      <c r="AF26" s="201">
        <v>0</v>
      </c>
      <c r="AG26" s="201">
        <v>0</v>
      </c>
      <c r="AH26" s="201">
        <v>0</v>
      </c>
      <c r="AI26" s="201">
        <v>99.61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118.61</v>
      </c>
      <c r="AQ26" s="201">
        <v>38.32</v>
      </c>
      <c r="AR26" s="201">
        <v>0</v>
      </c>
      <c r="AS26" s="201">
        <v>7.68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2.4700000000000002</v>
      </c>
      <c r="AZ26" s="201">
        <v>0</v>
      </c>
      <c r="BA26" s="201">
        <v>0.8</v>
      </c>
      <c r="BB26" s="201">
        <v>2.46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369.43</v>
      </c>
      <c r="L27" s="201">
        <v>17.5</v>
      </c>
      <c r="M27" s="201">
        <v>64.010000000000005</v>
      </c>
      <c r="N27" s="201">
        <v>53.04</v>
      </c>
      <c r="O27" s="201">
        <v>74.13</v>
      </c>
      <c r="P27" s="201">
        <v>31.43</v>
      </c>
      <c r="Q27" s="201">
        <v>9.64</v>
      </c>
      <c r="R27" s="201">
        <v>9.58</v>
      </c>
      <c r="S27" s="201">
        <v>11.79</v>
      </c>
      <c r="T27" s="201">
        <v>1.42</v>
      </c>
      <c r="U27" s="201">
        <v>38.729999999999997</v>
      </c>
      <c r="V27" s="201">
        <v>6.07</v>
      </c>
      <c r="W27" s="201">
        <v>14.78</v>
      </c>
      <c r="X27" s="201">
        <v>62.86</v>
      </c>
      <c r="Y27" s="201">
        <v>0</v>
      </c>
      <c r="Z27">
        <v>0</v>
      </c>
      <c r="AA27" s="201">
        <v>13.93</v>
      </c>
      <c r="AB27" s="201">
        <v>0</v>
      </c>
      <c r="AC27" s="201">
        <v>0</v>
      </c>
      <c r="AD27" s="201">
        <v>0</v>
      </c>
      <c r="AE27" s="201">
        <v>45</v>
      </c>
      <c r="AF27" s="201">
        <v>0</v>
      </c>
      <c r="AG27" s="201">
        <v>0</v>
      </c>
      <c r="AH27" s="201">
        <v>0</v>
      </c>
      <c r="AI27" s="201">
        <v>99.61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118.61</v>
      </c>
      <c r="AQ27" s="201">
        <v>38.32</v>
      </c>
      <c r="AR27" s="201">
        <v>6.31</v>
      </c>
      <c r="AS27" s="201">
        <v>7.68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2.4700000000000002</v>
      </c>
      <c r="AZ27" s="201">
        <v>0</v>
      </c>
      <c r="BA27" s="201">
        <v>0.8</v>
      </c>
      <c r="BB27" s="201">
        <v>2.46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343.32</v>
      </c>
      <c r="L28" s="201">
        <v>17.920000000000002</v>
      </c>
      <c r="M28" s="201">
        <v>64.010000000000005</v>
      </c>
      <c r="N28" s="201">
        <v>53.04</v>
      </c>
      <c r="O28" s="201">
        <v>74.13</v>
      </c>
      <c r="P28" s="201">
        <v>31.43</v>
      </c>
      <c r="Q28" s="201">
        <v>9.64</v>
      </c>
      <c r="R28" s="201">
        <v>9.58</v>
      </c>
      <c r="S28" s="201">
        <v>11.79</v>
      </c>
      <c r="T28" s="201">
        <v>1.42</v>
      </c>
      <c r="U28" s="201">
        <v>38.729999999999997</v>
      </c>
      <c r="V28" s="201">
        <v>6.07</v>
      </c>
      <c r="W28" s="201">
        <v>14.78</v>
      </c>
      <c r="X28" s="201">
        <v>62.86</v>
      </c>
      <c r="Y28" s="201">
        <v>0</v>
      </c>
      <c r="Z28">
        <v>0</v>
      </c>
      <c r="AA28" s="201">
        <v>13.93</v>
      </c>
      <c r="AB28" s="201">
        <v>0</v>
      </c>
      <c r="AC28" s="201">
        <v>0</v>
      </c>
      <c r="AD28" s="201">
        <v>0</v>
      </c>
      <c r="AE28" s="201">
        <v>45</v>
      </c>
      <c r="AF28" s="201">
        <v>0</v>
      </c>
      <c r="AG28" s="201">
        <v>0</v>
      </c>
      <c r="AH28" s="201">
        <v>0</v>
      </c>
      <c r="AI28" s="201">
        <v>99.61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118.61</v>
      </c>
      <c r="AQ28" s="201">
        <v>38.32</v>
      </c>
      <c r="AR28" s="201">
        <v>12.41</v>
      </c>
      <c r="AS28" s="201">
        <v>7.68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2.4700000000000002</v>
      </c>
      <c r="AZ28" s="201">
        <v>0</v>
      </c>
      <c r="BA28" s="201">
        <v>0.8</v>
      </c>
      <c r="BB28" s="201">
        <v>2.46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304.64</v>
      </c>
      <c r="L29" s="201">
        <v>17.989999999999998</v>
      </c>
      <c r="M29" s="201">
        <v>64.010000000000005</v>
      </c>
      <c r="N29" s="201">
        <v>53.04</v>
      </c>
      <c r="O29" s="201">
        <v>74.13</v>
      </c>
      <c r="P29" s="201">
        <v>31.43</v>
      </c>
      <c r="Q29" s="201">
        <v>9.64</v>
      </c>
      <c r="R29" s="201">
        <v>9.58</v>
      </c>
      <c r="S29" s="201">
        <v>11.79</v>
      </c>
      <c r="T29" s="201">
        <v>1.42</v>
      </c>
      <c r="U29" s="201">
        <v>38.729999999999997</v>
      </c>
      <c r="V29" s="201">
        <v>6.07</v>
      </c>
      <c r="W29" s="201">
        <v>14.78</v>
      </c>
      <c r="X29" s="201">
        <v>62.86</v>
      </c>
      <c r="Y29" s="201">
        <v>0</v>
      </c>
      <c r="Z29">
        <v>0</v>
      </c>
      <c r="AA29" s="201">
        <v>13.93</v>
      </c>
      <c r="AB29" s="201">
        <v>0</v>
      </c>
      <c r="AC29" s="201">
        <v>0</v>
      </c>
      <c r="AD29" s="201">
        <v>0</v>
      </c>
      <c r="AE29" s="201">
        <v>45</v>
      </c>
      <c r="AF29" s="201">
        <v>0</v>
      </c>
      <c r="AG29" s="201">
        <v>0</v>
      </c>
      <c r="AH29" s="201">
        <v>0</v>
      </c>
      <c r="AI29" s="201">
        <v>99.61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118.61</v>
      </c>
      <c r="AQ29" s="201">
        <v>38.32</v>
      </c>
      <c r="AR29" s="201">
        <v>20.95</v>
      </c>
      <c r="AS29" s="201">
        <v>7.68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2.4700000000000002</v>
      </c>
      <c r="AZ29" s="201">
        <v>0</v>
      </c>
      <c r="BA29" s="201">
        <v>0.8</v>
      </c>
      <c r="BB29" s="201">
        <v>2.46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272.72000000000003</v>
      </c>
      <c r="L30" s="201">
        <v>18.04</v>
      </c>
      <c r="M30" s="201">
        <v>64.010000000000005</v>
      </c>
      <c r="N30" s="201">
        <v>53.04</v>
      </c>
      <c r="O30" s="201">
        <v>74.13</v>
      </c>
      <c r="P30" s="201">
        <v>31.43</v>
      </c>
      <c r="Q30" s="201">
        <v>9.64</v>
      </c>
      <c r="R30" s="201">
        <v>9.58</v>
      </c>
      <c r="S30" s="201">
        <v>11.79</v>
      </c>
      <c r="T30" s="201">
        <v>1.42</v>
      </c>
      <c r="U30" s="201">
        <v>38.729999999999997</v>
      </c>
      <c r="V30" s="201">
        <v>6.07</v>
      </c>
      <c r="W30" s="201">
        <v>14.78</v>
      </c>
      <c r="X30" s="201">
        <v>62.86</v>
      </c>
      <c r="Y30" s="201">
        <v>0</v>
      </c>
      <c r="Z30">
        <v>0</v>
      </c>
      <c r="AA30" s="201">
        <v>13.93</v>
      </c>
      <c r="AB30" s="201">
        <v>0</v>
      </c>
      <c r="AC30" s="201">
        <v>0</v>
      </c>
      <c r="AD30" s="201">
        <v>0</v>
      </c>
      <c r="AE30" s="201">
        <v>45</v>
      </c>
      <c r="AF30" s="201">
        <v>0</v>
      </c>
      <c r="AG30" s="201">
        <v>0</v>
      </c>
      <c r="AH30" s="201">
        <v>0</v>
      </c>
      <c r="AI30" s="201">
        <v>99.61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118.6</v>
      </c>
      <c r="AQ30" s="201">
        <v>38.32</v>
      </c>
      <c r="AR30" s="201">
        <v>24.5</v>
      </c>
      <c r="AS30" s="201">
        <v>7.68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2.4700000000000002</v>
      </c>
      <c r="AZ30" s="201">
        <v>0</v>
      </c>
      <c r="BA30" s="201">
        <v>0.47</v>
      </c>
      <c r="BB30" s="201">
        <v>2.46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272.72000000000003</v>
      </c>
      <c r="L31" s="201">
        <v>9.91</v>
      </c>
      <c r="M31" s="201">
        <v>64.010000000000005</v>
      </c>
      <c r="N31" s="201">
        <v>53.03</v>
      </c>
      <c r="O31" s="201">
        <v>74.13</v>
      </c>
      <c r="P31" s="201">
        <v>31.43</v>
      </c>
      <c r="Q31" s="201">
        <v>5.32</v>
      </c>
      <c r="R31" s="201">
        <v>9.58</v>
      </c>
      <c r="S31" s="201">
        <v>7.18</v>
      </c>
      <c r="T31" s="201">
        <v>1.42</v>
      </c>
      <c r="U31" s="201">
        <v>38.729999999999997</v>
      </c>
      <c r="V31" s="201">
        <v>6.07</v>
      </c>
      <c r="W31" s="201">
        <v>14.78</v>
      </c>
      <c r="X31" s="201">
        <v>62.86</v>
      </c>
      <c r="Y31" s="201">
        <v>0</v>
      </c>
      <c r="Z31">
        <v>0</v>
      </c>
      <c r="AA31" s="201">
        <v>13.93</v>
      </c>
      <c r="AB31" s="201">
        <v>0</v>
      </c>
      <c r="AC31" s="201">
        <v>0</v>
      </c>
      <c r="AD31" s="201">
        <v>0</v>
      </c>
      <c r="AE31" s="201">
        <v>45</v>
      </c>
      <c r="AF31" s="201">
        <v>0</v>
      </c>
      <c r="AG31" s="201">
        <v>0</v>
      </c>
      <c r="AH31" s="201">
        <v>0</v>
      </c>
      <c r="AI31" s="201">
        <v>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118.6</v>
      </c>
      <c r="AQ31" s="201">
        <v>38.32</v>
      </c>
      <c r="AR31" s="201">
        <v>24.5</v>
      </c>
      <c r="AS31" s="201">
        <v>7.68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2.4700000000000002</v>
      </c>
      <c r="AZ31" s="201">
        <v>0</v>
      </c>
      <c r="BA31" s="201">
        <v>0.47</v>
      </c>
      <c r="BB31" s="201">
        <v>2.46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272.72000000000003</v>
      </c>
      <c r="L32" s="201">
        <v>9.91</v>
      </c>
      <c r="M32" s="201">
        <v>64.010000000000005</v>
      </c>
      <c r="N32" s="201">
        <v>53.03</v>
      </c>
      <c r="O32" s="201">
        <v>74.13</v>
      </c>
      <c r="P32" s="201">
        <v>31.43</v>
      </c>
      <c r="Q32" s="201">
        <v>5.32</v>
      </c>
      <c r="R32" s="201">
        <v>9.58</v>
      </c>
      <c r="S32" s="201">
        <v>6.49</v>
      </c>
      <c r="T32" s="201">
        <v>1.42</v>
      </c>
      <c r="U32" s="201">
        <v>38.729999999999997</v>
      </c>
      <c r="V32" s="201">
        <v>6.07</v>
      </c>
      <c r="W32" s="201">
        <v>14.78</v>
      </c>
      <c r="X32" s="201">
        <v>62.86</v>
      </c>
      <c r="Y32" s="201">
        <v>0</v>
      </c>
      <c r="Z32">
        <v>0</v>
      </c>
      <c r="AA32" s="201">
        <v>13.93</v>
      </c>
      <c r="AB32" s="201">
        <v>0</v>
      </c>
      <c r="AC32" s="201">
        <v>0</v>
      </c>
      <c r="AD32" s="201">
        <v>0</v>
      </c>
      <c r="AE32" s="201">
        <v>45</v>
      </c>
      <c r="AF32" s="201">
        <v>0</v>
      </c>
      <c r="AG32" s="201">
        <v>0</v>
      </c>
      <c r="AH32" s="201">
        <v>0</v>
      </c>
      <c r="AI32" s="201">
        <v>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118.6</v>
      </c>
      <c r="AQ32" s="201">
        <v>38.32</v>
      </c>
      <c r="AR32" s="201">
        <v>25</v>
      </c>
      <c r="AS32" s="201">
        <v>7.68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2.4700000000000002</v>
      </c>
      <c r="AZ32" s="201">
        <v>0</v>
      </c>
      <c r="BA32" s="201">
        <v>0.47</v>
      </c>
      <c r="BB32" s="201">
        <v>2.46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272.72000000000003</v>
      </c>
      <c r="L33" s="201">
        <v>9.67</v>
      </c>
      <c r="M33" s="201">
        <v>64.010000000000005</v>
      </c>
      <c r="N33" s="201">
        <v>53.03</v>
      </c>
      <c r="O33" s="201">
        <v>74.13</v>
      </c>
      <c r="P33" s="201">
        <v>31.43</v>
      </c>
      <c r="Q33" s="201">
        <v>5.32</v>
      </c>
      <c r="R33" s="201">
        <v>9.58</v>
      </c>
      <c r="S33" s="201">
        <v>6.49</v>
      </c>
      <c r="T33" s="201">
        <v>1.42</v>
      </c>
      <c r="U33" s="201">
        <v>38.729999999999997</v>
      </c>
      <c r="V33" s="201">
        <v>6.07</v>
      </c>
      <c r="W33" s="201">
        <v>14.78</v>
      </c>
      <c r="X33" s="201">
        <v>62.86</v>
      </c>
      <c r="Y33" s="201">
        <v>0</v>
      </c>
      <c r="Z33">
        <v>0</v>
      </c>
      <c r="AA33" s="201">
        <v>13.93</v>
      </c>
      <c r="AB33" s="201">
        <v>0</v>
      </c>
      <c r="AC33" s="201">
        <v>0</v>
      </c>
      <c r="AD33" s="201">
        <v>0</v>
      </c>
      <c r="AE33" s="201">
        <v>45</v>
      </c>
      <c r="AF33" s="201">
        <v>0</v>
      </c>
      <c r="AG33" s="201">
        <v>0</v>
      </c>
      <c r="AH33" s="201">
        <v>0</v>
      </c>
      <c r="AI33" s="201">
        <v>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118.6</v>
      </c>
      <c r="AQ33" s="201">
        <v>38.32</v>
      </c>
      <c r="AR33" s="201">
        <v>26</v>
      </c>
      <c r="AS33" s="201">
        <v>7.68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2.4700000000000002</v>
      </c>
      <c r="AZ33" s="201">
        <v>0</v>
      </c>
      <c r="BA33" s="201">
        <v>0.47</v>
      </c>
      <c r="BB33" s="201">
        <v>2.46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272.72000000000003</v>
      </c>
      <c r="L34" s="201">
        <v>9.67</v>
      </c>
      <c r="M34" s="201">
        <v>64.010000000000005</v>
      </c>
      <c r="N34" s="201">
        <v>53.03</v>
      </c>
      <c r="O34" s="201">
        <v>74.13</v>
      </c>
      <c r="P34" s="201">
        <v>31.43</v>
      </c>
      <c r="Q34" s="201">
        <v>5.32</v>
      </c>
      <c r="R34" s="201">
        <v>9.58</v>
      </c>
      <c r="S34" s="201">
        <v>6.49</v>
      </c>
      <c r="T34" s="201">
        <v>1.42</v>
      </c>
      <c r="U34" s="201">
        <v>38.729999999999997</v>
      </c>
      <c r="V34" s="201">
        <v>6.07</v>
      </c>
      <c r="W34" s="201">
        <v>14.78</v>
      </c>
      <c r="X34" s="201">
        <v>62.86</v>
      </c>
      <c r="Y34" s="201">
        <v>0</v>
      </c>
      <c r="Z34">
        <v>0</v>
      </c>
      <c r="AA34" s="201">
        <v>13.93</v>
      </c>
      <c r="AB34" s="201">
        <v>0</v>
      </c>
      <c r="AC34" s="201">
        <v>0</v>
      </c>
      <c r="AD34" s="201">
        <v>0</v>
      </c>
      <c r="AE34" s="201">
        <v>45</v>
      </c>
      <c r="AF34" s="201">
        <v>0</v>
      </c>
      <c r="AG34" s="201">
        <v>0</v>
      </c>
      <c r="AH34" s="201">
        <v>0</v>
      </c>
      <c r="AI34" s="201">
        <v>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118.6</v>
      </c>
      <c r="AQ34" s="201">
        <v>38.32</v>
      </c>
      <c r="AR34" s="201">
        <v>27</v>
      </c>
      <c r="AS34" s="201">
        <v>7.68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2.4700000000000002</v>
      </c>
      <c r="AZ34" s="201">
        <v>0</v>
      </c>
      <c r="BA34" s="201">
        <v>0.47</v>
      </c>
      <c r="BB34" s="201">
        <v>2.46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282.69</v>
      </c>
      <c r="L35" s="201">
        <v>9.67</v>
      </c>
      <c r="M35" s="201">
        <v>64.010000000000005</v>
      </c>
      <c r="N35" s="201">
        <v>53.03</v>
      </c>
      <c r="O35" s="201">
        <v>74.13</v>
      </c>
      <c r="P35" s="201">
        <v>31.43</v>
      </c>
      <c r="Q35" s="201">
        <v>5.32</v>
      </c>
      <c r="R35" s="201">
        <v>5.27</v>
      </c>
      <c r="S35" s="201">
        <v>6.49</v>
      </c>
      <c r="T35" s="201">
        <v>0.79</v>
      </c>
      <c r="U35" s="201">
        <v>39.4</v>
      </c>
      <c r="V35" s="201">
        <v>6.07</v>
      </c>
      <c r="W35" s="201">
        <v>14.78</v>
      </c>
      <c r="X35" s="201">
        <v>62.86</v>
      </c>
      <c r="Y35" s="201">
        <v>0</v>
      </c>
      <c r="Z35">
        <v>0</v>
      </c>
      <c r="AA35" s="201">
        <v>13.93</v>
      </c>
      <c r="AB35" s="201">
        <v>0</v>
      </c>
      <c r="AC35" s="201">
        <v>0</v>
      </c>
      <c r="AD35" s="201">
        <v>0</v>
      </c>
      <c r="AE35" s="201">
        <v>45</v>
      </c>
      <c r="AF35" s="201">
        <v>0</v>
      </c>
      <c r="AG35" s="201">
        <v>0</v>
      </c>
      <c r="AH35" s="201">
        <v>0</v>
      </c>
      <c r="AI35" s="201">
        <v>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72.53</v>
      </c>
      <c r="AQ35" s="201">
        <v>14.51</v>
      </c>
      <c r="AR35" s="201">
        <v>27.5</v>
      </c>
      <c r="AS35" s="201">
        <v>7.68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2.4700000000000002</v>
      </c>
      <c r="AZ35" s="201">
        <v>0</v>
      </c>
      <c r="BA35" s="201">
        <v>0.38</v>
      </c>
      <c r="BB35" s="201">
        <v>1.45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273.14999999999998</v>
      </c>
      <c r="L36" s="201">
        <v>9.67</v>
      </c>
      <c r="M36" s="201">
        <v>64.010000000000005</v>
      </c>
      <c r="N36" s="201">
        <v>53.03</v>
      </c>
      <c r="O36" s="201">
        <v>74.13</v>
      </c>
      <c r="P36" s="201">
        <v>31.43</v>
      </c>
      <c r="Q36" s="201">
        <v>5.32</v>
      </c>
      <c r="R36" s="201">
        <v>5.27</v>
      </c>
      <c r="S36" s="201">
        <v>6.49</v>
      </c>
      <c r="T36" s="201">
        <v>0.79</v>
      </c>
      <c r="U36" s="201">
        <v>39.53</v>
      </c>
      <c r="V36" s="201">
        <v>6.07</v>
      </c>
      <c r="W36" s="201">
        <v>14.78</v>
      </c>
      <c r="X36" s="201">
        <v>62.86</v>
      </c>
      <c r="Y36" s="201">
        <v>0</v>
      </c>
      <c r="Z36">
        <v>0</v>
      </c>
      <c r="AA36" s="201">
        <v>13.93</v>
      </c>
      <c r="AB36" s="201">
        <v>0</v>
      </c>
      <c r="AC36" s="201">
        <v>0</v>
      </c>
      <c r="AD36" s="201">
        <v>0</v>
      </c>
      <c r="AE36" s="201">
        <v>45</v>
      </c>
      <c r="AF36" s="201">
        <v>0</v>
      </c>
      <c r="AG36" s="201">
        <v>0</v>
      </c>
      <c r="AH36" s="201">
        <v>0</v>
      </c>
      <c r="AI36" s="201">
        <v>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72.53</v>
      </c>
      <c r="AQ36" s="201">
        <v>14.51</v>
      </c>
      <c r="AR36" s="201">
        <v>30.5</v>
      </c>
      <c r="AS36" s="201">
        <v>7.68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2.4700000000000002</v>
      </c>
      <c r="AZ36" s="201">
        <v>0</v>
      </c>
      <c r="BA36" s="201">
        <v>0.38</v>
      </c>
      <c r="BB36" s="201">
        <v>1.45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273.14999999999998</v>
      </c>
      <c r="L37" s="201">
        <v>9.83</v>
      </c>
      <c r="M37" s="201">
        <v>64.010000000000005</v>
      </c>
      <c r="N37" s="201">
        <v>53.03</v>
      </c>
      <c r="O37" s="201">
        <v>74.13</v>
      </c>
      <c r="P37" s="201">
        <v>31.43</v>
      </c>
      <c r="Q37" s="201">
        <v>5.32</v>
      </c>
      <c r="R37" s="201">
        <v>5.27</v>
      </c>
      <c r="S37" s="201">
        <v>6.49</v>
      </c>
      <c r="T37" s="201">
        <v>0.79</v>
      </c>
      <c r="U37" s="201">
        <v>39.53</v>
      </c>
      <c r="V37" s="201">
        <v>3.35</v>
      </c>
      <c r="W37" s="201">
        <v>8.1300000000000008</v>
      </c>
      <c r="X37" s="201">
        <v>38.68</v>
      </c>
      <c r="Y37" s="201">
        <v>0</v>
      </c>
      <c r="Z37">
        <v>0</v>
      </c>
      <c r="AA37" s="201">
        <v>13.93</v>
      </c>
      <c r="AB37" s="201">
        <v>0</v>
      </c>
      <c r="AC37" s="201">
        <v>0</v>
      </c>
      <c r="AD37" s="201">
        <v>0</v>
      </c>
      <c r="AE37" s="201">
        <v>45</v>
      </c>
      <c r="AF37" s="201">
        <v>0</v>
      </c>
      <c r="AG37" s="201">
        <v>0</v>
      </c>
      <c r="AH37" s="201">
        <v>0</v>
      </c>
      <c r="AI37" s="201">
        <v>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67.7</v>
      </c>
      <c r="AQ37" s="201">
        <v>14.51</v>
      </c>
      <c r="AR37" s="201">
        <v>33</v>
      </c>
      <c r="AS37" s="201">
        <v>3.72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2.4700000000000002</v>
      </c>
      <c r="AZ37" s="201">
        <v>0</v>
      </c>
      <c r="BA37" s="201">
        <v>0.47</v>
      </c>
      <c r="BB37" s="201">
        <v>1.45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273.14999999999998</v>
      </c>
      <c r="L38" s="201">
        <v>9.83</v>
      </c>
      <c r="M38" s="201">
        <v>64.010000000000005</v>
      </c>
      <c r="N38" s="201">
        <v>53.03</v>
      </c>
      <c r="O38" s="201">
        <v>74.13</v>
      </c>
      <c r="P38" s="201">
        <v>31.43</v>
      </c>
      <c r="Q38" s="201">
        <v>5.32</v>
      </c>
      <c r="R38" s="201">
        <v>5.27</v>
      </c>
      <c r="S38" s="201">
        <v>6.49</v>
      </c>
      <c r="T38" s="201">
        <v>0.79</v>
      </c>
      <c r="U38" s="201">
        <v>39.53</v>
      </c>
      <c r="V38" s="201">
        <v>3.35</v>
      </c>
      <c r="W38" s="201">
        <v>8.1300000000000008</v>
      </c>
      <c r="X38" s="201">
        <v>38.68</v>
      </c>
      <c r="Y38" s="201">
        <v>0</v>
      </c>
      <c r="Z38">
        <v>0</v>
      </c>
      <c r="AA38" s="201">
        <v>13.93</v>
      </c>
      <c r="AB38" s="201">
        <v>0</v>
      </c>
      <c r="AC38" s="201">
        <v>0</v>
      </c>
      <c r="AD38" s="201">
        <v>0</v>
      </c>
      <c r="AE38" s="201">
        <v>45</v>
      </c>
      <c r="AF38" s="201">
        <v>0</v>
      </c>
      <c r="AG38" s="201">
        <v>0</v>
      </c>
      <c r="AH38" s="201">
        <v>0</v>
      </c>
      <c r="AI38" s="201">
        <v>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58.02</v>
      </c>
      <c r="AQ38" s="201">
        <v>14.51</v>
      </c>
      <c r="AR38" s="201">
        <v>33</v>
      </c>
      <c r="AS38" s="201">
        <v>3.72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2.4700000000000002</v>
      </c>
      <c r="AZ38" s="201">
        <v>0</v>
      </c>
      <c r="BA38" s="201">
        <v>0.49</v>
      </c>
      <c r="BB38" s="201">
        <v>1.45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273.14999999999998</v>
      </c>
      <c r="L39" s="201">
        <v>9.83</v>
      </c>
      <c r="M39" s="201">
        <v>35.21</v>
      </c>
      <c r="N39" s="201">
        <v>53.03</v>
      </c>
      <c r="O39" s="201">
        <v>74.13</v>
      </c>
      <c r="P39" s="201">
        <v>31.43</v>
      </c>
      <c r="Q39" s="201">
        <v>5.32</v>
      </c>
      <c r="R39" s="201">
        <v>5.27</v>
      </c>
      <c r="S39" s="201">
        <v>6.49</v>
      </c>
      <c r="T39" s="201">
        <v>0.79</v>
      </c>
      <c r="U39" s="201">
        <v>39.53</v>
      </c>
      <c r="V39" s="201">
        <v>3.35</v>
      </c>
      <c r="W39" s="201">
        <v>8.1300000000000008</v>
      </c>
      <c r="X39" s="201">
        <v>34.65</v>
      </c>
      <c r="Y39" s="201">
        <v>0</v>
      </c>
      <c r="Z39">
        <v>0</v>
      </c>
      <c r="AA39" s="201">
        <v>13.93</v>
      </c>
      <c r="AB39" s="201">
        <v>0</v>
      </c>
      <c r="AC39" s="201">
        <v>0</v>
      </c>
      <c r="AD39" s="201">
        <v>0</v>
      </c>
      <c r="AE39" s="201">
        <v>45</v>
      </c>
      <c r="AF39" s="201">
        <v>0</v>
      </c>
      <c r="AG39" s="201">
        <v>0</v>
      </c>
      <c r="AH39" s="201">
        <v>0</v>
      </c>
      <c r="AI39" s="201">
        <v>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58.02</v>
      </c>
      <c r="AQ39" s="201">
        <v>14.51</v>
      </c>
      <c r="AR39" s="201">
        <v>35.5</v>
      </c>
      <c r="AS39" s="201">
        <v>3.72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2.4700000000000002</v>
      </c>
      <c r="AZ39" s="201">
        <v>0</v>
      </c>
      <c r="BA39" s="201">
        <v>0.49</v>
      </c>
      <c r="BB39" s="201">
        <v>1.45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273.14999999999998</v>
      </c>
      <c r="L40" s="201">
        <v>9.83</v>
      </c>
      <c r="M40" s="201">
        <v>35.21</v>
      </c>
      <c r="N40" s="201">
        <v>53.03</v>
      </c>
      <c r="O40" s="201">
        <v>74.13</v>
      </c>
      <c r="P40" s="201">
        <v>31.43</v>
      </c>
      <c r="Q40" s="201">
        <v>5.32</v>
      </c>
      <c r="R40" s="201">
        <v>5.27</v>
      </c>
      <c r="S40" s="201">
        <v>6.49</v>
      </c>
      <c r="T40" s="201">
        <v>0.79</v>
      </c>
      <c r="U40" s="201">
        <v>39.53</v>
      </c>
      <c r="V40" s="201">
        <v>3.35</v>
      </c>
      <c r="W40" s="201">
        <v>8.1300000000000008</v>
      </c>
      <c r="X40" s="201">
        <v>34.65</v>
      </c>
      <c r="Y40" s="201">
        <v>0</v>
      </c>
      <c r="Z40">
        <v>0</v>
      </c>
      <c r="AA40" s="201">
        <v>13.88</v>
      </c>
      <c r="AB40" s="201">
        <v>0</v>
      </c>
      <c r="AC40" s="201">
        <v>0</v>
      </c>
      <c r="AD40" s="201">
        <v>0</v>
      </c>
      <c r="AE40" s="201">
        <v>45</v>
      </c>
      <c r="AF40" s="201">
        <v>0</v>
      </c>
      <c r="AG40" s="201">
        <v>0</v>
      </c>
      <c r="AH40" s="201">
        <v>0</v>
      </c>
      <c r="AI40" s="201">
        <v>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58.02</v>
      </c>
      <c r="AQ40" s="201">
        <v>14.51</v>
      </c>
      <c r="AR40" s="201">
        <v>36.5</v>
      </c>
      <c r="AS40" s="201">
        <v>3.72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2.4700000000000002</v>
      </c>
      <c r="AZ40" s="201">
        <v>0</v>
      </c>
      <c r="BA40" s="201">
        <v>0.49</v>
      </c>
      <c r="BB40" s="201">
        <v>1.45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273.27</v>
      </c>
      <c r="L41" s="201">
        <v>9.98</v>
      </c>
      <c r="M41" s="201">
        <v>35.21</v>
      </c>
      <c r="N41" s="201">
        <v>53.03</v>
      </c>
      <c r="O41" s="201">
        <v>74.13</v>
      </c>
      <c r="P41" s="201">
        <v>31.43</v>
      </c>
      <c r="Q41" s="201">
        <v>5.32</v>
      </c>
      <c r="R41" s="201">
        <v>5.27</v>
      </c>
      <c r="S41" s="201">
        <v>6.49</v>
      </c>
      <c r="T41" s="201">
        <v>0.79</v>
      </c>
      <c r="U41" s="201">
        <v>39.53</v>
      </c>
      <c r="V41" s="201">
        <v>3.35</v>
      </c>
      <c r="W41" s="201">
        <v>8.1300000000000008</v>
      </c>
      <c r="X41" s="201">
        <v>34.65</v>
      </c>
      <c r="Y41" s="201">
        <v>0</v>
      </c>
      <c r="Z41">
        <v>0</v>
      </c>
      <c r="AA41" s="201">
        <v>12.82</v>
      </c>
      <c r="AB41" s="201">
        <v>0</v>
      </c>
      <c r="AC41" s="201">
        <v>0</v>
      </c>
      <c r="AD41" s="201">
        <v>0</v>
      </c>
      <c r="AE41" s="201">
        <v>41.73</v>
      </c>
      <c r="AF41" s="201">
        <v>0</v>
      </c>
      <c r="AG41" s="201">
        <v>0</v>
      </c>
      <c r="AH41" s="201">
        <v>0</v>
      </c>
      <c r="AI41" s="201">
        <v>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58.28</v>
      </c>
      <c r="AQ41" s="201">
        <v>14.62</v>
      </c>
      <c r="AR41" s="201">
        <v>38</v>
      </c>
      <c r="AS41" s="201">
        <v>3.72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2.4700000000000002</v>
      </c>
      <c r="AZ41" s="201">
        <v>0</v>
      </c>
      <c r="BA41" s="201">
        <v>0.49</v>
      </c>
      <c r="BB41" s="201">
        <v>1.45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273.27</v>
      </c>
      <c r="L42" s="201">
        <v>9.98</v>
      </c>
      <c r="M42" s="201">
        <v>35.21</v>
      </c>
      <c r="N42" s="201">
        <v>53.03</v>
      </c>
      <c r="O42" s="201">
        <v>74.13</v>
      </c>
      <c r="P42" s="201">
        <v>31.43</v>
      </c>
      <c r="Q42" s="201">
        <v>5.32</v>
      </c>
      <c r="R42" s="201">
        <v>5.27</v>
      </c>
      <c r="S42" s="201">
        <v>6.49</v>
      </c>
      <c r="T42" s="201">
        <v>0.79</v>
      </c>
      <c r="U42" s="201">
        <v>39.53</v>
      </c>
      <c r="V42" s="201">
        <v>3.35</v>
      </c>
      <c r="W42" s="201">
        <v>8.1300000000000008</v>
      </c>
      <c r="X42" s="201">
        <v>34.65</v>
      </c>
      <c r="Y42" s="201">
        <v>0</v>
      </c>
      <c r="Z42">
        <v>0</v>
      </c>
      <c r="AA42" s="201">
        <v>12.82</v>
      </c>
      <c r="AB42" s="201">
        <v>0</v>
      </c>
      <c r="AC42" s="201">
        <v>0</v>
      </c>
      <c r="AD42" s="201">
        <v>0</v>
      </c>
      <c r="AE42" s="201">
        <v>41.73</v>
      </c>
      <c r="AF42" s="201">
        <v>0</v>
      </c>
      <c r="AG42" s="201">
        <v>0</v>
      </c>
      <c r="AH42" s="201">
        <v>0</v>
      </c>
      <c r="AI42" s="201">
        <v>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58.28</v>
      </c>
      <c r="AQ42" s="201">
        <v>14.62</v>
      </c>
      <c r="AR42" s="201">
        <v>38</v>
      </c>
      <c r="AS42" s="201">
        <v>3.72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2.4700000000000002</v>
      </c>
      <c r="AZ42" s="201">
        <v>0</v>
      </c>
      <c r="BA42" s="201">
        <v>0.49</v>
      </c>
      <c r="BB42" s="201">
        <v>1.45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270.33999999999997</v>
      </c>
      <c r="L43" s="201">
        <v>9.67</v>
      </c>
      <c r="M43" s="201">
        <v>35.21</v>
      </c>
      <c r="N43" s="201">
        <v>53.03</v>
      </c>
      <c r="O43" s="201">
        <v>74.13</v>
      </c>
      <c r="P43" s="201">
        <v>31.43</v>
      </c>
      <c r="Q43" s="201">
        <v>5.16</v>
      </c>
      <c r="R43" s="201">
        <v>5.27</v>
      </c>
      <c r="S43" s="201">
        <v>6.28</v>
      </c>
      <c r="T43" s="201">
        <v>0.79</v>
      </c>
      <c r="U43" s="201">
        <v>39.53</v>
      </c>
      <c r="V43" s="201">
        <v>3.35</v>
      </c>
      <c r="W43" s="201">
        <v>8.1300000000000008</v>
      </c>
      <c r="X43" s="201">
        <v>34.65</v>
      </c>
      <c r="Y43" s="201">
        <v>0</v>
      </c>
      <c r="Z43">
        <v>0</v>
      </c>
      <c r="AA43" s="201">
        <v>12.82</v>
      </c>
      <c r="AB43" s="201">
        <v>0</v>
      </c>
      <c r="AC43" s="201">
        <v>0</v>
      </c>
      <c r="AD43" s="201">
        <v>0</v>
      </c>
      <c r="AE43" s="201">
        <v>41</v>
      </c>
      <c r="AF43" s="201">
        <v>0</v>
      </c>
      <c r="AG43" s="201">
        <v>0</v>
      </c>
      <c r="AH43" s="201">
        <v>0</v>
      </c>
      <c r="AI43" s="201">
        <v>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56.86</v>
      </c>
      <c r="AQ43" s="201">
        <v>14.51</v>
      </c>
      <c r="AR43" s="201">
        <v>38.5</v>
      </c>
      <c r="AS43" s="201">
        <v>3.72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2.4700000000000002</v>
      </c>
      <c r="AZ43" s="201">
        <v>0</v>
      </c>
      <c r="BA43" s="201">
        <v>0</v>
      </c>
      <c r="BB43" s="201">
        <v>1.45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270.33999999999997</v>
      </c>
      <c r="L44" s="201">
        <v>9.67</v>
      </c>
      <c r="M44" s="201">
        <v>35.21</v>
      </c>
      <c r="N44" s="201">
        <v>53.03</v>
      </c>
      <c r="O44" s="201">
        <v>74.13</v>
      </c>
      <c r="P44" s="201">
        <v>31.43</v>
      </c>
      <c r="Q44" s="201">
        <v>5.16</v>
      </c>
      <c r="R44" s="201">
        <v>5.27</v>
      </c>
      <c r="S44" s="201">
        <v>6.28</v>
      </c>
      <c r="T44" s="201">
        <v>0.79</v>
      </c>
      <c r="U44" s="201">
        <v>39.53</v>
      </c>
      <c r="V44" s="201">
        <v>3.35</v>
      </c>
      <c r="W44" s="201">
        <v>8.1300000000000008</v>
      </c>
      <c r="X44" s="201">
        <v>34.65</v>
      </c>
      <c r="Y44" s="201">
        <v>0</v>
      </c>
      <c r="Z44">
        <v>0</v>
      </c>
      <c r="AA44" s="201">
        <v>12.82</v>
      </c>
      <c r="AB44" s="201">
        <v>0</v>
      </c>
      <c r="AC44" s="201">
        <v>0</v>
      </c>
      <c r="AD44" s="201">
        <v>0</v>
      </c>
      <c r="AE44" s="201">
        <v>41</v>
      </c>
      <c r="AF44" s="201">
        <v>0</v>
      </c>
      <c r="AG44" s="201">
        <v>0</v>
      </c>
      <c r="AH44" s="201">
        <v>0</v>
      </c>
      <c r="AI44" s="201">
        <v>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56.86</v>
      </c>
      <c r="AQ44" s="201">
        <v>14.51</v>
      </c>
      <c r="AR44" s="201">
        <v>38.5</v>
      </c>
      <c r="AS44" s="201">
        <v>3.72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2.4700000000000002</v>
      </c>
      <c r="AZ44" s="201">
        <v>0</v>
      </c>
      <c r="BA44" s="201">
        <v>0</v>
      </c>
      <c r="BB44" s="201">
        <v>1.45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270.33999999999997</v>
      </c>
      <c r="L45" s="201">
        <v>9.67</v>
      </c>
      <c r="M45" s="201">
        <v>35.21</v>
      </c>
      <c r="N45" s="201">
        <v>53.03</v>
      </c>
      <c r="O45" s="201">
        <v>74.13</v>
      </c>
      <c r="P45" s="201">
        <v>31.43</v>
      </c>
      <c r="Q45" s="201">
        <v>5.16</v>
      </c>
      <c r="R45" s="201">
        <v>5.27</v>
      </c>
      <c r="S45" s="201">
        <v>6.28</v>
      </c>
      <c r="T45" s="201">
        <v>0.79</v>
      </c>
      <c r="U45" s="201">
        <v>39.53</v>
      </c>
      <c r="V45" s="201">
        <v>3.35</v>
      </c>
      <c r="W45" s="201">
        <v>8.1300000000000008</v>
      </c>
      <c r="X45" s="201">
        <v>34.65</v>
      </c>
      <c r="Y45" s="201">
        <v>0</v>
      </c>
      <c r="Z45">
        <v>0</v>
      </c>
      <c r="AA45" s="201">
        <v>12.82</v>
      </c>
      <c r="AB45" s="201">
        <v>0</v>
      </c>
      <c r="AC45" s="201">
        <v>0</v>
      </c>
      <c r="AD45" s="201">
        <v>0</v>
      </c>
      <c r="AE45" s="201">
        <v>41</v>
      </c>
      <c r="AF45" s="201">
        <v>0</v>
      </c>
      <c r="AG45" s="201">
        <v>0</v>
      </c>
      <c r="AH45" s="201">
        <v>0</v>
      </c>
      <c r="AI45" s="201">
        <v>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56.11</v>
      </c>
      <c r="AQ45" s="201">
        <v>14.51</v>
      </c>
      <c r="AR45" s="201">
        <v>38.5</v>
      </c>
      <c r="AS45" s="201">
        <v>3.72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2.4700000000000002</v>
      </c>
      <c r="AZ45" s="201">
        <v>0</v>
      </c>
      <c r="BA45" s="201">
        <v>0</v>
      </c>
      <c r="BB45" s="201">
        <v>1.45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270.33999999999997</v>
      </c>
      <c r="L46" s="201">
        <v>9.67</v>
      </c>
      <c r="M46" s="201">
        <v>35.21</v>
      </c>
      <c r="N46" s="201">
        <v>53.03</v>
      </c>
      <c r="O46" s="201">
        <v>74.13</v>
      </c>
      <c r="P46" s="201">
        <v>31.43</v>
      </c>
      <c r="Q46" s="201">
        <v>5.16</v>
      </c>
      <c r="R46" s="201">
        <v>5.27</v>
      </c>
      <c r="S46" s="201">
        <v>6.28</v>
      </c>
      <c r="T46" s="201">
        <v>0.79</v>
      </c>
      <c r="U46" s="201">
        <v>39.53</v>
      </c>
      <c r="V46" s="201">
        <v>3.35</v>
      </c>
      <c r="W46" s="201">
        <v>8.1300000000000008</v>
      </c>
      <c r="X46" s="201">
        <v>34.65</v>
      </c>
      <c r="Y46" s="201">
        <v>0</v>
      </c>
      <c r="Z46">
        <v>0</v>
      </c>
      <c r="AA46" s="201">
        <v>12.82</v>
      </c>
      <c r="AB46" s="201">
        <v>0</v>
      </c>
      <c r="AC46" s="201">
        <v>0</v>
      </c>
      <c r="AD46" s="201">
        <v>0</v>
      </c>
      <c r="AE46" s="201">
        <v>41</v>
      </c>
      <c r="AF46" s="201">
        <v>0</v>
      </c>
      <c r="AG46" s="201">
        <v>0</v>
      </c>
      <c r="AH46" s="201">
        <v>0</v>
      </c>
      <c r="AI46" s="201">
        <v>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56.11</v>
      </c>
      <c r="AQ46" s="201">
        <v>14.51</v>
      </c>
      <c r="AR46" s="201">
        <v>38.5</v>
      </c>
      <c r="AS46" s="201">
        <v>3.72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2.4700000000000002</v>
      </c>
      <c r="AZ46" s="201">
        <v>0</v>
      </c>
      <c r="BA46" s="201">
        <v>0</v>
      </c>
      <c r="BB46" s="201">
        <v>1.45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270.33999999999997</v>
      </c>
      <c r="L47" s="201">
        <v>9.67</v>
      </c>
      <c r="M47" s="201">
        <v>35.21</v>
      </c>
      <c r="N47" s="201">
        <v>53.03</v>
      </c>
      <c r="O47" s="201">
        <v>74.13</v>
      </c>
      <c r="P47" s="201">
        <v>31.43</v>
      </c>
      <c r="Q47" s="201">
        <v>5.16</v>
      </c>
      <c r="R47" s="201">
        <v>5.27</v>
      </c>
      <c r="S47" s="201">
        <v>6.28</v>
      </c>
      <c r="T47" s="201">
        <v>0.79</v>
      </c>
      <c r="U47" s="201">
        <v>39.53</v>
      </c>
      <c r="V47" s="201">
        <v>3.35</v>
      </c>
      <c r="W47" s="201">
        <v>8.1300000000000008</v>
      </c>
      <c r="X47" s="201">
        <v>34.65</v>
      </c>
      <c r="Y47" s="201">
        <v>0</v>
      </c>
      <c r="Z47">
        <v>0</v>
      </c>
      <c r="AA47" s="201">
        <v>10.94</v>
      </c>
      <c r="AB47" s="201">
        <v>0</v>
      </c>
      <c r="AC47" s="201">
        <v>0</v>
      </c>
      <c r="AD47" s="201">
        <v>0</v>
      </c>
      <c r="AE47" s="201">
        <v>41</v>
      </c>
      <c r="AF47" s="201">
        <v>0</v>
      </c>
      <c r="AG47" s="201">
        <v>0</v>
      </c>
      <c r="AH47" s="201">
        <v>0</v>
      </c>
      <c r="AI47" s="201">
        <v>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56.11</v>
      </c>
      <c r="AQ47" s="201">
        <v>14.51</v>
      </c>
      <c r="AR47" s="201">
        <v>39</v>
      </c>
      <c r="AS47" s="201">
        <v>3.72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2.4700000000000002</v>
      </c>
      <c r="AZ47" s="201">
        <v>0</v>
      </c>
      <c r="BA47" s="201">
        <v>0</v>
      </c>
      <c r="BB47" s="201">
        <v>1.45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270.33999999999997</v>
      </c>
      <c r="L48" s="201">
        <v>9.67</v>
      </c>
      <c r="M48" s="201">
        <v>35.21</v>
      </c>
      <c r="N48" s="201">
        <v>53.03</v>
      </c>
      <c r="O48" s="201">
        <v>74.13</v>
      </c>
      <c r="P48" s="201">
        <v>31.43</v>
      </c>
      <c r="Q48" s="201">
        <v>5.16</v>
      </c>
      <c r="R48" s="201">
        <v>5.27</v>
      </c>
      <c r="S48" s="201">
        <v>6.28</v>
      </c>
      <c r="T48" s="201">
        <v>0.79</v>
      </c>
      <c r="U48" s="201">
        <v>39.53</v>
      </c>
      <c r="V48" s="201">
        <v>3.35</v>
      </c>
      <c r="W48" s="201">
        <v>8.1300000000000008</v>
      </c>
      <c r="X48" s="201">
        <v>34.65</v>
      </c>
      <c r="Y48" s="201">
        <v>0</v>
      </c>
      <c r="Z48">
        <v>0</v>
      </c>
      <c r="AA48" s="201">
        <v>10.94</v>
      </c>
      <c r="AB48" s="201">
        <v>0</v>
      </c>
      <c r="AC48" s="201">
        <v>0</v>
      </c>
      <c r="AD48" s="201">
        <v>0</v>
      </c>
      <c r="AE48" s="201">
        <v>41</v>
      </c>
      <c r="AF48" s="201">
        <v>0</v>
      </c>
      <c r="AG48" s="201">
        <v>0</v>
      </c>
      <c r="AH48" s="201">
        <v>0</v>
      </c>
      <c r="AI48" s="201">
        <v>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56.11</v>
      </c>
      <c r="AQ48" s="201">
        <v>14.51</v>
      </c>
      <c r="AR48" s="201">
        <v>39.5</v>
      </c>
      <c r="AS48" s="201">
        <v>3.72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2.4700000000000002</v>
      </c>
      <c r="AZ48" s="201">
        <v>0</v>
      </c>
      <c r="BA48" s="201">
        <v>0</v>
      </c>
      <c r="BB48" s="201">
        <v>1.45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270.33999999999997</v>
      </c>
      <c r="L49" s="201">
        <v>9.67</v>
      </c>
      <c r="M49" s="201">
        <v>44.04</v>
      </c>
      <c r="N49" s="201">
        <v>53.03</v>
      </c>
      <c r="O49" s="201">
        <v>74.13</v>
      </c>
      <c r="P49" s="201">
        <v>31.43</v>
      </c>
      <c r="Q49" s="201">
        <v>5.16</v>
      </c>
      <c r="R49" s="201">
        <v>5.27</v>
      </c>
      <c r="S49" s="201">
        <v>6.28</v>
      </c>
      <c r="T49" s="201">
        <v>0.79</v>
      </c>
      <c r="U49" s="201">
        <v>39.53</v>
      </c>
      <c r="V49" s="201">
        <v>3.35</v>
      </c>
      <c r="W49" s="201">
        <v>8.1300000000000008</v>
      </c>
      <c r="X49" s="201">
        <v>34.65</v>
      </c>
      <c r="Y49" s="201">
        <v>0</v>
      </c>
      <c r="Z49">
        <v>0</v>
      </c>
      <c r="AA49" s="201">
        <v>10.94</v>
      </c>
      <c r="AB49" s="201">
        <v>0</v>
      </c>
      <c r="AC49" s="201">
        <v>0</v>
      </c>
      <c r="AD49" s="201">
        <v>0</v>
      </c>
      <c r="AE49" s="201">
        <v>41</v>
      </c>
      <c r="AF49" s="201">
        <v>0</v>
      </c>
      <c r="AG49" s="201">
        <v>0</v>
      </c>
      <c r="AH49" s="201">
        <v>0</v>
      </c>
      <c r="AI49" s="201">
        <v>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56.11</v>
      </c>
      <c r="AQ49" s="201">
        <v>14.51</v>
      </c>
      <c r="AR49" s="201">
        <v>39.5</v>
      </c>
      <c r="AS49" s="201">
        <v>3.72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2.4700000000000002</v>
      </c>
      <c r="AZ49" s="201">
        <v>0</v>
      </c>
      <c r="BA49" s="201">
        <v>0</v>
      </c>
      <c r="BB49" s="201">
        <v>1.45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270.33999999999997</v>
      </c>
      <c r="L50" s="201">
        <v>9.67</v>
      </c>
      <c r="M50" s="201">
        <v>44.04</v>
      </c>
      <c r="N50" s="201">
        <v>53.03</v>
      </c>
      <c r="O50" s="201">
        <v>74.13</v>
      </c>
      <c r="P50" s="201">
        <v>31.43</v>
      </c>
      <c r="Q50" s="201">
        <v>5.16</v>
      </c>
      <c r="R50" s="201">
        <v>5.27</v>
      </c>
      <c r="S50" s="201">
        <v>6.28</v>
      </c>
      <c r="T50" s="201">
        <v>0.79</v>
      </c>
      <c r="U50" s="201">
        <v>39.53</v>
      </c>
      <c r="V50" s="201">
        <v>3.35</v>
      </c>
      <c r="W50" s="201">
        <v>8.1300000000000008</v>
      </c>
      <c r="X50" s="201">
        <v>34.65</v>
      </c>
      <c r="Y50" s="201">
        <v>0</v>
      </c>
      <c r="Z50">
        <v>0</v>
      </c>
      <c r="AA50" s="201">
        <v>10.94</v>
      </c>
      <c r="AB50" s="201">
        <v>0</v>
      </c>
      <c r="AC50" s="201">
        <v>0</v>
      </c>
      <c r="AD50" s="201">
        <v>0</v>
      </c>
      <c r="AE50" s="201">
        <v>41</v>
      </c>
      <c r="AF50" s="201">
        <v>0</v>
      </c>
      <c r="AG50" s="201">
        <v>0</v>
      </c>
      <c r="AH50" s="201">
        <v>0</v>
      </c>
      <c r="AI50" s="201">
        <v>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56.11</v>
      </c>
      <c r="AQ50" s="201">
        <v>14.51</v>
      </c>
      <c r="AR50" s="201">
        <v>39.5</v>
      </c>
      <c r="AS50" s="201">
        <v>3.72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2.4700000000000002</v>
      </c>
      <c r="AZ50" s="201">
        <v>0</v>
      </c>
      <c r="BA50" s="201">
        <v>0</v>
      </c>
      <c r="BB50" s="201">
        <v>1.45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270.33999999999997</v>
      </c>
      <c r="L51" s="201">
        <v>9.67</v>
      </c>
      <c r="M51" s="201">
        <v>61.76</v>
      </c>
      <c r="N51" s="201">
        <v>53.03</v>
      </c>
      <c r="O51" s="201">
        <v>74.13</v>
      </c>
      <c r="P51" s="201">
        <v>31.43</v>
      </c>
      <c r="Q51" s="201">
        <v>5.16</v>
      </c>
      <c r="R51" s="201">
        <v>5.27</v>
      </c>
      <c r="S51" s="201">
        <v>6.28</v>
      </c>
      <c r="T51" s="201">
        <v>0.79</v>
      </c>
      <c r="U51" s="201">
        <v>39.53</v>
      </c>
      <c r="V51" s="201">
        <v>3.35</v>
      </c>
      <c r="W51" s="201">
        <v>14.78</v>
      </c>
      <c r="X51" s="201">
        <v>62.99</v>
      </c>
      <c r="Y51" s="201">
        <v>0</v>
      </c>
      <c r="Z51">
        <v>0</v>
      </c>
      <c r="AA51" s="201">
        <v>10.94</v>
      </c>
      <c r="AB51" s="201">
        <v>0</v>
      </c>
      <c r="AC51" s="201">
        <v>0</v>
      </c>
      <c r="AD51" s="201">
        <v>0</v>
      </c>
      <c r="AE51" s="201">
        <v>41</v>
      </c>
      <c r="AF51" s="201">
        <v>0</v>
      </c>
      <c r="AG51" s="201">
        <v>0</v>
      </c>
      <c r="AH51" s="201">
        <v>0</v>
      </c>
      <c r="AI51" s="201">
        <v>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56.11</v>
      </c>
      <c r="AQ51" s="201">
        <v>14.51</v>
      </c>
      <c r="AR51" s="201">
        <v>39.5</v>
      </c>
      <c r="AS51" s="201">
        <v>3.72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2.4700000000000002</v>
      </c>
      <c r="AZ51" s="201">
        <v>0</v>
      </c>
      <c r="BA51" s="201">
        <v>0</v>
      </c>
      <c r="BB51" s="201">
        <v>1.45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270.33999999999997</v>
      </c>
      <c r="L52" s="201">
        <v>9.67</v>
      </c>
      <c r="M52" s="201">
        <v>64.010000000000005</v>
      </c>
      <c r="N52" s="201">
        <v>53.03</v>
      </c>
      <c r="O52" s="201">
        <v>74.13</v>
      </c>
      <c r="P52" s="201">
        <v>31.43</v>
      </c>
      <c r="Q52" s="201">
        <v>5.16</v>
      </c>
      <c r="R52" s="201">
        <v>5.27</v>
      </c>
      <c r="S52" s="201">
        <v>6.28</v>
      </c>
      <c r="T52" s="201">
        <v>0.79</v>
      </c>
      <c r="U52" s="201">
        <v>39.53</v>
      </c>
      <c r="V52" s="201">
        <v>3.35</v>
      </c>
      <c r="W52" s="201">
        <v>14.78</v>
      </c>
      <c r="X52" s="201">
        <v>62.99</v>
      </c>
      <c r="Y52" s="201">
        <v>0</v>
      </c>
      <c r="Z52">
        <v>0</v>
      </c>
      <c r="AA52" s="201">
        <v>10.94</v>
      </c>
      <c r="AB52" s="201">
        <v>0</v>
      </c>
      <c r="AC52" s="201">
        <v>0</v>
      </c>
      <c r="AD52" s="201">
        <v>0</v>
      </c>
      <c r="AE52" s="201">
        <v>41</v>
      </c>
      <c r="AF52" s="201">
        <v>0</v>
      </c>
      <c r="AG52" s="201">
        <v>0</v>
      </c>
      <c r="AH52" s="201">
        <v>0</v>
      </c>
      <c r="AI52" s="201">
        <v>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56.11</v>
      </c>
      <c r="AQ52" s="201">
        <v>14.51</v>
      </c>
      <c r="AR52" s="201">
        <v>40.5</v>
      </c>
      <c r="AS52" s="201">
        <v>3.72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2.4700000000000002</v>
      </c>
      <c r="AZ52" s="201">
        <v>0</v>
      </c>
      <c r="BA52" s="201">
        <v>0</v>
      </c>
      <c r="BB52" s="201">
        <v>1.45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270.33999999999997</v>
      </c>
      <c r="L53" s="201">
        <v>9.67</v>
      </c>
      <c r="M53" s="201">
        <v>64.010000000000005</v>
      </c>
      <c r="N53" s="201">
        <v>53.03</v>
      </c>
      <c r="O53" s="201">
        <v>74.13</v>
      </c>
      <c r="P53" s="201">
        <v>31.43</v>
      </c>
      <c r="Q53" s="201">
        <v>5.16</v>
      </c>
      <c r="R53" s="201">
        <v>5.27</v>
      </c>
      <c r="S53" s="201">
        <v>6.28</v>
      </c>
      <c r="T53" s="201">
        <v>0.79</v>
      </c>
      <c r="U53" s="201">
        <v>39.53</v>
      </c>
      <c r="V53" s="201">
        <v>3.35</v>
      </c>
      <c r="W53" s="201">
        <v>14.78</v>
      </c>
      <c r="X53" s="201">
        <v>62.99</v>
      </c>
      <c r="Y53" s="201">
        <v>0</v>
      </c>
      <c r="Z53">
        <v>0</v>
      </c>
      <c r="AA53" s="201">
        <v>10.94</v>
      </c>
      <c r="AB53" s="201">
        <v>0</v>
      </c>
      <c r="AC53" s="201">
        <v>0</v>
      </c>
      <c r="AD53" s="201">
        <v>0</v>
      </c>
      <c r="AE53" s="201">
        <v>41</v>
      </c>
      <c r="AF53" s="201">
        <v>0</v>
      </c>
      <c r="AG53" s="201">
        <v>0</v>
      </c>
      <c r="AH53" s="201">
        <v>0</v>
      </c>
      <c r="AI53" s="201">
        <v>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56.11</v>
      </c>
      <c r="AQ53" s="201">
        <v>14.51</v>
      </c>
      <c r="AR53" s="201">
        <v>40.5</v>
      </c>
      <c r="AS53" s="201">
        <v>3.72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2.4700000000000002</v>
      </c>
      <c r="AZ53" s="201">
        <v>0</v>
      </c>
      <c r="BA53" s="201">
        <v>0</v>
      </c>
      <c r="BB53" s="201">
        <v>1.45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270.33999999999997</v>
      </c>
      <c r="L54" s="201">
        <v>9.67</v>
      </c>
      <c r="M54" s="201">
        <v>64.010000000000005</v>
      </c>
      <c r="N54" s="201">
        <v>53.03</v>
      </c>
      <c r="O54" s="201">
        <v>74.13</v>
      </c>
      <c r="P54" s="201">
        <v>31.43</v>
      </c>
      <c r="Q54" s="201">
        <v>5.16</v>
      </c>
      <c r="R54" s="201">
        <v>5.27</v>
      </c>
      <c r="S54" s="201">
        <v>6.28</v>
      </c>
      <c r="T54" s="201">
        <v>0.79</v>
      </c>
      <c r="U54" s="201">
        <v>39.53</v>
      </c>
      <c r="V54" s="201">
        <v>3.35</v>
      </c>
      <c r="W54" s="201">
        <v>14.78</v>
      </c>
      <c r="X54" s="201">
        <v>62.99</v>
      </c>
      <c r="Y54" s="201">
        <v>0</v>
      </c>
      <c r="Z54">
        <v>0</v>
      </c>
      <c r="AA54" s="201">
        <v>10.94</v>
      </c>
      <c r="AB54" s="201">
        <v>0</v>
      </c>
      <c r="AC54" s="201">
        <v>0</v>
      </c>
      <c r="AD54" s="201">
        <v>0</v>
      </c>
      <c r="AE54" s="201">
        <v>41</v>
      </c>
      <c r="AF54" s="201">
        <v>0</v>
      </c>
      <c r="AG54" s="201">
        <v>0</v>
      </c>
      <c r="AH54" s="201">
        <v>0</v>
      </c>
      <c r="AI54" s="201">
        <v>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56.11</v>
      </c>
      <c r="AQ54" s="201">
        <v>14.51</v>
      </c>
      <c r="AR54" s="201">
        <v>40.5</v>
      </c>
      <c r="AS54" s="201">
        <v>3.72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2.4700000000000002</v>
      </c>
      <c r="AZ54" s="201">
        <v>0</v>
      </c>
      <c r="BA54" s="201">
        <v>0</v>
      </c>
      <c r="BB54" s="201">
        <v>1.45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268.97000000000003</v>
      </c>
      <c r="L55" s="201">
        <v>9.67</v>
      </c>
      <c r="M55" s="201">
        <v>64.010000000000005</v>
      </c>
      <c r="N55" s="201">
        <v>53.04</v>
      </c>
      <c r="O55" s="201">
        <v>74.12</v>
      </c>
      <c r="P55" s="201">
        <v>31.43</v>
      </c>
      <c r="Q55" s="201">
        <v>5.16</v>
      </c>
      <c r="R55" s="201">
        <v>5.27</v>
      </c>
      <c r="S55" s="201">
        <v>6.28</v>
      </c>
      <c r="T55" s="201">
        <v>0.79</v>
      </c>
      <c r="U55" s="201">
        <v>39.53</v>
      </c>
      <c r="V55" s="201">
        <v>6.07</v>
      </c>
      <c r="W55" s="201">
        <v>14.78</v>
      </c>
      <c r="X55" s="201">
        <v>62.99</v>
      </c>
      <c r="Y55" s="201">
        <v>0</v>
      </c>
      <c r="Z55">
        <v>0</v>
      </c>
      <c r="AA55" s="201">
        <v>10.94</v>
      </c>
      <c r="AB55" s="201">
        <v>0</v>
      </c>
      <c r="AC55" s="201">
        <v>0</v>
      </c>
      <c r="AD55" s="201">
        <v>0</v>
      </c>
      <c r="AE55" s="201">
        <v>41</v>
      </c>
      <c r="AF55" s="201">
        <v>0</v>
      </c>
      <c r="AG55" s="201">
        <v>0</v>
      </c>
      <c r="AH55" s="201">
        <v>0</v>
      </c>
      <c r="AI55" s="201">
        <v>84</v>
      </c>
      <c r="AJ55" s="201">
        <v>0</v>
      </c>
      <c r="AK55" s="201">
        <v>0</v>
      </c>
      <c r="AL55" s="201">
        <v>0</v>
      </c>
      <c r="AM55" s="201">
        <v>0</v>
      </c>
      <c r="AN55" s="201">
        <v>9.34</v>
      </c>
      <c r="AO55">
        <v>0</v>
      </c>
      <c r="AP55" s="201">
        <v>56.11</v>
      </c>
      <c r="AQ55" s="201">
        <v>14.51</v>
      </c>
      <c r="AR55" s="201">
        <v>40.5</v>
      </c>
      <c r="AS55" s="201">
        <v>7.68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2.4700000000000002</v>
      </c>
      <c r="AZ55" s="201">
        <v>0</v>
      </c>
      <c r="BA55" s="201">
        <v>0</v>
      </c>
      <c r="BB55" s="201">
        <v>0.95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268.97000000000003</v>
      </c>
      <c r="L56" s="201">
        <v>9.67</v>
      </c>
      <c r="M56" s="201">
        <v>64.010000000000005</v>
      </c>
      <c r="N56" s="201">
        <v>53.04</v>
      </c>
      <c r="O56" s="201">
        <v>74.13</v>
      </c>
      <c r="P56" s="201">
        <v>31.43</v>
      </c>
      <c r="Q56" s="201">
        <v>5.16</v>
      </c>
      <c r="R56" s="201">
        <v>5.27</v>
      </c>
      <c r="S56" s="201">
        <v>6.28</v>
      </c>
      <c r="T56" s="201">
        <v>0.79</v>
      </c>
      <c r="U56" s="201">
        <v>39.53</v>
      </c>
      <c r="V56" s="201">
        <v>6.07</v>
      </c>
      <c r="W56" s="201">
        <v>14.78</v>
      </c>
      <c r="X56" s="201">
        <v>62.99</v>
      </c>
      <c r="Y56" s="201">
        <v>0</v>
      </c>
      <c r="Z56">
        <v>0</v>
      </c>
      <c r="AA56" s="201">
        <v>10.94</v>
      </c>
      <c r="AB56" s="201">
        <v>0</v>
      </c>
      <c r="AC56" s="201">
        <v>0</v>
      </c>
      <c r="AD56" s="201">
        <v>0</v>
      </c>
      <c r="AE56" s="201">
        <v>41</v>
      </c>
      <c r="AF56" s="201">
        <v>0</v>
      </c>
      <c r="AG56" s="201">
        <v>0</v>
      </c>
      <c r="AH56" s="201">
        <v>0</v>
      </c>
      <c r="AI56" s="201">
        <v>84</v>
      </c>
      <c r="AJ56" s="201">
        <v>0</v>
      </c>
      <c r="AK56" s="201">
        <v>0</v>
      </c>
      <c r="AL56" s="201">
        <v>0</v>
      </c>
      <c r="AM56" s="201">
        <v>0</v>
      </c>
      <c r="AN56" s="201">
        <v>9.34</v>
      </c>
      <c r="AO56">
        <v>0</v>
      </c>
      <c r="AP56" s="201">
        <v>56.11</v>
      </c>
      <c r="AQ56" s="201">
        <v>14.51</v>
      </c>
      <c r="AR56" s="201">
        <v>40.5</v>
      </c>
      <c r="AS56" s="201">
        <v>7.68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2.4700000000000002</v>
      </c>
      <c r="AZ56" s="201">
        <v>0</v>
      </c>
      <c r="BA56" s="201">
        <v>0</v>
      </c>
      <c r="BB56" s="201">
        <v>0.95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268.97000000000003</v>
      </c>
      <c r="L57" s="201">
        <v>9.67</v>
      </c>
      <c r="M57" s="201">
        <v>64.010000000000005</v>
      </c>
      <c r="N57" s="201">
        <v>53.04</v>
      </c>
      <c r="O57" s="201">
        <v>74.13</v>
      </c>
      <c r="P57" s="201">
        <v>31.43</v>
      </c>
      <c r="Q57" s="201">
        <v>5.16</v>
      </c>
      <c r="R57" s="201">
        <v>9.58</v>
      </c>
      <c r="S57" s="201">
        <v>6.28</v>
      </c>
      <c r="T57" s="201">
        <v>1.42</v>
      </c>
      <c r="U57" s="201">
        <v>39.53</v>
      </c>
      <c r="V57" s="201">
        <v>6.07</v>
      </c>
      <c r="W57" s="201">
        <v>14.67</v>
      </c>
      <c r="X57" s="201">
        <v>62.99</v>
      </c>
      <c r="Y57" s="201">
        <v>0</v>
      </c>
      <c r="Z57">
        <v>0</v>
      </c>
      <c r="AA57" s="201">
        <v>10.94</v>
      </c>
      <c r="AB57" s="201">
        <v>0</v>
      </c>
      <c r="AC57" s="201">
        <v>0</v>
      </c>
      <c r="AD57" s="201">
        <v>0</v>
      </c>
      <c r="AE57" s="201">
        <v>41</v>
      </c>
      <c r="AF57" s="201">
        <v>0</v>
      </c>
      <c r="AG57" s="201">
        <v>0</v>
      </c>
      <c r="AH57" s="201">
        <v>0</v>
      </c>
      <c r="AI57" s="201">
        <v>84</v>
      </c>
      <c r="AJ57" s="201">
        <v>0</v>
      </c>
      <c r="AK57" s="201">
        <v>0</v>
      </c>
      <c r="AL57" s="201">
        <v>0</v>
      </c>
      <c r="AM57" s="201">
        <v>0</v>
      </c>
      <c r="AN57" s="201">
        <v>9.34</v>
      </c>
      <c r="AO57">
        <v>0</v>
      </c>
      <c r="AP57" s="201">
        <v>110.49</v>
      </c>
      <c r="AQ57" s="201">
        <v>32.380000000000003</v>
      </c>
      <c r="AR57" s="201">
        <v>40.5</v>
      </c>
      <c r="AS57" s="201">
        <v>7.68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2.4700000000000002</v>
      </c>
      <c r="AZ57" s="201">
        <v>0</v>
      </c>
      <c r="BA57" s="201">
        <v>0</v>
      </c>
      <c r="BB57" s="201">
        <v>1.36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268.97000000000003</v>
      </c>
      <c r="L58" s="201">
        <v>9.67</v>
      </c>
      <c r="M58" s="201">
        <v>64.010000000000005</v>
      </c>
      <c r="N58" s="201">
        <v>53.04</v>
      </c>
      <c r="O58" s="201">
        <v>74.13</v>
      </c>
      <c r="P58" s="201">
        <v>31.43</v>
      </c>
      <c r="Q58" s="201">
        <v>5.16</v>
      </c>
      <c r="R58" s="201">
        <v>9.58</v>
      </c>
      <c r="S58" s="201">
        <v>6.28</v>
      </c>
      <c r="T58" s="201">
        <v>1.42</v>
      </c>
      <c r="U58" s="201">
        <v>39.53</v>
      </c>
      <c r="V58" s="201">
        <v>6.07</v>
      </c>
      <c r="W58" s="201">
        <v>14.78</v>
      </c>
      <c r="X58" s="201">
        <v>62.99</v>
      </c>
      <c r="Y58" s="201">
        <v>0</v>
      </c>
      <c r="Z58">
        <v>0</v>
      </c>
      <c r="AA58" s="201">
        <v>10.58</v>
      </c>
      <c r="AB58" s="201">
        <v>0</v>
      </c>
      <c r="AC58" s="201">
        <v>0</v>
      </c>
      <c r="AD58" s="201">
        <v>0</v>
      </c>
      <c r="AE58" s="201">
        <v>41</v>
      </c>
      <c r="AF58" s="201">
        <v>0</v>
      </c>
      <c r="AG58" s="201">
        <v>0</v>
      </c>
      <c r="AH58" s="201">
        <v>0</v>
      </c>
      <c r="AI58" s="201">
        <v>84</v>
      </c>
      <c r="AJ58" s="201">
        <v>0</v>
      </c>
      <c r="AK58" s="201">
        <v>0</v>
      </c>
      <c r="AL58" s="201">
        <v>0</v>
      </c>
      <c r="AM58" s="201">
        <v>0</v>
      </c>
      <c r="AN58" s="201">
        <v>9.34</v>
      </c>
      <c r="AO58">
        <v>0</v>
      </c>
      <c r="AP58" s="201">
        <v>118.6</v>
      </c>
      <c r="AQ58" s="201">
        <v>38.32</v>
      </c>
      <c r="AR58" s="201">
        <v>41.5</v>
      </c>
      <c r="AS58" s="201">
        <v>7.68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2.4700000000000002</v>
      </c>
      <c r="AZ58" s="201">
        <v>0</v>
      </c>
      <c r="BA58" s="201">
        <v>0.4</v>
      </c>
      <c r="BB58" s="201">
        <v>1.36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268.97000000000003</v>
      </c>
      <c r="L59" s="201">
        <v>9.67</v>
      </c>
      <c r="M59" s="201">
        <v>64.010000000000005</v>
      </c>
      <c r="N59" s="201">
        <v>53.04</v>
      </c>
      <c r="O59" s="201">
        <v>74.13</v>
      </c>
      <c r="P59" s="201">
        <v>31.43</v>
      </c>
      <c r="Q59" s="201">
        <v>5.16</v>
      </c>
      <c r="R59" s="201">
        <v>9.58</v>
      </c>
      <c r="S59" s="201">
        <v>6.28</v>
      </c>
      <c r="T59" s="201">
        <v>1.42</v>
      </c>
      <c r="U59" s="201">
        <v>39.53</v>
      </c>
      <c r="V59" s="201">
        <v>6.07</v>
      </c>
      <c r="W59" s="201">
        <v>14.78</v>
      </c>
      <c r="X59" s="201">
        <v>62.99</v>
      </c>
      <c r="Y59" s="201">
        <v>0</v>
      </c>
      <c r="Z59">
        <v>0</v>
      </c>
      <c r="AA59" s="201">
        <v>10.58</v>
      </c>
      <c r="AB59" s="201">
        <v>0</v>
      </c>
      <c r="AC59" s="201">
        <v>0</v>
      </c>
      <c r="AD59" s="201">
        <v>0</v>
      </c>
      <c r="AE59" s="201">
        <v>40.99</v>
      </c>
      <c r="AF59" s="201">
        <v>0</v>
      </c>
      <c r="AG59" s="201">
        <v>0</v>
      </c>
      <c r="AH59" s="201">
        <v>0</v>
      </c>
      <c r="AI59" s="201">
        <v>84</v>
      </c>
      <c r="AJ59" s="201">
        <v>0</v>
      </c>
      <c r="AK59" s="201">
        <v>0</v>
      </c>
      <c r="AL59" s="201">
        <v>0</v>
      </c>
      <c r="AM59" s="201">
        <v>0</v>
      </c>
      <c r="AN59" s="201">
        <v>9.34</v>
      </c>
      <c r="AO59">
        <v>0</v>
      </c>
      <c r="AP59" s="201">
        <v>118.6</v>
      </c>
      <c r="AQ59" s="201">
        <v>38.32</v>
      </c>
      <c r="AR59" s="201">
        <v>41.5</v>
      </c>
      <c r="AS59" s="201">
        <v>7.68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2.4700000000000002</v>
      </c>
      <c r="AZ59" s="201">
        <v>0</v>
      </c>
      <c r="BA59" s="201">
        <v>0.8</v>
      </c>
      <c r="BB59" s="201">
        <v>1.36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268.97000000000003</v>
      </c>
      <c r="L60" s="201">
        <v>9.67</v>
      </c>
      <c r="M60" s="201">
        <v>64.010000000000005</v>
      </c>
      <c r="N60" s="201">
        <v>53.04</v>
      </c>
      <c r="O60" s="201">
        <v>74.13</v>
      </c>
      <c r="P60" s="201">
        <v>31.43</v>
      </c>
      <c r="Q60" s="201">
        <v>5.16</v>
      </c>
      <c r="R60" s="201">
        <v>9.58</v>
      </c>
      <c r="S60" s="201">
        <v>6.28</v>
      </c>
      <c r="T60" s="201">
        <v>1.42</v>
      </c>
      <c r="U60" s="201">
        <v>39.53</v>
      </c>
      <c r="V60" s="201">
        <v>6.07</v>
      </c>
      <c r="W60" s="201">
        <v>14.78</v>
      </c>
      <c r="X60" s="201">
        <v>62.99</v>
      </c>
      <c r="Y60" s="201">
        <v>0</v>
      </c>
      <c r="Z60">
        <v>0</v>
      </c>
      <c r="AA60" s="201">
        <v>10.58</v>
      </c>
      <c r="AB60" s="201">
        <v>0</v>
      </c>
      <c r="AC60" s="201">
        <v>0</v>
      </c>
      <c r="AD60" s="201">
        <v>0</v>
      </c>
      <c r="AE60" s="201">
        <v>40.99</v>
      </c>
      <c r="AF60" s="201">
        <v>0</v>
      </c>
      <c r="AG60" s="201">
        <v>0</v>
      </c>
      <c r="AH60" s="201">
        <v>0</v>
      </c>
      <c r="AI60" s="201">
        <v>84</v>
      </c>
      <c r="AJ60" s="201">
        <v>0</v>
      </c>
      <c r="AK60" s="201">
        <v>0</v>
      </c>
      <c r="AL60" s="201">
        <v>0</v>
      </c>
      <c r="AM60" s="201">
        <v>0</v>
      </c>
      <c r="AN60" s="201">
        <v>9.34</v>
      </c>
      <c r="AO60">
        <v>0</v>
      </c>
      <c r="AP60" s="201">
        <v>118.6</v>
      </c>
      <c r="AQ60" s="201">
        <v>38.32</v>
      </c>
      <c r="AR60" s="201">
        <v>41.5</v>
      </c>
      <c r="AS60" s="201">
        <v>7.68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2.4700000000000002</v>
      </c>
      <c r="AZ60" s="201">
        <v>0</v>
      </c>
      <c r="BA60" s="201">
        <v>0.8</v>
      </c>
      <c r="BB60" s="201">
        <v>1.36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268.97000000000003</v>
      </c>
      <c r="L61" s="201">
        <v>11.71</v>
      </c>
      <c r="M61" s="201">
        <v>64.010000000000005</v>
      </c>
      <c r="N61" s="201">
        <v>53.04</v>
      </c>
      <c r="O61" s="201">
        <v>74.13</v>
      </c>
      <c r="P61" s="201">
        <v>31.43</v>
      </c>
      <c r="Q61" s="201">
        <v>5.14</v>
      </c>
      <c r="R61" s="201">
        <v>9.58</v>
      </c>
      <c r="S61" s="201">
        <v>5.41</v>
      </c>
      <c r="T61" s="201">
        <v>1.42</v>
      </c>
      <c r="U61" s="201">
        <v>39.53</v>
      </c>
      <c r="V61" s="201">
        <v>6.07</v>
      </c>
      <c r="W61" s="201">
        <v>14.78</v>
      </c>
      <c r="X61" s="201">
        <v>62.99</v>
      </c>
      <c r="Y61" s="201">
        <v>0</v>
      </c>
      <c r="Z61">
        <v>0</v>
      </c>
      <c r="AA61" s="201">
        <v>10.58</v>
      </c>
      <c r="AB61" s="201">
        <v>0</v>
      </c>
      <c r="AC61" s="201">
        <v>0</v>
      </c>
      <c r="AD61" s="201">
        <v>0</v>
      </c>
      <c r="AE61" s="201">
        <v>40.99</v>
      </c>
      <c r="AF61" s="201">
        <v>0</v>
      </c>
      <c r="AG61" s="201">
        <v>0</v>
      </c>
      <c r="AH61" s="201">
        <v>0</v>
      </c>
      <c r="AI61" s="201">
        <v>84</v>
      </c>
      <c r="AJ61" s="201">
        <v>0</v>
      </c>
      <c r="AK61" s="201">
        <v>0</v>
      </c>
      <c r="AL61" s="201">
        <v>0</v>
      </c>
      <c r="AM61" s="201">
        <v>0</v>
      </c>
      <c r="AN61" s="201">
        <v>9.34</v>
      </c>
      <c r="AO61">
        <v>0</v>
      </c>
      <c r="AP61" s="201">
        <v>122.62</v>
      </c>
      <c r="AQ61" s="201">
        <v>39.619999999999997</v>
      </c>
      <c r="AR61" s="201">
        <v>41.5</v>
      </c>
      <c r="AS61" s="201">
        <v>7.68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2.4700000000000002</v>
      </c>
      <c r="AZ61" s="201">
        <v>0</v>
      </c>
      <c r="BA61" s="201">
        <v>0.8</v>
      </c>
      <c r="BB61" s="201">
        <v>1.36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268.97000000000003</v>
      </c>
      <c r="L62" s="201">
        <v>11.71</v>
      </c>
      <c r="M62" s="201">
        <v>64.010000000000005</v>
      </c>
      <c r="N62" s="201">
        <v>53.04</v>
      </c>
      <c r="O62" s="201">
        <v>74.13</v>
      </c>
      <c r="P62" s="201">
        <v>31.43</v>
      </c>
      <c r="Q62" s="201">
        <v>5.14</v>
      </c>
      <c r="R62" s="201">
        <v>9.58</v>
      </c>
      <c r="S62" s="201">
        <v>5.41</v>
      </c>
      <c r="T62" s="201">
        <v>1.42</v>
      </c>
      <c r="U62" s="201">
        <v>39.53</v>
      </c>
      <c r="V62" s="201">
        <v>6.07</v>
      </c>
      <c r="W62" s="201">
        <v>14.78</v>
      </c>
      <c r="X62" s="201">
        <v>62.99</v>
      </c>
      <c r="Y62" s="201">
        <v>0</v>
      </c>
      <c r="Z62">
        <v>0</v>
      </c>
      <c r="AA62" s="201">
        <v>10.58</v>
      </c>
      <c r="AB62" s="201">
        <v>0</v>
      </c>
      <c r="AC62" s="201">
        <v>0</v>
      </c>
      <c r="AD62" s="201">
        <v>0</v>
      </c>
      <c r="AE62" s="201">
        <v>40.99</v>
      </c>
      <c r="AF62" s="201">
        <v>0</v>
      </c>
      <c r="AG62" s="201">
        <v>0</v>
      </c>
      <c r="AH62" s="201">
        <v>0</v>
      </c>
      <c r="AI62" s="201">
        <v>84</v>
      </c>
      <c r="AJ62" s="201">
        <v>0</v>
      </c>
      <c r="AK62" s="201">
        <v>0</v>
      </c>
      <c r="AL62" s="201">
        <v>0</v>
      </c>
      <c r="AM62" s="201">
        <v>0</v>
      </c>
      <c r="AN62" s="201">
        <v>9.34</v>
      </c>
      <c r="AO62">
        <v>0</v>
      </c>
      <c r="AP62" s="201">
        <v>122.62</v>
      </c>
      <c r="AQ62" s="201">
        <v>39.619999999999997</v>
      </c>
      <c r="AR62" s="201">
        <v>41.5</v>
      </c>
      <c r="AS62" s="201">
        <v>7.68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2.4700000000000002</v>
      </c>
      <c r="AZ62" s="201">
        <v>0</v>
      </c>
      <c r="BA62" s="201">
        <v>0.8</v>
      </c>
      <c r="BB62" s="201">
        <v>1.36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268.97000000000003</v>
      </c>
      <c r="L63" s="201">
        <v>11.71</v>
      </c>
      <c r="M63" s="201">
        <v>64.010000000000005</v>
      </c>
      <c r="N63" s="201">
        <v>53.04</v>
      </c>
      <c r="O63" s="201">
        <v>74.13</v>
      </c>
      <c r="P63" s="201">
        <v>31.43</v>
      </c>
      <c r="Q63" s="201">
        <v>5.14</v>
      </c>
      <c r="R63" s="201">
        <v>9.58</v>
      </c>
      <c r="S63" s="201">
        <v>5.41</v>
      </c>
      <c r="T63" s="201">
        <v>1.42</v>
      </c>
      <c r="U63" s="201">
        <v>39.53</v>
      </c>
      <c r="V63" s="201">
        <v>6.07</v>
      </c>
      <c r="W63" s="201">
        <v>14.78</v>
      </c>
      <c r="X63" s="201">
        <v>62.99</v>
      </c>
      <c r="Y63" s="201">
        <v>0</v>
      </c>
      <c r="Z63">
        <v>0</v>
      </c>
      <c r="AA63" s="201">
        <v>10.58</v>
      </c>
      <c r="AB63" s="201">
        <v>0</v>
      </c>
      <c r="AC63" s="201">
        <v>0</v>
      </c>
      <c r="AD63" s="201">
        <v>0</v>
      </c>
      <c r="AE63" s="201">
        <v>40.99</v>
      </c>
      <c r="AF63" s="201">
        <v>0</v>
      </c>
      <c r="AG63" s="201">
        <v>0</v>
      </c>
      <c r="AH63" s="201">
        <v>0</v>
      </c>
      <c r="AI63" s="201">
        <v>84</v>
      </c>
      <c r="AJ63" s="201">
        <v>0</v>
      </c>
      <c r="AK63" s="201">
        <v>0</v>
      </c>
      <c r="AL63" s="201">
        <v>0</v>
      </c>
      <c r="AM63" s="201">
        <v>0</v>
      </c>
      <c r="AN63" s="201">
        <v>9.34</v>
      </c>
      <c r="AO63">
        <v>0</v>
      </c>
      <c r="AP63" s="201">
        <v>108.45</v>
      </c>
      <c r="AQ63" s="201">
        <v>39.619999999999997</v>
      </c>
      <c r="AR63" s="201">
        <v>41.5</v>
      </c>
      <c r="AS63" s="201">
        <v>7.68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2.4700000000000002</v>
      </c>
      <c r="AZ63" s="201">
        <v>0</v>
      </c>
      <c r="BA63" s="201">
        <v>0.8</v>
      </c>
      <c r="BB63" s="201">
        <v>1.36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268.97000000000003</v>
      </c>
      <c r="L64" s="201">
        <v>11.71</v>
      </c>
      <c r="M64" s="201">
        <v>64.010000000000005</v>
      </c>
      <c r="N64" s="201">
        <v>53.04</v>
      </c>
      <c r="O64" s="201">
        <v>74.13</v>
      </c>
      <c r="P64" s="201">
        <v>31.43</v>
      </c>
      <c r="Q64" s="201">
        <v>5.14</v>
      </c>
      <c r="R64" s="201">
        <v>9.58</v>
      </c>
      <c r="S64" s="201">
        <v>5.41</v>
      </c>
      <c r="T64" s="201">
        <v>1.42</v>
      </c>
      <c r="U64" s="201">
        <v>39.53</v>
      </c>
      <c r="V64" s="201">
        <v>6.07</v>
      </c>
      <c r="W64" s="201">
        <v>14.78</v>
      </c>
      <c r="X64" s="201">
        <v>62.99</v>
      </c>
      <c r="Y64" s="201">
        <v>0</v>
      </c>
      <c r="Z64">
        <v>0</v>
      </c>
      <c r="AA64" s="201">
        <v>10.58</v>
      </c>
      <c r="AB64" s="201">
        <v>0</v>
      </c>
      <c r="AC64" s="201">
        <v>0</v>
      </c>
      <c r="AD64" s="201">
        <v>0</v>
      </c>
      <c r="AE64" s="201">
        <v>40.99</v>
      </c>
      <c r="AF64" s="201">
        <v>0</v>
      </c>
      <c r="AG64" s="201">
        <v>0</v>
      </c>
      <c r="AH64" s="201">
        <v>0</v>
      </c>
      <c r="AI64" s="201">
        <v>84</v>
      </c>
      <c r="AJ64" s="201">
        <v>0</v>
      </c>
      <c r="AK64" s="201">
        <v>0</v>
      </c>
      <c r="AL64" s="201">
        <v>0</v>
      </c>
      <c r="AM64" s="201">
        <v>0</v>
      </c>
      <c r="AN64" s="201">
        <v>9.34</v>
      </c>
      <c r="AO64">
        <v>0</v>
      </c>
      <c r="AP64" s="201">
        <v>93.29</v>
      </c>
      <c r="AQ64" s="201">
        <v>34.86</v>
      </c>
      <c r="AR64" s="201">
        <v>41.5</v>
      </c>
      <c r="AS64" s="201">
        <v>7.68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2.4700000000000002</v>
      </c>
      <c r="AZ64" s="201">
        <v>0</v>
      </c>
      <c r="BA64" s="201">
        <v>0.8</v>
      </c>
      <c r="BB64" s="201">
        <v>1.36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268.97000000000003</v>
      </c>
      <c r="L65" s="201">
        <v>9.83</v>
      </c>
      <c r="M65" s="201">
        <v>64.010000000000005</v>
      </c>
      <c r="N65" s="201">
        <v>53.04</v>
      </c>
      <c r="O65" s="201">
        <v>74.13</v>
      </c>
      <c r="P65" s="201">
        <v>31.43</v>
      </c>
      <c r="Q65" s="201">
        <v>5.15</v>
      </c>
      <c r="R65" s="201">
        <v>9.58</v>
      </c>
      <c r="S65" s="201">
        <v>5.47</v>
      </c>
      <c r="T65" s="201">
        <v>1.42</v>
      </c>
      <c r="U65" s="201">
        <v>39.53</v>
      </c>
      <c r="V65" s="201">
        <v>6.07</v>
      </c>
      <c r="W65" s="201">
        <v>14.78</v>
      </c>
      <c r="X65" s="201">
        <v>62.99</v>
      </c>
      <c r="Y65" s="201">
        <v>0</v>
      </c>
      <c r="Z65">
        <v>0</v>
      </c>
      <c r="AA65" s="201">
        <v>10.58</v>
      </c>
      <c r="AB65" s="201">
        <v>0</v>
      </c>
      <c r="AC65" s="201">
        <v>0</v>
      </c>
      <c r="AD65" s="201">
        <v>0</v>
      </c>
      <c r="AE65" s="201">
        <v>40.99</v>
      </c>
      <c r="AF65" s="201">
        <v>0</v>
      </c>
      <c r="AG65" s="201">
        <v>0</v>
      </c>
      <c r="AH65" s="201">
        <v>0</v>
      </c>
      <c r="AI65" s="201">
        <v>84</v>
      </c>
      <c r="AJ65" s="201">
        <v>0</v>
      </c>
      <c r="AK65" s="201">
        <v>0</v>
      </c>
      <c r="AL65" s="201">
        <v>0</v>
      </c>
      <c r="AM65" s="201">
        <v>0</v>
      </c>
      <c r="AN65" s="201">
        <v>9.34</v>
      </c>
      <c r="AO65">
        <v>0</v>
      </c>
      <c r="AP65" s="201">
        <v>118.61</v>
      </c>
      <c r="AQ65" s="201">
        <v>38.32</v>
      </c>
      <c r="AR65" s="201">
        <v>41.5</v>
      </c>
      <c r="AS65" s="201">
        <v>7.68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2.4700000000000002</v>
      </c>
      <c r="AZ65" s="201">
        <v>0</v>
      </c>
      <c r="BA65" s="201">
        <v>0.8</v>
      </c>
      <c r="BB65" s="201">
        <v>1.36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268.97000000000003</v>
      </c>
      <c r="L66" s="201">
        <v>9.83</v>
      </c>
      <c r="M66" s="201">
        <v>64.010000000000005</v>
      </c>
      <c r="N66" s="201">
        <v>53.04</v>
      </c>
      <c r="O66" s="201">
        <v>74.13</v>
      </c>
      <c r="P66" s="201">
        <v>31.43</v>
      </c>
      <c r="Q66" s="201">
        <v>5.15</v>
      </c>
      <c r="R66" s="201">
        <v>9.58</v>
      </c>
      <c r="S66" s="201">
        <v>5.52</v>
      </c>
      <c r="T66" s="201">
        <v>1.42</v>
      </c>
      <c r="U66" s="201">
        <v>39.53</v>
      </c>
      <c r="V66" s="201">
        <v>6.07</v>
      </c>
      <c r="W66" s="201">
        <v>14.78</v>
      </c>
      <c r="X66" s="201">
        <v>62.99</v>
      </c>
      <c r="Y66" s="201">
        <v>0</v>
      </c>
      <c r="Z66">
        <v>0</v>
      </c>
      <c r="AA66" s="201">
        <v>10.58</v>
      </c>
      <c r="AB66" s="201">
        <v>0</v>
      </c>
      <c r="AC66" s="201">
        <v>0</v>
      </c>
      <c r="AD66" s="201">
        <v>0</v>
      </c>
      <c r="AE66" s="201">
        <v>40.99</v>
      </c>
      <c r="AF66" s="201">
        <v>0</v>
      </c>
      <c r="AG66" s="201">
        <v>0</v>
      </c>
      <c r="AH66" s="201">
        <v>0</v>
      </c>
      <c r="AI66" s="201">
        <v>84</v>
      </c>
      <c r="AJ66" s="201">
        <v>0</v>
      </c>
      <c r="AK66" s="201">
        <v>0</v>
      </c>
      <c r="AL66" s="201">
        <v>0</v>
      </c>
      <c r="AM66" s="201">
        <v>0</v>
      </c>
      <c r="AN66" s="201">
        <v>9.34</v>
      </c>
      <c r="AO66">
        <v>0</v>
      </c>
      <c r="AP66" s="201">
        <v>118.61</v>
      </c>
      <c r="AQ66" s="201">
        <v>38.32</v>
      </c>
      <c r="AR66" s="201">
        <v>42.5</v>
      </c>
      <c r="AS66" s="201">
        <v>7.68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2.4700000000000002</v>
      </c>
      <c r="AZ66" s="201">
        <v>0</v>
      </c>
      <c r="BA66" s="201">
        <v>0.8</v>
      </c>
      <c r="BB66" s="201">
        <v>1.36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268.97000000000003</v>
      </c>
      <c r="L67" s="201">
        <v>9.83</v>
      </c>
      <c r="M67" s="201">
        <v>64.010000000000005</v>
      </c>
      <c r="N67" s="201">
        <v>53.04</v>
      </c>
      <c r="O67" s="201">
        <v>74.13</v>
      </c>
      <c r="P67" s="201">
        <v>31.43</v>
      </c>
      <c r="Q67" s="201">
        <v>5.15</v>
      </c>
      <c r="R67" s="201">
        <v>9.58</v>
      </c>
      <c r="S67" s="201">
        <v>5.52</v>
      </c>
      <c r="T67" s="201">
        <v>1.42</v>
      </c>
      <c r="U67" s="201">
        <v>39.53</v>
      </c>
      <c r="V67" s="201">
        <v>6.07</v>
      </c>
      <c r="W67" s="201">
        <v>14.78</v>
      </c>
      <c r="X67" s="201">
        <v>62.99</v>
      </c>
      <c r="Y67" s="201">
        <v>0</v>
      </c>
      <c r="Z67">
        <v>0</v>
      </c>
      <c r="AA67" s="201">
        <v>10.58</v>
      </c>
      <c r="AB67" s="201">
        <v>0</v>
      </c>
      <c r="AC67" s="201">
        <v>0</v>
      </c>
      <c r="AD67" s="201">
        <v>0</v>
      </c>
      <c r="AE67" s="201">
        <v>40.99</v>
      </c>
      <c r="AF67" s="201">
        <v>0</v>
      </c>
      <c r="AG67" s="201">
        <v>0</v>
      </c>
      <c r="AH67" s="201">
        <v>0</v>
      </c>
      <c r="AI67" s="201">
        <v>84</v>
      </c>
      <c r="AJ67" s="201">
        <v>0</v>
      </c>
      <c r="AK67" s="201">
        <v>0</v>
      </c>
      <c r="AL67" s="201">
        <v>0</v>
      </c>
      <c r="AM67" s="201">
        <v>0</v>
      </c>
      <c r="AN67" s="201">
        <v>9.34</v>
      </c>
      <c r="AO67">
        <v>0</v>
      </c>
      <c r="AP67" s="201">
        <v>118.61</v>
      </c>
      <c r="AQ67" s="201">
        <v>38.32</v>
      </c>
      <c r="AR67" s="201">
        <v>42.5</v>
      </c>
      <c r="AS67" s="201">
        <v>7.68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2.4700000000000002</v>
      </c>
      <c r="AZ67" s="201">
        <v>0</v>
      </c>
      <c r="BA67" s="201">
        <v>0.8</v>
      </c>
      <c r="BB67" s="201">
        <v>1.36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268.97000000000003</v>
      </c>
      <c r="L68" s="201">
        <v>9.83</v>
      </c>
      <c r="M68" s="201">
        <v>64.010000000000005</v>
      </c>
      <c r="N68" s="201">
        <v>53.04</v>
      </c>
      <c r="O68" s="201">
        <v>74.13</v>
      </c>
      <c r="P68" s="201">
        <v>31.43</v>
      </c>
      <c r="Q68" s="201">
        <v>5.15</v>
      </c>
      <c r="R68" s="201">
        <v>9.58</v>
      </c>
      <c r="S68" s="201">
        <v>5.52</v>
      </c>
      <c r="T68" s="201">
        <v>1.42</v>
      </c>
      <c r="U68" s="201">
        <v>39.53</v>
      </c>
      <c r="V68" s="201">
        <v>6.07</v>
      </c>
      <c r="W68" s="201">
        <v>14.78</v>
      </c>
      <c r="X68" s="201">
        <v>62.99</v>
      </c>
      <c r="Y68" s="201">
        <v>0</v>
      </c>
      <c r="Z68">
        <v>0</v>
      </c>
      <c r="AA68" s="201">
        <v>10.58</v>
      </c>
      <c r="AB68" s="201">
        <v>0</v>
      </c>
      <c r="AC68" s="201">
        <v>0</v>
      </c>
      <c r="AD68" s="201">
        <v>0</v>
      </c>
      <c r="AE68" s="201">
        <v>40.99</v>
      </c>
      <c r="AF68" s="201">
        <v>0</v>
      </c>
      <c r="AG68" s="201">
        <v>0</v>
      </c>
      <c r="AH68" s="201">
        <v>0</v>
      </c>
      <c r="AI68" s="201">
        <v>84</v>
      </c>
      <c r="AJ68" s="201">
        <v>0</v>
      </c>
      <c r="AK68" s="201">
        <v>0</v>
      </c>
      <c r="AL68" s="201">
        <v>0</v>
      </c>
      <c r="AM68" s="201">
        <v>0</v>
      </c>
      <c r="AN68" s="201">
        <v>9.34</v>
      </c>
      <c r="AO68">
        <v>0</v>
      </c>
      <c r="AP68" s="201">
        <v>118.61</v>
      </c>
      <c r="AQ68" s="201">
        <v>38.32</v>
      </c>
      <c r="AR68" s="201">
        <v>42.5</v>
      </c>
      <c r="AS68" s="201">
        <v>7.68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2.4700000000000002</v>
      </c>
      <c r="AZ68" s="201">
        <v>0</v>
      </c>
      <c r="BA68" s="201">
        <v>0.8</v>
      </c>
      <c r="BB68" s="201">
        <v>1.36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268.97000000000003</v>
      </c>
      <c r="L69" s="201">
        <v>9.83</v>
      </c>
      <c r="M69" s="201">
        <v>64.010000000000005</v>
      </c>
      <c r="N69" s="201">
        <v>53.04</v>
      </c>
      <c r="O69" s="201">
        <v>74.13</v>
      </c>
      <c r="P69" s="201">
        <v>31.43</v>
      </c>
      <c r="Q69" s="201">
        <v>5.15</v>
      </c>
      <c r="R69" s="201">
        <v>9.58</v>
      </c>
      <c r="S69" s="201">
        <v>5.52</v>
      </c>
      <c r="T69" s="201">
        <v>1.42</v>
      </c>
      <c r="U69" s="201">
        <v>39.53</v>
      </c>
      <c r="V69" s="201">
        <v>6.07</v>
      </c>
      <c r="W69" s="201">
        <v>14.78</v>
      </c>
      <c r="X69" s="201">
        <v>62.99</v>
      </c>
      <c r="Y69" s="201">
        <v>0</v>
      </c>
      <c r="Z69">
        <v>0</v>
      </c>
      <c r="AA69" s="201">
        <v>10.58</v>
      </c>
      <c r="AB69" s="201">
        <v>0</v>
      </c>
      <c r="AC69" s="201">
        <v>0</v>
      </c>
      <c r="AD69" s="201">
        <v>0</v>
      </c>
      <c r="AE69" s="201">
        <v>40.99</v>
      </c>
      <c r="AF69" s="201">
        <v>0</v>
      </c>
      <c r="AG69" s="201">
        <v>0</v>
      </c>
      <c r="AH69" s="201">
        <v>0</v>
      </c>
      <c r="AI69" s="201">
        <v>84</v>
      </c>
      <c r="AJ69" s="201">
        <v>0</v>
      </c>
      <c r="AK69" s="201">
        <v>0</v>
      </c>
      <c r="AL69" s="201">
        <v>0</v>
      </c>
      <c r="AM69" s="201">
        <v>0</v>
      </c>
      <c r="AN69" s="201">
        <v>9.34</v>
      </c>
      <c r="AO69">
        <v>0</v>
      </c>
      <c r="AP69" s="201">
        <v>118.61</v>
      </c>
      <c r="AQ69" s="201">
        <v>38.32</v>
      </c>
      <c r="AR69" s="201">
        <v>42.5</v>
      </c>
      <c r="AS69" s="201">
        <v>7.68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2.4700000000000002</v>
      </c>
      <c r="AZ69" s="201">
        <v>0</v>
      </c>
      <c r="BA69" s="201">
        <v>0.8</v>
      </c>
      <c r="BB69" s="201">
        <v>1.62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272.73</v>
      </c>
      <c r="L70" s="201">
        <v>17.88</v>
      </c>
      <c r="M70" s="201">
        <v>64.010000000000005</v>
      </c>
      <c r="N70" s="201">
        <v>53.04</v>
      </c>
      <c r="O70" s="201">
        <v>74.13</v>
      </c>
      <c r="P70" s="201">
        <v>31.43</v>
      </c>
      <c r="Q70" s="201">
        <v>8.36</v>
      </c>
      <c r="R70" s="201">
        <v>9.58</v>
      </c>
      <c r="S70" s="201">
        <v>10.68</v>
      </c>
      <c r="T70" s="201">
        <v>1.42</v>
      </c>
      <c r="U70" s="201">
        <v>39.53</v>
      </c>
      <c r="V70" s="201">
        <v>6.07</v>
      </c>
      <c r="W70" s="201">
        <v>14.78</v>
      </c>
      <c r="X70" s="201">
        <v>62.99</v>
      </c>
      <c r="Y70" s="201">
        <v>0</v>
      </c>
      <c r="Z70">
        <v>0</v>
      </c>
      <c r="AA70" s="201">
        <v>10.58</v>
      </c>
      <c r="AB70" s="201">
        <v>0</v>
      </c>
      <c r="AC70" s="201">
        <v>0</v>
      </c>
      <c r="AD70" s="201">
        <v>0</v>
      </c>
      <c r="AE70" s="201">
        <v>40.99</v>
      </c>
      <c r="AF70" s="201">
        <v>0</v>
      </c>
      <c r="AG70" s="201">
        <v>0</v>
      </c>
      <c r="AH70" s="201">
        <v>0</v>
      </c>
      <c r="AI70" s="201">
        <v>99.61</v>
      </c>
      <c r="AJ70" s="201">
        <v>0</v>
      </c>
      <c r="AK70" s="201">
        <v>0</v>
      </c>
      <c r="AL70" s="201">
        <v>0</v>
      </c>
      <c r="AM70" s="201">
        <v>0</v>
      </c>
      <c r="AN70" s="201">
        <v>9.34</v>
      </c>
      <c r="AO70">
        <v>0</v>
      </c>
      <c r="AP70" s="201">
        <v>118.61</v>
      </c>
      <c r="AQ70" s="201">
        <v>38.32</v>
      </c>
      <c r="AR70" s="201">
        <v>42.5</v>
      </c>
      <c r="AS70" s="201">
        <v>7.68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2.4700000000000002</v>
      </c>
      <c r="AZ70" s="201">
        <v>0</v>
      </c>
      <c r="BA70" s="201">
        <v>0.8</v>
      </c>
      <c r="BB70" s="201">
        <v>1.62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285.47000000000003</v>
      </c>
      <c r="L71" s="201">
        <v>17.489999999999998</v>
      </c>
      <c r="M71" s="201">
        <v>64.010000000000005</v>
      </c>
      <c r="N71" s="201">
        <v>53.04</v>
      </c>
      <c r="O71" s="201">
        <v>74.13</v>
      </c>
      <c r="P71" s="201">
        <v>31.43</v>
      </c>
      <c r="Q71" s="201">
        <v>9.32</v>
      </c>
      <c r="R71" s="201">
        <v>9.58</v>
      </c>
      <c r="S71" s="201">
        <v>11.31</v>
      </c>
      <c r="T71" s="201">
        <v>1.42</v>
      </c>
      <c r="U71" s="201">
        <v>39.53</v>
      </c>
      <c r="V71" s="201">
        <v>6.07</v>
      </c>
      <c r="W71" s="201">
        <v>14.78</v>
      </c>
      <c r="X71" s="201">
        <v>62.99</v>
      </c>
      <c r="Y71" s="201">
        <v>0</v>
      </c>
      <c r="Z71">
        <v>0</v>
      </c>
      <c r="AA71" s="201">
        <v>10.58</v>
      </c>
      <c r="AB71" s="201">
        <v>0</v>
      </c>
      <c r="AC71" s="201">
        <v>0</v>
      </c>
      <c r="AD71" s="201">
        <v>0</v>
      </c>
      <c r="AE71" s="201">
        <v>40.99</v>
      </c>
      <c r="AF71" s="201">
        <v>0</v>
      </c>
      <c r="AG71" s="201">
        <v>0</v>
      </c>
      <c r="AH71" s="201">
        <v>0</v>
      </c>
      <c r="AI71" s="201">
        <v>99.61</v>
      </c>
      <c r="AJ71" s="201">
        <v>0</v>
      </c>
      <c r="AK71" s="201">
        <v>0</v>
      </c>
      <c r="AL71" s="201">
        <v>0</v>
      </c>
      <c r="AM71" s="201">
        <v>0</v>
      </c>
      <c r="AN71" s="201">
        <v>9.34</v>
      </c>
      <c r="AO71">
        <v>0</v>
      </c>
      <c r="AP71" s="201">
        <v>118.61</v>
      </c>
      <c r="AQ71" s="201">
        <v>38.32</v>
      </c>
      <c r="AR71" s="201">
        <v>37.76</v>
      </c>
      <c r="AS71" s="201">
        <v>7.68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2.4700000000000002</v>
      </c>
      <c r="AZ71" s="201">
        <v>0</v>
      </c>
      <c r="BA71" s="201">
        <v>0.77</v>
      </c>
      <c r="BB71" s="201">
        <v>1.88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338.48</v>
      </c>
      <c r="L72" s="201">
        <v>17.489999999999998</v>
      </c>
      <c r="M72" s="201">
        <v>64.010000000000005</v>
      </c>
      <c r="N72" s="201">
        <v>53.04</v>
      </c>
      <c r="O72" s="201">
        <v>74.13</v>
      </c>
      <c r="P72" s="201">
        <v>31.43</v>
      </c>
      <c r="Q72" s="201">
        <v>9.32</v>
      </c>
      <c r="R72" s="201">
        <v>9.58</v>
      </c>
      <c r="S72" s="201">
        <v>11.4</v>
      </c>
      <c r="T72" s="201">
        <v>1.42</v>
      </c>
      <c r="U72" s="201">
        <v>39.53</v>
      </c>
      <c r="V72" s="201">
        <v>6.07</v>
      </c>
      <c r="W72" s="201">
        <v>14.78</v>
      </c>
      <c r="X72" s="201">
        <v>62.99</v>
      </c>
      <c r="Y72" s="201">
        <v>0</v>
      </c>
      <c r="Z72">
        <v>0</v>
      </c>
      <c r="AA72" s="201">
        <v>10.58</v>
      </c>
      <c r="AB72" s="201">
        <v>0</v>
      </c>
      <c r="AC72" s="201">
        <v>0</v>
      </c>
      <c r="AD72" s="201">
        <v>0</v>
      </c>
      <c r="AE72" s="201">
        <v>40.99</v>
      </c>
      <c r="AF72" s="201">
        <v>0</v>
      </c>
      <c r="AG72" s="201">
        <v>0</v>
      </c>
      <c r="AH72" s="201">
        <v>0</v>
      </c>
      <c r="AI72" s="201">
        <v>99.61</v>
      </c>
      <c r="AJ72" s="201">
        <v>0</v>
      </c>
      <c r="AK72" s="201">
        <v>0</v>
      </c>
      <c r="AL72" s="201">
        <v>0</v>
      </c>
      <c r="AM72" s="201">
        <v>0</v>
      </c>
      <c r="AN72" s="201">
        <v>9.34</v>
      </c>
      <c r="AO72">
        <v>0</v>
      </c>
      <c r="AP72" s="201">
        <v>118.61</v>
      </c>
      <c r="AQ72" s="201">
        <v>38.32</v>
      </c>
      <c r="AR72" s="201">
        <v>30.27</v>
      </c>
      <c r="AS72" s="201">
        <v>7.68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2.4700000000000002</v>
      </c>
      <c r="AZ72" s="201">
        <v>0</v>
      </c>
      <c r="BA72" s="201">
        <v>0.77</v>
      </c>
      <c r="BB72" s="201">
        <v>1.88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362.66</v>
      </c>
      <c r="L73" s="201">
        <v>17.489999999999998</v>
      </c>
      <c r="M73" s="201">
        <v>64.010000000000005</v>
      </c>
      <c r="N73" s="201">
        <v>53.04</v>
      </c>
      <c r="O73" s="201">
        <v>74.13</v>
      </c>
      <c r="P73" s="201">
        <v>31.43</v>
      </c>
      <c r="Q73" s="201">
        <v>9.32</v>
      </c>
      <c r="R73" s="201">
        <v>9.58</v>
      </c>
      <c r="S73" s="201">
        <v>11.4</v>
      </c>
      <c r="T73" s="201">
        <v>1.42</v>
      </c>
      <c r="U73" s="201">
        <v>39.53</v>
      </c>
      <c r="V73" s="201">
        <v>6.07</v>
      </c>
      <c r="W73" s="201">
        <v>14.18</v>
      </c>
      <c r="X73" s="201">
        <v>62.99</v>
      </c>
      <c r="Y73" s="201">
        <v>0</v>
      </c>
      <c r="Z73">
        <v>0</v>
      </c>
      <c r="AA73" s="201">
        <v>10.58</v>
      </c>
      <c r="AB73" s="201">
        <v>0</v>
      </c>
      <c r="AC73" s="201">
        <v>0</v>
      </c>
      <c r="AD73" s="201">
        <v>0</v>
      </c>
      <c r="AE73" s="201">
        <v>40.99</v>
      </c>
      <c r="AF73" s="201">
        <v>0</v>
      </c>
      <c r="AG73" s="201">
        <v>0</v>
      </c>
      <c r="AH73" s="201">
        <v>0</v>
      </c>
      <c r="AI73" s="201">
        <v>99.61</v>
      </c>
      <c r="AJ73" s="201">
        <v>0</v>
      </c>
      <c r="AK73" s="201">
        <v>0</v>
      </c>
      <c r="AL73" s="201">
        <v>0</v>
      </c>
      <c r="AM73" s="201">
        <v>0</v>
      </c>
      <c r="AN73" s="201">
        <v>9.34</v>
      </c>
      <c r="AO73">
        <v>0</v>
      </c>
      <c r="AP73" s="201">
        <v>118.61</v>
      </c>
      <c r="AQ73" s="201">
        <v>38.32</v>
      </c>
      <c r="AR73" s="201">
        <v>20.64</v>
      </c>
      <c r="AS73" s="201">
        <v>7.68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2.4700000000000002</v>
      </c>
      <c r="AZ73" s="201">
        <v>0</v>
      </c>
      <c r="BA73" s="201">
        <v>0.77</v>
      </c>
      <c r="BB73" s="201">
        <v>1.88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372.33</v>
      </c>
      <c r="L74" s="201">
        <v>17.489999999999998</v>
      </c>
      <c r="M74" s="201">
        <v>64.010000000000005</v>
      </c>
      <c r="N74" s="201">
        <v>53.04</v>
      </c>
      <c r="O74" s="201">
        <v>74.13</v>
      </c>
      <c r="P74" s="201">
        <v>31.43</v>
      </c>
      <c r="Q74" s="201">
        <v>9.32</v>
      </c>
      <c r="R74" s="201">
        <v>9.58</v>
      </c>
      <c r="S74" s="201">
        <v>11.4</v>
      </c>
      <c r="T74" s="201">
        <v>1.42</v>
      </c>
      <c r="U74" s="201">
        <v>39.53</v>
      </c>
      <c r="V74" s="201">
        <v>6.07</v>
      </c>
      <c r="W74" s="201">
        <v>14.69</v>
      </c>
      <c r="X74" s="201">
        <v>62.99</v>
      </c>
      <c r="Y74" s="201">
        <v>0</v>
      </c>
      <c r="Z74">
        <v>0</v>
      </c>
      <c r="AA74" s="201">
        <v>10.58</v>
      </c>
      <c r="AB74" s="201">
        <v>0</v>
      </c>
      <c r="AC74" s="201">
        <v>0</v>
      </c>
      <c r="AD74" s="201">
        <v>0</v>
      </c>
      <c r="AE74" s="201">
        <v>40.99</v>
      </c>
      <c r="AF74" s="201">
        <v>0</v>
      </c>
      <c r="AG74" s="201">
        <v>0</v>
      </c>
      <c r="AH74" s="201">
        <v>0</v>
      </c>
      <c r="AI74" s="201">
        <v>99.61</v>
      </c>
      <c r="AJ74" s="201">
        <v>0</v>
      </c>
      <c r="AK74" s="201">
        <v>0</v>
      </c>
      <c r="AL74" s="201">
        <v>0</v>
      </c>
      <c r="AM74" s="201">
        <v>0</v>
      </c>
      <c r="AN74" s="201">
        <v>9.34</v>
      </c>
      <c r="AO74">
        <v>0</v>
      </c>
      <c r="AP74" s="201">
        <v>118.61</v>
      </c>
      <c r="AQ74" s="201">
        <v>38.32</v>
      </c>
      <c r="AR74" s="201">
        <v>9.58</v>
      </c>
      <c r="AS74" s="201">
        <v>7.68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2.4700000000000002</v>
      </c>
      <c r="AZ74" s="201">
        <v>0</v>
      </c>
      <c r="BA74" s="201">
        <v>1.45</v>
      </c>
      <c r="BB74" s="201">
        <v>1.88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396.51</v>
      </c>
      <c r="L75" s="201">
        <v>17.52</v>
      </c>
      <c r="M75" s="201">
        <v>64.010000000000005</v>
      </c>
      <c r="N75" s="201">
        <v>53.04</v>
      </c>
      <c r="O75" s="201">
        <v>74.13</v>
      </c>
      <c r="P75" s="201">
        <v>31.43</v>
      </c>
      <c r="Q75" s="201">
        <v>9.32</v>
      </c>
      <c r="R75" s="201">
        <v>9.58</v>
      </c>
      <c r="S75" s="201">
        <v>11.4</v>
      </c>
      <c r="T75" s="201">
        <v>1.42</v>
      </c>
      <c r="U75" s="201">
        <v>39.53</v>
      </c>
      <c r="V75" s="201">
        <v>6.07</v>
      </c>
      <c r="W75" s="201">
        <v>13.85</v>
      </c>
      <c r="X75" s="201">
        <v>55.69</v>
      </c>
      <c r="Y75" s="201">
        <v>0</v>
      </c>
      <c r="Z75">
        <v>0</v>
      </c>
      <c r="AA75" s="201">
        <v>10.94</v>
      </c>
      <c r="AB75" s="201">
        <v>0</v>
      </c>
      <c r="AC75" s="201">
        <v>0</v>
      </c>
      <c r="AD75" s="201">
        <v>0</v>
      </c>
      <c r="AE75" s="201">
        <v>40.99</v>
      </c>
      <c r="AF75" s="201">
        <v>0</v>
      </c>
      <c r="AG75" s="201">
        <v>0</v>
      </c>
      <c r="AH75" s="201">
        <v>0</v>
      </c>
      <c r="AI75" s="201">
        <v>99.61</v>
      </c>
      <c r="AJ75" s="201">
        <v>0</v>
      </c>
      <c r="AK75" s="201">
        <v>0</v>
      </c>
      <c r="AL75" s="201">
        <v>0</v>
      </c>
      <c r="AM75" s="201">
        <v>24.9</v>
      </c>
      <c r="AN75" s="201">
        <v>0</v>
      </c>
      <c r="AO75">
        <v>0</v>
      </c>
      <c r="AP75" s="201">
        <v>118.61</v>
      </c>
      <c r="AQ75" s="201">
        <v>38.32</v>
      </c>
      <c r="AR75" s="201">
        <v>0</v>
      </c>
      <c r="AS75" s="201">
        <v>7.68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2.4700000000000002</v>
      </c>
      <c r="AZ75" s="201">
        <v>0.83</v>
      </c>
      <c r="BA75" s="201">
        <v>1.78</v>
      </c>
      <c r="BB75" s="201">
        <v>1.88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386.84</v>
      </c>
      <c r="L76" s="201">
        <v>18.09</v>
      </c>
      <c r="M76" s="201">
        <v>64.010000000000005</v>
      </c>
      <c r="N76" s="201">
        <v>53.04</v>
      </c>
      <c r="O76" s="201">
        <v>74.13</v>
      </c>
      <c r="P76" s="201">
        <v>31.43</v>
      </c>
      <c r="Q76" s="201">
        <v>9.32</v>
      </c>
      <c r="R76" s="201">
        <v>9.58</v>
      </c>
      <c r="S76" s="201">
        <v>11.4</v>
      </c>
      <c r="T76" s="201">
        <v>1.42</v>
      </c>
      <c r="U76" s="201">
        <v>39.53</v>
      </c>
      <c r="V76" s="201">
        <v>6.07</v>
      </c>
      <c r="W76" s="201">
        <v>14.95</v>
      </c>
      <c r="X76" s="201">
        <v>62.06</v>
      </c>
      <c r="Y76" s="201">
        <v>0</v>
      </c>
      <c r="Z76">
        <v>0</v>
      </c>
      <c r="AA76" s="201">
        <v>10.94</v>
      </c>
      <c r="AB76" s="201">
        <v>0</v>
      </c>
      <c r="AC76" s="201">
        <v>0</v>
      </c>
      <c r="AD76" s="201">
        <v>0</v>
      </c>
      <c r="AE76" s="201">
        <v>41</v>
      </c>
      <c r="AF76" s="201">
        <v>0</v>
      </c>
      <c r="AG76" s="201">
        <v>0</v>
      </c>
      <c r="AH76" s="201">
        <v>0</v>
      </c>
      <c r="AI76" s="201">
        <v>99.61</v>
      </c>
      <c r="AJ76" s="201">
        <v>0</v>
      </c>
      <c r="AK76" s="201">
        <v>0</v>
      </c>
      <c r="AL76" s="201">
        <v>0</v>
      </c>
      <c r="AM76" s="201">
        <v>46.69</v>
      </c>
      <c r="AN76" s="201">
        <v>0</v>
      </c>
      <c r="AO76">
        <v>0</v>
      </c>
      <c r="AP76" s="201">
        <v>118.61</v>
      </c>
      <c r="AQ76" s="201">
        <v>38.32</v>
      </c>
      <c r="AR76" s="201">
        <v>0</v>
      </c>
      <c r="AS76" s="201">
        <v>7.68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2.4700000000000002</v>
      </c>
      <c r="AZ76" s="201">
        <v>0.93</v>
      </c>
      <c r="BA76" s="201">
        <v>2.09</v>
      </c>
      <c r="BB76" s="201">
        <v>1.88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338.49</v>
      </c>
      <c r="L77" s="201">
        <v>18.09</v>
      </c>
      <c r="M77" s="201">
        <v>64.010000000000005</v>
      </c>
      <c r="N77" s="201">
        <v>53.04</v>
      </c>
      <c r="O77" s="201">
        <v>74.13</v>
      </c>
      <c r="P77" s="201">
        <v>31.43</v>
      </c>
      <c r="Q77" s="201">
        <v>9.32</v>
      </c>
      <c r="R77" s="201">
        <v>9.58</v>
      </c>
      <c r="S77" s="201">
        <v>11.4</v>
      </c>
      <c r="T77" s="201">
        <v>1.42</v>
      </c>
      <c r="U77" s="201">
        <v>39.53</v>
      </c>
      <c r="V77" s="201">
        <v>6.07</v>
      </c>
      <c r="W77" s="201">
        <v>14.78</v>
      </c>
      <c r="X77" s="201">
        <v>62.99</v>
      </c>
      <c r="Y77" s="201">
        <v>0</v>
      </c>
      <c r="Z77">
        <v>0</v>
      </c>
      <c r="AA77" s="201">
        <v>10.94</v>
      </c>
      <c r="AB77" s="201">
        <v>0</v>
      </c>
      <c r="AC77" s="201">
        <v>0</v>
      </c>
      <c r="AD77" s="201">
        <v>0</v>
      </c>
      <c r="AE77" s="201">
        <v>40.26</v>
      </c>
      <c r="AF77" s="201">
        <v>0</v>
      </c>
      <c r="AG77" s="201">
        <v>0</v>
      </c>
      <c r="AH77" s="201">
        <v>0</v>
      </c>
      <c r="AI77" s="201">
        <v>99.61</v>
      </c>
      <c r="AJ77" s="201">
        <v>0</v>
      </c>
      <c r="AK77" s="201">
        <v>0</v>
      </c>
      <c r="AL77" s="201">
        <v>0</v>
      </c>
      <c r="AM77" s="201">
        <v>150</v>
      </c>
      <c r="AN77" s="201">
        <v>0</v>
      </c>
      <c r="AO77">
        <v>0</v>
      </c>
      <c r="AP77" s="201">
        <v>118.61</v>
      </c>
      <c r="AQ77" s="201">
        <v>38.32</v>
      </c>
      <c r="AR77" s="201">
        <v>0</v>
      </c>
      <c r="AS77" s="201">
        <v>7.68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2.4700000000000002</v>
      </c>
      <c r="AZ77" s="201">
        <v>2.0499999999999998</v>
      </c>
      <c r="BA77" s="201">
        <v>2.72</v>
      </c>
      <c r="BB77" s="201">
        <v>1.88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338.49</v>
      </c>
      <c r="L78" s="201">
        <v>18.09</v>
      </c>
      <c r="M78" s="201">
        <v>64.010000000000005</v>
      </c>
      <c r="N78" s="201">
        <v>53.04</v>
      </c>
      <c r="O78" s="201">
        <v>74.13</v>
      </c>
      <c r="P78" s="201">
        <v>31.43</v>
      </c>
      <c r="Q78" s="201">
        <v>9.32</v>
      </c>
      <c r="R78" s="201">
        <v>9.58</v>
      </c>
      <c r="S78" s="201">
        <v>11.4</v>
      </c>
      <c r="T78" s="201">
        <v>1.42</v>
      </c>
      <c r="U78" s="201">
        <v>39.53</v>
      </c>
      <c r="V78" s="201">
        <v>6.07</v>
      </c>
      <c r="W78" s="201">
        <v>14.78</v>
      </c>
      <c r="X78" s="201">
        <v>62.99</v>
      </c>
      <c r="Y78" s="201">
        <v>0</v>
      </c>
      <c r="Z78">
        <v>0</v>
      </c>
      <c r="AA78" s="201">
        <v>10.94</v>
      </c>
      <c r="AB78" s="201">
        <v>0</v>
      </c>
      <c r="AC78" s="201">
        <v>0</v>
      </c>
      <c r="AD78" s="201">
        <v>0</v>
      </c>
      <c r="AE78" s="201">
        <v>40.549999999999997</v>
      </c>
      <c r="AF78" s="201">
        <v>0</v>
      </c>
      <c r="AG78" s="201">
        <v>0</v>
      </c>
      <c r="AH78" s="201">
        <v>0</v>
      </c>
      <c r="AI78" s="201">
        <v>99.61</v>
      </c>
      <c r="AJ78" s="201">
        <v>0</v>
      </c>
      <c r="AK78" s="201">
        <v>0</v>
      </c>
      <c r="AL78" s="201">
        <v>0</v>
      </c>
      <c r="AM78" s="201">
        <v>150</v>
      </c>
      <c r="AN78" s="201">
        <v>0</v>
      </c>
      <c r="AO78">
        <v>0</v>
      </c>
      <c r="AP78" s="201">
        <v>118.61</v>
      </c>
      <c r="AQ78" s="201">
        <v>38.32</v>
      </c>
      <c r="AR78" s="201">
        <v>0</v>
      </c>
      <c r="AS78" s="201">
        <v>7.68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2.52</v>
      </c>
      <c r="AZ78" s="201">
        <v>4.1100000000000003</v>
      </c>
      <c r="BA78" s="201">
        <v>2.72</v>
      </c>
      <c r="BB78" s="201">
        <v>1.88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275.17</v>
      </c>
      <c r="L79" s="201">
        <v>18.09</v>
      </c>
      <c r="M79" s="201">
        <v>64.010000000000005</v>
      </c>
      <c r="N79" s="201">
        <v>53.04</v>
      </c>
      <c r="O79" s="201">
        <v>74.13</v>
      </c>
      <c r="P79" s="201">
        <v>31.43</v>
      </c>
      <c r="Q79" s="201">
        <v>9.32</v>
      </c>
      <c r="R79" s="201">
        <v>9.58</v>
      </c>
      <c r="S79" s="201">
        <v>11.4</v>
      </c>
      <c r="T79" s="201">
        <v>1.42</v>
      </c>
      <c r="U79" s="201">
        <v>39.53</v>
      </c>
      <c r="V79" s="201">
        <v>6.07</v>
      </c>
      <c r="W79" s="201">
        <v>14.78</v>
      </c>
      <c r="X79" s="201">
        <v>62.99</v>
      </c>
      <c r="Y79" s="201">
        <v>0</v>
      </c>
      <c r="Z79">
        <v>0</v>
      </c>
      <c r="AA79" s="201">
        <v>10.58</v>
      </c>
      <c r="AB79" s="201">
        <v>0</v>
      </c>
      <c r="AC79" s="201">
        <v>0</v>
      </c>
      <c r="AD79" s="201">
        <v>0</v>
      </c>
      <c r="AE79" s="201">
        <v>40.549999999999997</v>
      </c>
      <c r="AF79" s="201">
        <v>0</v>
      </c>
      <c r="AG79" s="201">
        <v>0</v>
      </c>
      <c r="AH79" s="201">
        <v>0</v>
      </c>
      <c r="AI79" s="201">
        <v>99.61</v>
      </c>
      <c r="AJ79" s="201">
        <v>0</v>
      </c>
      <c r="AK79" s="201">
        <v>0</v>
      </c>
      <c r="AL79" s="201">
        <v>0</v>
      </c>
      <c r="AM79" s="201">
        <v>150</v>
      </c>
      <c r="AN79" s="201">
        <v>0</v>
      </c>
      <c r="AO79">
        <v>0</v>
      </c>
      <c r="AP79" s="201">
        <v>118.61</v>
      </c>
      <c r="AQ79" s="201">
        <v>38.32</v>
      </c>
      <c r="AR79" s="201">
        <v>0</v>
      </c>
      <c r="AS79" s="201">
        <v>7.68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2.52</v>
      </c>
      <c r="AZ79" s="201">
        <v>4.1100000000000003</v>
      </c>
      <c r="BA79" s="201">
        <v>2.72</v>
      </c>
      <c r="BB79" s="201">
        <v>1.88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272.73</v>
      </c>
      <c r="L80" s="201">
        <v>17.5</v>
      </c>
      <c r="M80" s="201">
        <v>64.010000000000005</v>
      </c>
      <c r="N80" s="201">
        <v>53.04</v>
      </c>
      <c r="O80" s="201">
        <v>74.13</v>
      </c>
      <c r="P80" s="201">
        <v>31.43</v>
      </c>
      <c r="Q80" s="201">
        <v>9.32</v>
      </c>
      <c r="R80" s="201">
        <v>9.58</v>
      </c>
      <c r="S80" s="201">
        <v>11.4</v>
      </c>
      <c r="T80" s="201">
        <v>1.42</v>
      </c>
      <c r="U80" s="201">
        <v>39.53</v>
      </c>
      <c r="V80" s="201">
        <v>6.07</v>
      </c>
      <c r="W80" s="201">
        <v>14.78</v>
      </c>
      <c r="X80" s="201">
        <v>62.99</v>
      </c>
      <c r="Y80" s="201">
        <v>0</v>
      </c>
      <c r="Z80">
        <v>0</v>
      </c>
      <c r="AA80" s="201">
        <v>10.58</v>
      </c>
      <c r="AB80" s="201">
        <v>0</v>
      </c>
      <c r="AC80" s="201">
        <v>0</v>
      </c>
      <c r="AD80" s="201">
        <v>0</v>
      </c>
      <c r="AE80" s="201">
        <v>40.549999999999997</v>
      </c>
      <c r="AF80" s="201">
        <v>0</v>
      </c>
      <c r="AG80" s="201">
        <v>0</v>
      </c>
      <c r="AH80" s="201">
        <v>0</v>
      </c>
      <c r="AI80" s="201">
        <v>99.61</v>
      </c>
      <c r="AJ80" s="201">
        <v>0</v>
      </c>
      <c r="AK80" s="201">
        <v>0</v>
      </c>
      <c r="AL80" s="201">
        <v>0</v>
      </c>
      <c r="AM80" s="201">
        <v>150</v>
      </c>
      <c r="AN80" s="201">
        <v>0</v>
      </c>
      <c r="AO80">
        <v>0</v>
      </c>
      <c r="AP80" s="201">
        <v>118.61</v>
      </c>
      <c r="AQ80" s="201">
        <v>38.32</v>
      </c>
      <c r="AR80" s="201">
        <v>0</v>
      </c>
      <c r="AS80" s="201">
        <v>7.68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2.52</v>
      </c>
      <c r="AZ80" s="201">
        <v>4.1100000000000003</v>
      </c>
      <c r="BA80" s="201">
        <v>2.72</v>
      </c>
      <c r="BB80" s="201">
        <v>1.88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328.76</v>
      </c>
      <c r="L81" s="201">
        <v>17.5</v>
      </c>
      <c r="M81" s="201">
        <v>64.010000000000005</v>
      </c>
      <c r="N81" s="201">
        <v>53.04</v>
      </c>
      <c r="O81" s="201">
        <v>74.13</v>
      </c>
      <c r="P81" s="201">
        <v>31.43</v>
      </c>
      <c r="Q81" s="201">
        <v>9.32</v>
      </c>
      <c r="R81" s="201">
        <v>9.58</v>
      </c>
      <c r="S81" s="201">
        <v>11.4</v>
      </c>
      <c r="T81" s="201">
        <v>1.42</v>
      </c>
      <c r="U81" s="201">
        <v>39.53</v>
      </c>
      <c r="V81" s="201">
        <v>6.07</v>
      </c>
      <c r="W81" s="201">
        <v>14.78</v>
      </c>
      <c r="X81" s="201">
        <v>62.99</v>
      </c>
      <c r="Y81" s="201">
        <v>0</v>
      </c>
      <c r="Z81">
        <v>0</v>
      </c>
      <c r="AA81" s="201">
        <v>10.58</v>
      </c>
      <c r="AB81" s="201">
        <v>0</v>
      </c>
      <c r="AC81" s="201">
        <v>0</v>
      </c>
      <c r="AD81" s="201">
        <v>0</v>
      </c>
      <c r="AE81" s="201">
        <v>40.549999999999997</v>
      </c>
      <c r="AF81" s="201">
        <v>0</v>
      </c>
      <c r="AG81" s="201">
        <v>0</v>
      </c>
      <c r="AH81" s="201">
        <v>0</v>
      </c>
      <c r="AI81" s="201">
        <v>99.61</v>
      </c>
      <c r="AJ81" s="201">
        <v>0</v>
      </c>
      <c r="AK81" s="201">
        <v>0</v>
      </c>
      <c r="AL81" s="201">
        <v>0</v>
      </c>
      <c r="AM81" s="201">
        <v>150</v>
      </c>
      <c r="AN81" s="201">
        <v>0</v>
      </c>
      <c r="AO81">
        <v>0</v>
      </c>
      <c r="AP81" s="201">
        <v>118.61</v>
      </c>
      <c r="AQ81" s="201">
        <v>38.32</v>
      </c>
      <c r="AR81" s="201">
        <v>0</v>
      </c>
      <c r="AS81" s="201">
        <v>7.68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2.52</v>
      </c>
      <c r="AZ81" s="201">
        <v>4.1100000000000003</v>
      </c>
      <c r="BA81" s="201">
        <v>2.72</v>
      </c>
      <c r="BB81" s="201">
        <v>1.88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338.49</v>
      </c>
      <c r="L82" s="201">
        <v>17.5</v>
      </c>
      <c r="M82" s="201">
        <v>64.010000000000005</v>
      </c>
      <c r="N82" s="201">
        <v>53.04</v>
      </c>
      <c r="O82" s="201">
        <v>74.13</v>
      </c>
      <c r="P82" s="201">
        <v>31.43</v>
      </c>
      <c r="Q82" s="201">
        <v>9.32</v>
      </c>
      <c r="R82" s="201">
        <v>9.58</v>
      </c>
      <c r="S82" s="201">
        <v>11.4</v>
      </c>
      <c r="T82" s="201">
        <v>1.42</v>
      </c>
      <c r="U82" s="201">
        <v>39.53</v>
      </c>
      <c r="V82" s="201">
        <v>6.07</v>
      </c>
      <c r="W82" s="201">
        <v>14.78</v>
      </c>
      <c r="X82" s="201">
        <v>62.99</v>
      </c>
      <c r="Y82" s="201">
        <v>0</v>
      </c>
      <c r="Z82">
        <v>0</v>
      </c>
      <c r="AA82" s="201">
        <v>10.58</v>
      </c>
      <c r="AB82" s="201">
        <v>0</v>
      </c>
      <c r="AC82" s="201">
        <v>0</v>
      </c>
      <c r="AD82" s="201">
        <v>0</v>
      </c>
      <c r="AE82" s="201">
        <v>40.549999999999997</v>
      </c>
      <c r="AF82" s="201">
        <v>0</v>
      </c>
      <c r="AG82" s="201">
        <v>0</v>
      </c>
      <c r="AH82" s="201">
        <v>0</v>
      </c>
      <c r="AI82" s="201">
        <v>99.61</v>
      </c>
      <c r="AJ82" s="201">
        <v>0</v>
      </c>
      <c r="AK82" s="201">
        <v>0</v>
      </c>
      <c r="AL82" s="201">
        <v>0</v>
      </c>
      <c r="AM82" s="201">
        <v>150</v>
      </c>
      <c r="AN82" s="201">
        <v>0</v>
      </c>
      <c r="AO82">
        <v>0</v>
      </c>
      <c r="AP82" s="201">
        <v>118.61</v>
      </c>
      <c r="AQ82" s="201">
        <v>38.32</v>
      </c>
      <c r="AR82" s="201">
        <v>0</v>
      </c>
      <c r="AS82" s="201">
        <v>7.68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2.52</v>
      </c>
      <c r="AZ82" s="201">
        <v>4.1100000000000003</v>
      </c>
      <c r="BA82" s="201">
        <v>2.72</v>
      </c>
      <c r="BB82" s="201">
        <v>1.88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385.37</v>
      </c>
      <c r="L83" s="201">
        <v>17.5</v>
      </c>
      <c r="M83" s="201">
        <v>64.010000000000005</v>
      </c>
      <c r="N83" s="201">
        <v>53.04</v>
      </c>
      <c r="O83" s="201">
        <v>74.13</v>
      </c>
      <c r="P83" s="201">
        <v>31.43</v>
      </c>
      <c r="Q83" s="201">
        <v>9.32</v>
      </c>
      <c r="R83" s="201">
        <v>9.58</v>
      </c>
      <c r="S83" s="201">
        <v>11.4</v>
      </c>
      <c r="T83" s="201">
        <v>1.42</v>
      </c>
      <c r="U83" s="201">
        <v>39.53</v>
      </c>
      <c r="V83" s="201">
        <v>6.07</v>
      </c>
      <c r="W83" s="201">
        <v>14.78</v>
      </c>
      <c r="X83" s="201">
        <v>62.99</v>
      </c>
      <c r="Y83" s="201">
        <v>0</v>
      </c>
      <c r="Z83">
        <v>0</v>
      </c>
      <c r="AA83" s="201">
        <v>10.94</v>
      </c>
      <c r="AB83" s="201">
        <v>0</v>
      </c>
      <c r="AC83" s="201">
        <v>0</v>
      </c>
      <c r="AD83" s="201">
        <v>0</v>
      </c>
      <c r="AE83" s="201">
        <v>40.549999999999997</v>
      </c>
      <c r="AF83" s="201">
        <v>0</v>
      </c>
      <c r="AG83" s="201">
        <v>0</v>
      </c>
      <c r="AH83" s="201">
        <v>0</v>
      </c>
      <c r="AI83" s="201">
        <v>130.25</v>
      </c>
      <c r="AJ83" s="201">
        <v>0</v>
      </c>
      <c r="AK83" s="201">
        <v>0</v>
      </c>
      <c r="AL83" s="201">
        <v>0</v>
      </c>
      <c r="AM83" s="201">
        <v>150</v>
      </c>
      <c r="AN83" s="201">
        <v>0</v>
      </c>
      <c r="AO83">
        <v>0</v>
      </c>
      <c r="AP83" s="201">
        <v>118.61</v>
      </c>
      <c r="AQ83" s="201">
        <v>38.32</v>
      </c>
      <c r="AR83" s="201">
        <v>0</v>
      </c>
      <c r="AS83" s="201">
        <v>7.68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2.52</v>
      </c>
      <c r="AZ83" s="201">
        <v>4.1100000000000003</v>
      </c>
      <c r="BA83" s="201">
        <v>2.72</v>
      </c>
      <c r="BB83" s="201">
        <v>1.88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429.39</v>
      </c>
      <c r="L84" s="201">
        <v>17.5</v>
      </c>
      <c r="M84" s="201">
        <v>64.010000000000005</v>
      </c>
      <c r="N84" s="201">
        <v>53.04</v>
      </c>
      <c r="O84" s="201">
        <v>74.13</v>
      </c>
      <c r="P84" s="201">
        <v>31.43</v>
      </c>
      <c r="Q84" s="201">
        <v>9.32</v>
      </c>
      <c r="R84" s="201">
        <v>9.58</v>
      </c>
      <c r="S84" s="201">
        <v>11.4</v>
      </c>
      <c r="T84" s="201">
        <v>1.42</v>
      </c>
      <c r="U84" s="201">
        <v>39.53</v>
      </c>
      <c r="V84" s="201">
        <v>6.07</v>
      </c>
      <c r="W84" s="201">
        <v>14.78</v>
      </c>
      <c r="X84" s="201">
        <v>62.99</v>
      </c>
      <c r="Y84" s="201">
        <v>0</v>
      </c>
      <c r="Z84">
        <v>0</v>
      </c>
      <c r="AA84" s="201">
        <v>10.94</v>
      </c>
      <c r="AB84" s="201">
        <v>0</v>
      </c>
      <c r="AC84" s="201">
        <v>0</v>
      </c>
      <c r="AD84" s="201">
        <v>0</v>
      </c>
      <c r="AE84" s="201">
        <v>40.549999999999997</v>
      </c>
      <c r="AF84" s="201">
        <v>0</v>
      </c>
      <c r="AG84" s="201">
        <v>0</v>
      </c>
      <c r="AH84" s="201">
        <v>0</v>
      </c>
      <c r="AI84" s="201">
        <v>130.25</v>
      </c>
      <c r="AJ84" s="201">
        <v>0</v>
      </c>
      <c r="AK84" s="201">
        <v>0</v>
      </c>
      <c r="AL84" s="201">
        <v>0</v>
      </c>
      <c r="AM84" s="201">
        <v>150</v>
      </c>
      <c r="AN84" s="201">
        <v>0</v>
      </c>
      <c r="AO84">
        <v>0</v>
      </c>
      <c r="AP84" s="201">
        <v>118.61</v>
      </c>
      <c r="AQ84" s="201">
        <v>38.32</v>
      </c>
      <c r="AR84" s="201">
        <v>0</v>
      </c>
      <c r="AS84" s="201">
        <v>7.68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2.52</v>
      </c>
      <c r="AZ84" s="201">
        <v>4.1100000000000003</v>
      </c>
      <c r="BA84" s="201">
        <v>2.72</v>
      </c>
      <c r="BB84" s="201">
        <v>1.88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450</v>
      </c>
      <c r="L85" s="201">
        <v>17.5</v>
      </c>
      <c r="M85" s="201">
        <v>64.010000000000005</v>
      </c>
      <c r="N85" s="201">
        <v>53.04</v>
      </c>
      <c r="O85" s="201">
        <v>74.13</v>
      </c>
      <c r="P85" s="201">
        <v>31.43</v>
      </c>
      <c r="Q85" s="201">
        <v>9.32</v>
      </c>
      <c r="R85" s="201">
        <v>9.58</v>
      </c>
      <c r="S85" s="201">
        <v>11.4</v>
      </c>
      <c r="T85" s="201">
        <v>1.42</v>
      </c>
      <c r="U85" s="201">
        <v>39.53</v>
      </c>
      <c r="V85" s="201">
        <v>6.07</v>
      </c>
      <c r="W85" s="201">
        <v>14.78</v>
      </c>
      <c r="X85" s="201">
        <v>62.99</v>
      </c>
      <c r="Y85" s="201">
        <v>0</v>
      </c>
      <c r="Z85">
        <v>0</v>
      </c>
      <c r="AA85" s="201">
        <v>10.94</v>
      </c>
      <c r="AB85" s="201">
        <v>0</v>
      </c>
      <c r="AC85" s="201">
        <v>0</v>
      </c>
      <c r="AD85" s="201">
        <v>0</v>
      </c>
      <c r="AE85" s="201">
        <v>40.549999999999997</v>
      </c>
      <c r="AF85" s="201">
        <v>0</v>
      </c>
      <c r="AG85" s="201">
        <v>0</v>
      </c>
      <c r="AH85" s="201">
        <v>0</v>
      </c>
      <c r="AI85" s="201">
        <v>130.25</v>
      </c>
      <c r="AJ85" s="201">
        <v>0</v>
      </c>
      <c r="AK85" s="201">
        <v>0</v>
      </c>
      <c r="AL85" s="201">
        <v>0</v>
      </c>
      <c r="AM85" s="201">
        <v>150</v>
      </c>
      <c r="AN85" s="201">
        <v>0</v>
      </c>
      <c r="AO85">
        <v>0</v>
      </c>
      <c r="AP85" s="201">
        <v>118.61</v>
      </c>
      <c r="AQ85" s="201">
        <v>38.32</v>
      </c>
      <c r="AR85" s="201">
        <v>0</v>
      </c>
      <c r="AS85" s="201">
        <v>7.68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2.52</v>
      </c>
      <c r="AZ85" s="201">
        <v>4.1100000000000003</v>
      </c>
      <c r="BA85" s="201">
        <v>2.72</v>
      </c>
      <c r="BB85" s="201">
        <v>1.88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495.41</v>
      </c>
      <c r="L86" s="201">
        <v>15.95</v>
      </c>
      <c r="M86" s="201">
        <v>64.010000000000005</v>
      </c>
      <c r="N86" s="201">
        <v>53.04</v>
      </c>
      <c r="O86" s="201">
        <v>74.13</v>
      </c>
      <c r="P86" s="201">
        <v>31.43</v>
      </c>
      <c r="Q86" s="201">
        <v>9.32</v>
      </c>
      <c r="R86" s="201">
        <v>9.58</v>
      </c>
      <c r="S86" s="201">
        <v>11.4</v>
      </c>
      <c r="T86" s="201">
        <v>1.42</v>
      </c>
      <c r="U86" s="201">
        <v>39.53</v>
      </c>
      <c r="V86" s="201">
        <v>6.07</v>
      </c>
      <c r="W86" s="201">
        <v>14.78</v>
      </c>
      <c r="X86" s="201">
        <v>62.99</v>
      </c>
      <c r="Y86" s="201">
        <v>0</v>
      </c>
      <c r="Z86">
        <v>0</v>
      </c>
      <c r="AA86" s="201">
        <v>10.94</v>
      </c>
      <c r="AB86" s="201">
        <v>0</v>
      </c>
      <c r="AC86" s="201">
        <v>0</v>
      </c>
      <c r="AD86" s="201">
        <v>0</v>
      </c>
      <c r="AE86" s="201">
        <v>40.549999999999997</v>
      </c>
      <c r="AF86" s="201">
        <v>0</v>
      </c>
      <c r="AG86" s="201">
        <v>0</v>
      </c>
      <c r="AH86" s="201">
        <v>0</v>
      </c>
      <c r="AI86" s="201">
        <v>130.25</v>
      </c>
      <c r="AJ86" s="201">
        <v>0</v>
      </c>
      <c r="AK86" s="201">
        <v>0</v>
      </c>
      <c r="AL86" s="201">
        <v>0</v>
      </c>
      <c r="AM86" s="201">
        <v>150</v>
      </c>
      <c r="AN86" s="201">
        <v>0</v>
      </c>
      <c r="AO86">
        <v>0</v>
      </c>
      <c r="AP86" s="201">
        <v>118.61</v>
      </c>
      <c r="AQ86" s="201">
        <v>38.32</v>
      </c>
      <c r="AR86" s="201">
        <v>0</v>
      </c>
      <c r="AS86" s="201">
        <v>7.68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2.4700000000000002</v>
      </c>
      <c r="AZ86" s="201">
        <v>4.2699999999999996</v>
      </c>
      <c r="BA86" s="201">
        <v>1.71</v>
      </c>
      <c r="BB86" s="201">
        <v>1.88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495.2</v>
      </c>
      <c r="L87" s="201">
        <v>15.95</v>
      </c>
      <c r="M87" s="201">
        <v>64.010000000000005</v>
      </c>
      <c r="N87" s="201">
        <v>53.04</v>
      </c>
      <c r="O87" s="201">
        <v>74.13</v>
      </c>
      <c r="P87" s="201">
        <v>31.43</v>
      </c>
      <c r="Q87" s="201">
        <v>9.32</v>
      </c>
      <c r="R87" s="201">
        <v>9.58</v>
      </c>
      <c r="S87" s="201">
        <v>11.4</v>
      </c>
      <c r="T87" s="201">
        <v>1.42</v>
      </c>
      <c r="U87" s="201">
        <v>39.53</v>
      </c>
      <c r="V87" s="201">
        <v>6.07</v>
      </c>
      <c r="W87" s="201">
        <v>14.78</v>
      </c>
      <c r="X87" s="201">
        <v>62.99</v>
      </c>
      <c r="Y87" s="201">
        <v>0</v>
      </c>
      <c r="Z87">
        <v>0</v>
      </c>
      <c r="AA87" s="201">
        <v>11.82</v>
      </c>
      <c r="AB87" s="201">
        <v>0</v>
      </c>
      <c r="AC87" s="201">
        <v>0</v>
      </c>
      <c r="AD87" s="201">
        <v>0</v>
      </c>
      <c r="AE87" s="201">
        <v>41</v>
      </c>
      <c r="AF87" s="201">
        <v>0</v>
      </c>
      <c r="AG87" s="201">
        <v>0</v>
      </c>
      <c r="AH87" s="201">
        <v>0</v>
      </c>
      <c r="AI87" s="201">
        <v>130.25</v>
      </c>
      <c r="AJ87" s="201">
        <v>0</v>
      </c>
      <c r="AK87" s="201">
        <v>0</v>
      </c>
      <c r="AL87" s="201">
        <v>0</v>
      </c>
      <c r="AM87" s="201">
        <v>170</v>
      </c>
      <c r="AN87" s="201">
        <v>0</v>
      </c>
      <c r="AO87">
        <v>0</v>
      </c>
      <c r="AP87" s="201">
        <v>118.61</v>
      </c>
      <c r="AQ87" s="201">
        <v>38.32</v>
      </c>
      <c r="AR87" s="201">
        <v>0</v>
      </c>
      <c r="AS87" s="201">
        <v>7.68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2.4700000000000002</v>
      </c>
      <c r="AZ87" s="201">
        <v>3.5</v>
      </c>
      <c r="BA87" s="201">
        <v>1.71</v>
      </c>
      <c r="BB87" s="201">
        <v>1.88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495.2</v>
      </c>
      <c r="L88" s="201">
        <v>15.95</v>
      </c>
      <c r="M88" s="201">
        <v>64.010000000000005</v>
      </c>
      <c r="N88" s="201">
        <v>53.04</v>
      </c>
      <c r="O88" s="201">
        <v>74.13</v>
      </c>
      <c r="P88" s="201">
        <v>31.43</v>
      </c>
      <c r="Q88" s="201">
        <v>9.32</v>
      </c>
      <c r="R88" s="201">
        <v>9.58</v>
      </c>
      <c r="S88" s="201">
        <v>11.4</v>
      </c>
      <c r="T88" s="201">
        <v>1.42</v>
      </c>
      <c r="U88" s="201">
        <v>39.53</v>
      </c>
      <c r="V88" s="201">
        <v>6.07</v>
      </c>
      <c r="W88" s="201">
        <v>14.78</v>
      </c>
      <c r="X88" s="201">
        <v>62.99</v>
      </c>
      <c r="Y88" s="201">
        <v>0</v>
      </c>
      <c r="Z88">
        <v>0</v>
      </c>
      <c r="AA88" s="201">
        <v>11.82</v>
      </c>
      <c r="AB88" s="201">
        <v>0</v>
      </c>
      <c r="AC88" s="201">
        <v>0</v>
      </c>
      <c r="AD88" s="201">
        <v>0</v>
      </c>
      <c r="AE88" s="201">
        <v>41</v>
      </c>
      <c r="AF88" s="201">
        <v>0</v>
      </c>
      <c r="AG88" s="201">
        <v>0</v>
      </c>
      <c r="AH88" s="201">
        <v>0</v>
      </c>
      <c r="AI88" s="201">
        <v>130.25</v>
      </c>
      <c r="AJ88" s="201">
        <v>0</v>
      </c>
      <c r="AK88" s="201">
        <v>0</v>
      </c>
      <c r="AL88" s="201">
        <v>0</v>
      </c>
      <c r="AM88" s="201">
        <v>170</v>
      </c>
      <c r="AN88" s="201">
        <v>0</v>
      </c>
      <c r="AO88">
        <v>0</v>
      </c>
      <c r="AP88" s="201">
        <v>118.61</v>
      </c>
      <c r="AQ88" s="201">
        <v>38.32</v>
      </c>
      <c r="AR88" s="201">
        <v>0</v>
      </c>
      <c r="AS88" s="201">
        <v>7.68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2.4700000000000002</v>
      </c>
      <c r="AZ88" s="201">
        <v>3.5</v>
      </c>
      <c r="BA88" s="201">
        <v>1.71</v>
      </c>
      <c r="BB88" s="201">
        <v>1.88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495.2</v>
      </c>
      <c r="L89" s="201">
        <v>15.95</v>
      </c>
      <c r="M89" s="201">
        <v>64.010000000000005</v>
      </c>
      <c r="N89" s="201">
        <v>53.04</v>
      </c>
      <c r="O89" s="201">
        <v>74.13</v>
      </c>
      <c r="P89" s="201">
        <v>31.43</v>
      </c>
      <c r="Q89" s="201">
        <v>9.32</v>
      </c>
      <c r="R89" s="201">
        <v>9.58</v>
      </c>
      <c r="S89" s="201">
        <v>11.4</v>
      </c>
      <c r="T89" s="201">
        <v>1.42</v>
      </c>
      <c r="U89" s="201">
        <v>39.53</v>
      </c>
      <c r="V89" s="201">
        <v>6.07</v>
      </c>
      <c r="W89" s="201">
        <v>14.78</v>
      </c>
      <c r="X89" s="201">
        <v>62.99</v>
      </c>
      <c r="Y89" s="201">
        <v>0</v>
      </c>
      <c r="Z89">
        <v>0</v>
      </c>
      <c r="AA89" s="201">
        <v>11.82</v>
      </c>
      <c r="AB89" s="201">
        <v>0</v>
      </c>
      <c r="AC89" s="201">
        <v>0</v>
      </c>
      <c r="AD89" s="201">
        <v>0</v>
      </c>
      <c r="AE89" s="201">
        <v>41</v>
      </c>
      <c r="AF89" s="201">
        <v>0</v>
      </c>
      <c r="AG89" s="201">
        <v>0</v>
      </c>
      <c r="AH89" s="201">
        <v>0</v>
      </c>
      <c r="AI89" s="201">
        <v>99.95</v>
      </c>
      <c r="AJ89" s="201">
        <v>0</v>
      </c>
      <c r="AK89" s="201">
        <v>0</v>
      </c>
      <c r="AL89" s="201">
        <v>0</v>
      </c>
      <c r="AM89" s="201">
        <v>240</v>
      </c>
      <c r="AN89" s="201">
        <v>0</v>
      </c>
      <c r="AO89">
        <v>0</v>
      </c>
      <c r="AP89" s="201">
        <v>118.61</v>
      </c>
      <c r="AQ89" s="201">
        <v>38.32</v>
      </c>
      <c r="AR89" s="201">
        <v>0</v>
      </c>
      <c r="AS89" s="201">
        <v>7.68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2.4700000000000002</v>
      </c>
      <c r="AZ89" s="201">
        <v>4.2699999999999996</v>
      </c>
      <c r="BA89" s="201">
        <v>2.36</v>
      </c>
      <c r="BB89" s="201">
        <v>1.88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495.2</v>
      </c>
      <c r="L90" s="201">
        <v>15.95</v>
      </c>
      <c r="M90" s="201">
        <v>64.010000000000005</v>
      </c>
      <c r="N90" s="201">
        <v>53.04</v>
      </c>
      <c r="O90" s="201">
        <v>74.13</v>
      </c>
      <c r="P90" s="201">
        <v>31.43</v>
      </c>
      <c r="Q90" s="201">
        <v>9.32</v>
      </c>
      <c r="R90" s="201">
        <v>9.58</v>
      </c>
      <c r="S90" s="201">
        <v>11.4</v>
      </c>
      <c r="T90" s="201">
        <v>1.42</v>
      </c>
      <c r="U90" s="201">
        <v>39.53</v>
      </c>
      <c r="V90" s="201">
        <v>6.07</v>
      </c>
      <c r="W90" s="201">
        <v>14.78</v>
      </c>
      <c r="X90" s="201">
        <v>62.99</v>
      </c>
      <c r="Y90" s="201">
        <v>0</v>
      </c>
      <c r="Z90">
        <v>0</v>
      </c>
      <c r="AA90" s="201">
        <v>11.82</v>
      </c>
      <c r="AB90" s="201">
        <v>0</v>
      </c>
      <c r="AC90" s="201">
        <v>0</v>
      </c>
      <c r="AD90" s="201">
        <v>0</v>
      </c>
      <c r="AE90" s="201">
        <v>41</v>
      </c>
      <c r="AF90" s="201">
        <v>0</v>
      </c>
      <c r="AG90" s="201">
        <v>0</v>
      </c>
      <c r="AH90" s="201">
        <v>0</v>
      </c>
      <c r="AI90" s="201">
        <v>99.95</v>
      </c>
      <c r="AJ90" s="201">
        <v>0</v>
      </c>
      <c r="AK90" s="201">
        <v>0</v>
      </c>
      <c r="AL90" s="201">
        <v>0</v>
      </c>
      <c r="AM90" s="201">
        <v>260</v>
      </c>
      <c r="AN90" s="201">
        <v>0</v>
      </c>
      <c r="AO90">
        <v>0</v>
      </c>
      <c r="AP90" s="201">
        <v>118.61</v>
      </c>
      <c r="AQ90" s="201">
        <v>38.32</v>
      </c>
      <c r="AR90" s="201">
        <v>0</v>
      </c>
      <c r="AS90" s="201">
        <v>7.68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2.52</v>
      </c>
      <c r="AZ90" s="201">
        <v>4.1100000000000003</v>
      </c>
      <c r="BA90" s="201">
        <v>2.36</v>
      </c>
      <c r="BB90" s="201">
        <v>1.88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495.2</v>
      </c>
      <c r="L91" s="201">
        <v>15.95</v>
      </c>
      <c r="M91" s="201">
        <v>64.010000000000005</v>
      </c>
      <c r="N91" s="201">
        <v>53.04</v>
      </c>
      <c r="O91" s="201">
        <v>74.13</v>
      </c>
      <c r="P91" s="201">
        <v>31.43</v>
      </c>
      <c r="Q91" s="201">
        <v>9.32</v>
      </c>
      <c r="R91" s="201">
        <v>9.58</v>
      </c>
      <c r="S91" s="201">
        <v>11.4</v>
      </c>
      <c r="T91" s="201">
        <v>1.42</v>
      </c>
      <c r="U91" s="201">
        <v>39.53</v>
      </c>
      <c r="V91" s="201">
        <v>6.07</v>
      </c>
      <c r="W91" s="201">
        <v>14.78</v>
      </c>
      <c r="X91" s="201">
        <v>62.99</v>
      </c>
      <c r="Y91" s="201">
        <v>0</v>
      </c>
      <c r="Z91">
        <v>0</v>
      </c>
      <c r="AA91" s="201">
        <v>12.82</v>
      </c>
      <c r="AB91" s="201">
        <v>0</v>
      </c>
      <c r="AC91" s="201">
        <v>0</v>
      </c>
      <c r="AD91" s="201">
        <v>0</v>
      </c>
      <c r="AE91" s="201">
        <v>41</v>
      </c>
      <c r="AF91" s="201">
        <v>0</v>
      </c>
      <c r="AG91" s="201">
        <v>0</v>
      </c>
      <c r="AH91" s="201">
        <v>0</v>
      </c>
      <c r="AI91" s="201">
        <v>100.94</v>
      </c>
      <c r="AJ91" s="201">
        <v>0</v>
      </c>
      <c r="AK91" s="201">
        <v>0</v>
      </c>
      <c r="AL91" s="201">
        <v>0</v>
      </c>
      <c r="AM91" s="201">
        <v>220</v>
      </c>
      <c r="AN91" s="201">
        <v>0</v>
      </c>
      <c r="AO91">
        <v>0</v>
      </c>
      <c r="AP91" s="201">
        <v>118.61</v>
      </c>
      <c r="AQ91" s="201">
        <v>38.32</v>
      </c>
      <c r="AR91" s="201">
        <v>0</v>
      </c>
      <c r="AS91" s="201">
        <v>7.68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2.52</v>
      </c>
      <c r="AZ91" s="201">
        <v>4.1100000000000003</v>
      </c>
      <c r="BA91" s="201">
        <v>2.36</v>
      </c>
      <c r="BB91" s="201">
        <v>1.88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495.2</v>
      </c>
      <c r="L92" s="201">
        <v>15.95</v>
      </c>
      <c r="M92" s="201">
        <v>64.010000000000005</v>
      </c>
      <c r="N92" s="201">
        <v>53.04</v>
      </c>
      <c r="O92" s="201">
        <v>74.13</v>
      </c>
      <c r="P92" s="201">
        <v>31.43</v>
      </c>
      <c r="Q92" s="201">
        <v>9.32</v>
      </c>
      <c r="R92" s="201">
        <v>9.58</v>
      </c>
      <c r="S92" s="201">
        <v>11.4</v>
      </c>
      <c r="T92" s="201">
        <v>1.42</v>
      </c>
      <c r="U92" s="201">
        <v>39.53</v>
      </c>
      <c r="V92" s="201">
        <v>6.07</v>
      </c>
      <c r="W92" s="201">
        <v>14.78</v>
      </c>
      <c r="X92" s="201">
        <v>62.99</v>
      </c>
      <c r="Y92" s="201">
        <v>0</v>
      </c>
      <c r="Z92">
        <v>0</v>
      </c>
      <c r="AA92" s="201">
        <v>12.82</v>
      </c>
      <c r="AB92" s="201">
        <v>0</v>
      </c>
      <c r="AC92" s="201">
        <v>0</v>
      </c>
      <c r="AD92" s="201">
        <v>0</v>
      </c>
      <c r="AE92" s="201">
        <v>41</v>
      </c>
      <c r="AF92" s="201">
        <v>0</v>
      </c>
      <c r="AG92" s="201">
        <v>0</v>
      </c>
      <c r="AH92" s="201">
        <v>0</v>
      </c>
      <c r="AI92" s="201">
        <v>100.94</v>
      </c>
      <c r="AJ92" s="201">
        <v>0</v>
      </c>
      <c r="AK92" s="201">
        <v>0</v>
      </c>
      <c r="AL92" s="201">
        <v>0</v>
      </c>
      <c r="AM92" s="201">
        <v>220</v>
      </c>
      <c r="AN92" s="201">
        <v>0</v>
      </c>
      <c r="AO92">
        <v>0</v>
      </c>
      <c r="AP92" s="201">
        <v>118.61</v>
      </c>
      <c r="AQ92" s="201">
        <v>38.32</v>
      </c>
      <c r="AR92" s="201">
        <v>0</v>
      </c>
      <c r="AS92" s="201">
        <v>7.68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2.52</v>
      </c>
      <c r="AZ92" s="201">
        <v>4.1100000000000003</v>
      </c>
      <c r="BA92" s="201">
        <v>2.36</v>
      </c>
      <c r="BB92" s="201">
        <v>1.88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495.2</v>
      </c>
      <c r="L93" s="201">
        <v>15.95</v>
      </c>
      <c r="M93" s="201">
        <v>64.010000000000005</v>
      </c>
      <c r="N93" s="201">
        <v>53.04</v>
      </c>
      <c r="O93" s="201">
        <v>74.13</v>
      </c>
      <c r="P93" s="201">
        <v>31.43</v>
      </c>
      <c r="Q93" s="201">
        <v>9.32</v>
      </c>
      <c r="R93" s="201">
        <v>9.58</v>
      </c>
      <c r="S93" s="201">
        <v>11.4</v>
      </c>
      <c r="T93" s="201">
        <v>1.42</v>
      </c>
      <c r="U93" s="201">
        <v>39.53</v>
      </c>
      <c r="V93" s="201">
        <v>6.07</v>
      </c>
      <c r="W93" s="201">
        <v>14.78</v>
      </c>
      <c r="X93" s="201">
        <v>62.99</v>
      </c>
      <c r="Y93" s="201">
        <v>0</v>
      </c>
      <c r="Z93">
        <v>0</v>
      </c>
      <c r="AA93" s="201">
        <v>12.82</v>
      </c>
      <c r="AB93" s="201">
        <v>0</v>
      </c>
      <c r="AC93" s="201">
        <v>0</v>
      </c>
      <c r="AD93" s="201">
        <v>0</v>
      </c>
      <c r="AE93" s="201">
        <v>41</v>
      </c>
      <c r="AF93" s="201">
        <v>0</v>
      </c>
      <c r="AG93" s="201">
        <v>0</v>
      </c>
      <c r="AH93" s="201">
        <v>0</v>
      </c>
      <c r="AI93" s="201">
        <v>100.94</v>
      </c>
      <c r="AJ93" s="201">
        <v>0</v>
      </c>
      <c r="AK93" s="201">
        <v>0</v>
      </c>
      <c r="AL93" s="201">
        <v>0</v>
      </c>
      <c r="AM93" s="201">
        <v>220</v>
      </c>
      <c r="AN93" s="201">
        <v>0</v>
      </c>
      <c r="AO93">
        <v>0</v>
      </c>
      <c r="AP93" s="201">
        <v>118.61</v>
      </c>
      <c r="AQ93" s="201">
        <v>38.32</v>
      </c>
      <c r="AR93" s="201">
        <v>0</v>
      </c>
      <c r="AS93" s="201">
        <v>7.68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2.52</v>
      </c>
      <c r="AZ93" s="201">
        <v>4.1100000000000003</v>
      </c>
      <c r="BA93" s="201">
        <v>2.36</v>
      </c>
      <c r="BB93" s="201">
        <v>1.88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495.2</v>
      </c>
      <c r="L94" s="201">
        <v>16.47</v>
      </c>
      <c r="M94" s="201">
        <v>64.010000000000005</v>
      </c>
      <c r="N94" s="201">
        <v>53.04</v>
      </c>
      <c r="O94" s="201">
        <v>74.13</v>
      </c>
      <c r="P94" s="201">
        <v>31.43</v>
      </c>
      <c r="Q94" s="201">
        <v>9.32</v>
      </c>
      <c r="R94" s="201">
        <v>9.58</v>
      </c>
      <c r="S94" s="201">
        <v>11.4</v>
      </c>
      <c r="T94" s="201">
        <v>1.42</v>
      </c>
      <c r="U94" s="201">
        <v>39.53</v>
      </c>
      <c r="V94" s="201">
        <v>6.07</v>
      </c>
      <c r="W94" s="201">
        <v>14.78</v>
      </c>
      <c r="X94" s="201">
        <v>62.99</v>
      </c>
      <c r="Y94" s="201">
        <v>0</v>
      </c>
      <c r="Z94">
        <v>0</v>
      </c>
      <c r="AA94" s="201">
        <v>12.82</v>
      </c>
      <c r="AB94" s="201">
        <v>0</v>
      </c>
      <c r="AC94" s="201">
        <v>0</v>
      </c>
      <c r="AD94" s="201">
        <v>0</v>
      </c>
      <c r="AE94" s="201">
        <v>41</v>
      </c>
      <c r="AF94" s="201">
        <v>0</v>
      </c>
      <c r="AG94" s="201">
        <v>0</v>
      </c>
      <c r="AH94" s="201">
        <v>0</v>
      </c>
      <c r="AI94" s="201">
        <v>100.94</v>
      </c>
      <c r="AJ94" s="201">
        <v>0</v>
      </c>
      <c r="AK94" s="201">
        <v>0</v>
      </c>
      <c r="AL94" s="201">
        <v>0</v>
      </c>
      <c r="AM94" s="201">
        <v>220</v>
      </c>
      <c r="AN94" s="201">
        <v>0</v>
      </c>
      <c r="AO94">
        <v>0</v>
      </c>
      <c r="AP94" s="201">
        <v>118.61</v>
      </c>
      <c r="AQ94" s="201">
        <v>38.32</v>
      </c>
      <c r="AR94" s="201">
        <v>0</v>
      </c>
      <c r="AS94" s="201">
        <v>7.68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2.4700000000000002</v>
      </c>
      <c r="AZ94" s="201">
        <v>4.2699999999999996</v>
      </c>
      <c r="BA94" s="201">
        <v>2.36</v>
      </c>
      <c r="BB94" s="201">
        <v>1.88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495.2</v>
      </c>
      <c r="L95" s="201">
        <v>16.47</v>
      </c>
      <c r="M95" s="201">
        <v>64.010000000000005</v>
      </c>
      <c r="N95" s="201">
        <v>53.04</v>
      </c>
      <c r="O95" s="201">
        <v>74.13</v>
      </c>
      <c r="P95" s="201">
        <v>31.43</v>
      </c>
      <c r="Q95" s="201">
        <v>9.32</v>
      </c>
      <c r="R95" s="201">
        <v>9.58</v>
      </c>
      <c r="S95" s="201">
        <v>11.4</v>
      </c>
      <c r="T95" s="201">
        <v>1.42</v>
      </c>
      <c r="U95" s="201">
        <v>38.47</v>
      </c>
      <c r="V95" s="201">
        <v>6.07</v>
      </c>
      <c r="W95" s="201">
        <v>14.78</v>
      </c>
      <c r="X95" s="201">
        <v>62.99</v>
      </c>
      <c r="Y95" s="201">
        <v>0</v>
      </c>
      <c r="Z95">
        <v>0</v>
      </c>
      <c r="AA95" s="201">
        <v>12.82</v>
      </c>
      <c r="AB95" s="201">
        <v>0</v>
      </c>
      <c r="AC95" s="201">
        <v>0</v>
      </c>
      <c r="AD95" s="201">
        <v>0</v>
      </c>
      <c r="AE95" s="201">
        <v>41</v>
      </c>
      <c r="AF95" s="201">
        <v>0</v>
      </c>
      <c r="AG95" s="201">
        <v>0</v>
      </c>
      <c r="AH95" s="201">
        <v>0</v>
      </c>
      <c r="AI95" s="201">
        <v>100.94</v>
      </c>
      <c r="AJ95" s="201">
        <v>0</v>
      </c>
      <c r="AK95" s="201">
        <v>0</v>
      </c>
      <c r="AL95" s="201">
        <v>0</v>
      </c>
      <c r="AM95" s="201">
        <v>250</v>
      </c>
      <c r="AN95" s="201">
        <v>0</v>
      </c>
      <c r="AO95">
        <v>0</v>
      </c>
      <c r="AP95" s="201">
        <v>118.61</v>
      </c>
      <c r="AQ95" s="201">
        <v>38.32</v>
      </c>
      <c r="AR95" s="201">
        <v>0</v>
      </c>
      <c r="AS95" s="201">
        <v>7.68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2.4700000000000002</v>
      </c>
      <c r="AZ95" s="201">
        <v>3.2</v>
      </c>
      <c r="BA95" s="201">
        <v>1.71</v>
      </c>
      <c r="BB95" s="201">
        <v>1.88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495.2</v>
      </c>
      <c r="L96" s="201">
        <v>16.47</v>
      </c>
      <c r="M96" s="201">
        <v>64.010000000000005</v>
      </c>
      <c r="N96" s="201">
        <v>53.04</v>
      </c>
      <c r="O96" s="201">
        <v>74.13</v>
      </c>
      <c r="P96" s="201">
        <v>31.43</v>
      </c>
      <c r="Q96" s="201">
        <v>9.32</v>
      </c>
      <c r="R96" s="201">
        <v>9.58</v>
      </c>
      <c r="S96" s="201">
        <v>11.4</v>
      </c>
      <c r="T96" s="201">
        <v>1.42</v>
      </c>
      <c r="U96" s="201">
        <v>39.450000000000003</v>
      </c>
      <c r="V96" s="201">
        <v>6.07</v>
      </c>
      <c r="W96" s="201">
        <v>14.78</v>
      </c>
      <c r="X96" s="201">
        <v>62.99</v>
      </c>
      <c r="Y96" s="201">
        <v>0</v>
      </c>
      <c r="Z96">
        <v>0</v>
      </c>
      <c r="AA96" s="201">
        <v>12.82</v>
      </c>
      <c r="AB96" s="201">
        <v>0</v>
      </c>
      <c r="AC96" s="201">
        <v>0</v>
      </c>
      <c r="AD96" s="201">
        <v>0</v>
      </c>
      <c r="AE96" s="201">
        <v>41</v>
      </c>
      <c r="AF96" s="201">
        <v>0</v>
      </c>
      <c r="AG96" s="201">
        <v>0</v>
      </c>
      <c r="AH96" s="201">
        <v>0</v>
      </c>
      <c r="AI96" s="201">
        <v>100.94</v>
      </c>
      <c r="AJ96" s="201">
        <v>0</v>
      </c>
      <c r="AK96" s="201">
        <v>0</v>
      </c>
      <c r="AL96" s="201">
        <v>0</v>
      </c>
      <c r="AM96" s="201">
        <v>250</v>
      </c>
      <c r="AN96" s="201">
        <v>0</v>
      </c>
      <c r="AO96">
        <v>0</v>
      </c>
      <c r="AP96" s="201">
        <v>118.61</v>
      </c>
      <c r="AQ96" s="201">
        <v>38.32</v>
      </c>
      <c r="AR96" s="201">
        <v>0</v>
      </c>
      <c r="AS96" s="201">
        <v>7.68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2.4700000000000002</v>
      </c>
      <c r="AZ96" s="201">
        <v>3.2</v>
      </c>
      <c r="BA96" s="201">
        <v>1.1399999999999999</v>
      </c>
      <c r="BB96" s="201">
        <v>1.88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495.2</v>
      </c>
      <c r="L97" s="201">
        <v>16.47</v>
      </c>
      <c r="M97" s="201">
        <v>64.010000000000005</v>
      </c>
      <c r="N97" s="201">
        <v>53.04</v>
      </c>
      <c r="O97" s="201">
        <v>74.13</v>
      </c>
      <c r="P97" s="201">
        <v>31.43</v>
      </c>
      <c r="Q97" s="201">
        <v>9.32</v>
      </c>
      <c r="R97" s="201">
        <v>9.58</v>
      </c>
      <c r="S97" s="201">
        <v>11.4</v>
      </c>
      <c r="T97" s="201">
        <v>1.42</v>
      </c>
      <c r="U97" s="201">
        <v>45.15</v>
      </c>
      <c r="V97" s="201">
        <v>6.07</v>
      </c>
      <c r="W97" s="201">
        <v>14.78</v>
      </c>
      <c r="X97" s="201">
        <v>62.99</v>
      </c>
      <c r="Y97" s="201">
        <v>0</v>
      </c>
      <c r="Z97">
        <v>0</v>
      </c>
      <c r="AA97" s="201">
        <v>12.82</v>
      </c>
      <c r="AB97" s="201">
        <v>0</v>
      </c>
      <c r="AC97" s="201">
        <v>0</v>
      </c>
      <c r="AD97" s="201">
        <v>0</v>
      </c>
      <c r="AE97" s="201">
        <v>41</v>
      </c>
      <c r="AF97" s="201">
        <v>0</v>
      </c>
      <c r="AG97" s="201">
        <v>0</v>
      </c>
      <c r="AH97" s="201">
        <v>0</v>
      </c>
      <c r="AI97" s="201">
        <v>100.94</v>
      </c>
      <c r="AJ97" s="201">
        <v>0</v>
      </c>
      <c r="AK97" s="201">
        <v>0</v>
      </c>
      <c r="AL97" s="201">
        <v>0</v>
      </c>
      <c r="AM97" s="201">
        <v>300</v>
      </c>
      <c r="AN97" s="201">
        <v>0</v>
      </c>
      <c r="AO97">
        <v>0</v>
      </c>
      <c r="AP97" s="201">
        <v>118.61</v>
      </c>
      <c r="AQ97" s="201">
        <v>38.32</v>
      </c>
      <c r="AR97" s="201">
        <v>0</v>
      </c>
      <c r="AS97" s="201">
        <v>7.68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2.4700000000000002</v>
      </c>
      <c r="AZ97" s="201">
        <v>2.13</v>
      </c>
      <c r="BA97" s="201">
        <v>0.77</v>
      </c>
      <c r="BB97" s="201">
        <v>1.88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495.2</v>
      </c>
      <c r="L98" s="201">
        <v>16.47</v>
      </c>
      <c r="M98" s="201">
        <v>64.010000000000005</v>
      </c>
      <c r="N98" s="201">
        <v>53.04</v>
      </c>
      <c r="O98" s="201">
        <v>74.13</v>
      </c>
      <c r="P98" s="201">
        <v>31.43</v>
      </c>
      <c r="Q98" s="201">
        <v>9.32</v>
      </c>
      <c r="R98" s="201">
        <v>9.58</v>
      </c>
      <c r="S98" s="201">
        <v>11.4</v>
      </c>
      <c r="T98" s="201">
        <v>1.42</v>
      </c>
      <c r="U98" s="201">
        <v>46.12</v>
      </c>
      <c r="V98" s="201">
        <v>6.07</v>
      </c>
      <c r="W98" s="201">
        <v>14.78</v>
      </c>
      <c r="X98" s="201">
        <v>62.99</v>
      </c>
      <c r="Y98" s="201">
        <v>0</v>
      </c>
      <c r="Z98">
        <v>0</v>
      </c>
      <c r="AA98" s="201">
        <v>12.82</v>
      </c>
      <c r="AB98" s="201">
        <v>0</v>
      </c>
      <c r="AC98" s="201">
        <v>0</v>
      </c>
      <c r="AD98" s="201">
        <v>0</v>
      </c>
      <c r="AE98" s="201">
        <v>41</v>
      </c>
      <c r="AF98" s="201">
        <v>0</v>
      </c>
      <c r="AG98" s="201">
        <v>0</v>
      </c>
      <c r="AH98" s="201">
        <v>0</v>
      </c>
      <c r="AI98" s="201">
        <v>100.94</v>
      </c>
      <c r="AJ98" s="201">
        <v>0</v>
      </c>
      <c r="AK98" s="201">
        <v>0</v>
      </c>
      <c r="AL98" s="201">
        <v>0</v>
      </c>
      <c r="AM98" s="201">
        <v>300</v>
      </c>
      <c r="AN98" s="201">
        <v>0</v>
      </c>
      <c r="AO98">
        <v>0</v>
      </c>
      <c r="AP98" s="201">
        <v>118.61</v>
      </c>
      <c r="AQ98" s="201">
        <v>38.32</v>
      </c>
      <c r="AR98" s="201">
        <v>0</v>
      </c>
      <c r="AS98" s="201">
        <v>7.68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2.4700000000000002</v>
      </c>
      <c r="AZ98" s="201">
        <v>0.97</v>
      </c>
      <c r="BA98" s="201">
        <v>0.38</v>
      </c>
      <c r="BB98" s="201">
        <v>1.88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1.07925E-2</v>
      </c>
      <c r="E99">
        <f t="shared" si="0"/>
        <v>0</v>
      </c>
      <c r="F99">
        <f t="shared" si="0"/>
        <v>0</v>
      </c>
      <c r="G99">
        <f t="shared" si="0"/>
        <v>1.7697500000000001E-2</v>
      </c>
      <c r="H99">
        <f t="shared" si="0"/>
        <v>0</v>
      </c>
      <c r="I99">
        <f t="shared" si="0"/>
        <v>0</v>
      </c>
      <c r="J99">
        <f t="shared" si="0"/>
        <v>2.7785000000000001E-2</v>
      </c>
      <c r="K99">
        <f t="shared" si="0"/>
        <v>8.9108400000000003</v>
      </c>
      <c r="L99">
        <f t="shared" si="0"/>
        <v>0.34323250000000005</v>
      </c>
      <c r="M99">
        <f t="shared" si="0"/>
        <v>1.4536925000000029</v>
      </c>
      <c r="N99">
        <f t="shared" si="0"/>
        <v>1.2729000000000001</v>
      </c>
      <c r="O99">
        <f t="shared" si="0"/>
        <v>1.7791175000000021</v>
      </c>
      <c r="P99">
        <f t="shared" si="0"/>
        <v>0.7543199999999991</v>
      </c>
      <c r="Q99">
        <f t="shared" si="0"/>
        <v>0.1855675000000003</v>
      </c>
      <c r="R99">
        <f t="shared" si="0"/>
        <v>0.2062150000000002</v>
      </c>
      <c r="S99">
        <f t="shared" si="0"/>
        <v>0.2251774999999997</v>
      </c>
      <c r="T99">
        <f t="shared" si="0"/>
        <v>3.0615000000000021E-2</v>
      </c>
      <c r="U99">
        <f t="shared" si="0"/>
        <v>0.95538500000000193</v>
      </c>
      <c r="V99">
        <f t="shared" si="0"/>
        <v>0.13343749999999993</v>
      </c>
      <c r="W99">
        <f t="shared" si="0"/>
        <v>0.3310549999999996</v>
      </c>
      <c r="X99">
        <f t="shared" si="0"/>
        <v>1.4120074999999974</v>
      </c>
      <c r="Y99">
        <f t="shared" si="0"/>
        <v>0</v>
      </c>
      <c r="Z99">
        <f t="shared" si="0"/>
        <v>0</v>
      </c>
      <c r="AA99">
        <f t="shared" si="0"/>
        <v>0.29762250000000035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1.0211249999999996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2.2935025000000002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1.0978975</v>
      </c>
      <c r="AN99">
        <f t="shared" si="0"/>
        <v>4.6700000000000012E-2</v>
      </c>
      <c r="AO99">
        <f t="shared" si="0"/>
        <v>0</v>
      </c>
      <c r="AP99">
        <f t="shared" si="0"/>
        <v>2.5079750000000001</v>
      </c>
      <c r="AQ99">
        <f t="shared" ref="AQ99:AT99" si="1">SUM(AQ3:AQ98)/4000</f>
        <v>0.78740500000000091</v>
      </c>
      <c r="AR99">
        <f t="shared" si="1"/>
        <v>0.41885500000000003</v>
      </c>
      <c r="AS99">
        <f t="shared" si="1"/>
        <v>0.16649999999999995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5.9430000000000011E-2</v>
      </c>
      <c r="AZ99">
        <f t="shared" si="2"/>
        <v>2.1024999999999999E-2</v>
      </c>
      <c r="BA99">
        <f t="shared" si="2"/>
        <v>2.1222499999999991E-2</v>
      </c>
      <c r="BB99">
        <f t="shared" si="2"/>
        <v>4.5454999999999975E-2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158.72</v>
      </c>
      <c r="L3" s="201">
        <v>63.21</v>
      </c>
      <c r="M3" s="201">
        <v>0</v>
      </c>
      <c r="N3" s="201">
        <v>29.17</v>
      </c>
      <c r="O3" s="201">
        <v>48.98</v>
      </c>
      <c r="P3" s="201">
        <v>66.959999999999994</v>
      </c>
      <c r="Q3" s="201">
        <v>5.36</v>
      </c>
      <c r="R3" s="201">
        <v>5.2</v>
      </c>
      <c r="S3" s="201">
        <v>6.49</v>
      </c>
      <c r="T3" s="201">
        <v>0</v>
      </c>
      <c r="U3" s="201">
        <v>230.96</v>
      </c>
      <c r="V3" s="201">
        <v>3.51</v>
      </c>
      <c r="W3" s="201">
        <v>8.5500000000000007</v>
      </c>
      <c r="X3" s="201">
        <v>36.43</v>
      </c>
      <c r="Y3" s="201">
        <v>0</v>
      </c>
      <c r="Z3">
        <v>0</v>
      </c>
      <c r="AA3" s="201">
        <v>7.96</v>
      </c>
      <c r="AB3" s="201">
        <v>0</v>
      </c>
      <c r="AC3" s="201">
        <v>0</v>
      </c>
      <c r="AD3" s="201">
        <v>0</v>
      </c>
      <c r="AE3" s="201">
        <v>30</v>
      </c>
      <c r="AF3" s="201">
        <v>0</v>
      </c>
      <c r="AG3" s="201">
        <v>0</v>
      </c>
      <c r="AH3" s="201">
        <v>0</v>
      </c>
      <c r="AI3" s="201">
        <v>53.28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68.59</v>
      </c>
      <c r="AQ3" s="201">
        <v>22.16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158.72</v>
      </c>
      <c r="L4" s="201">
        <v>63.21</v>
      </c>
      <c r="M4" s="201">
        <v>0</v>
      </c>
      <c r="N4" s="201">
        <v>29.17</v>
      </c>
      <c r="O4" s="201">
        <v>48.98</v>
      </c>
      <c r="P4" s="201">
        <v>66.959999999999994</v>
      </c>
      <c r="Q4" s="201">
        <v>5.36</v>
      </c>
      <c r="R4" s="201">
        <v>5.2</v>
      </c>
      <c r="S4" s="201">
        <v>6.49</v>
      </c>
      <c r="T4" s="201">
        <v>0</v>
      </c>
      <c r="U4" s="201">
        <v>230.96</v>
      </c>
      <c r="V4" s="201">
        <v>3.51</v>
      </c>
      <c r="W4" s="201">
        <v>8.5500000000000007</v>
      </c>
      <c r="X4" s="201">
        <v>36.43</v>
      </c>
      <c r="Y4" s="201">
        <v>0</v>
      </c>
      <c r="Z4">
        <v>0</v>
      </c>
      <c r="AA4" s="201">
        <v>7.96</v>
      </c>
      <c r="AB4" s="201">
        <v>0</v>
      </c>
      <c r="AC4" s="201">
        <v>0</v>
      </c>
      <c r="AD4" s="201">
        <v>0</v>
      </c>
      <c r="AE4" s="201">
        <v>30</v>
      </c>
      <c r="AF4" s="201">
        <v>0</v>
      </c>
      <c r="AG4" s="201">
        <v>0</v>
      </c>
      <c r="AH4" s="201">
        <v>0</v>
      </c>
      <c r="AI4" s="201">
        <v>53.28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68.59</v>
      </c>
      <c r="AQ4" s="201">
        <v>22.16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158.72</v>
      </c>
      <c r="L5" s="201">
        <v>63.21</v>
      </c>
      <c r="M5" s="201">
        <v>0</v>
      </c>
      <c r="N5" s="201">
        <v>29.17</v>
      </c>
      <c r="O5" s="201">
        <v>48.98</v>
      </c>
      <c r="P5" s="201">
        <v>66.959999999999994</v>
      </c>
      <c r="Q5" s="201">
        <v>5.36</v>
      </c>
      <c r="R5" s="201">
        <v>5.2</v>
      </c>
      <c r="S5" s="201">
        <v>6.49</v>
      </c>
      <c r="T5" s="201">
        <v>0</v>
      </c>
      <c r="U5" s="201">
        <v>230.96</v>
      </c>
      <c r="V5" s="201">
        <v>3.51</v>
      </c>
      <c r="W5" s="201">
        <v>8.5500000000000007</v>
      </c>
      <c r="X5" s="201">
        <v>36.43</v>
      </c>
      <c r="Y5" s="201">
        <v>0</v>
      </c>
      <c r="Z5">
        <v>0</v>
      </c>
      <c r="AA5" s="201">
        <v>7.96</v>
      </c>
      <c r="AB5" s="201">
        <v>0</v>
      </c>
      <c r="AC5" s="201">
        <v>0</v>
      </c>
      <c r="AD5" s="201">
        <v>0</v>
      </c>
      <c r="AE5" s="201">
        <v>30</v>
      </c>
      <c r="AF5" s="201">
        <v>0</v>
      </c>
      <c r="AG5" s="201">
        <v>0</v>
      </c>
      <c r="AH5" s="201">
        <v>0</v>
      </c>
      <c r="AI5" s="201">
        <v>53.28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68.59</v>
      </c>
      <c r="AQ5" s="201">
        <v>22.16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158.72</v>
      </c>
      <c r="L6" s="201">
        <v>63.21</v>
      </c>
      <c r="M6" s="201">
        <v>0</v>
      </c>
      <c r="N6" s="201">
        <v>29.17</v>
      </c>
      <c r="O6" s="201">
        <v>48.98</v>
      </c>
      <c r="P6" s="201">
        <v>66.959999999999994</v>
      </c>
      <c r="Q6" s="201">
        <v>5.36</v>
      </c>
      <c r="R6" s="201">
        <v>5.2</v>
      </c>
      <c r="S6" s="201">
        <v>6.49</v>
      </c>
      <c r="T6" s="201">
        <v>0</v>
      </c>
      <c r="U6" s="201">
        <v>230.96</v>
      </c>
      <c r="V6" s="201">
        <v>3.51</v>
      </c>
      <c r="W6" s="201">
        <v>8.5500000000000007</v>
      </c>
      <c r="X6" s="201">
        <v>36.43</v>
      </c>
      <c r="Y6" s="201">
        <v>0</v>
      </c>
      <c r="Z6">
        <v>0</v>
      </c>
      <c r="AA6" s="201">
        <v>7.96</v>
      </c>
      <c r="AB6" s="201">
        <v>0</v>
      </c>
      <c r="AC6" s="201">
        <v>0</v>
      </c>
      <c r="AD6" s="201">
        <v>0</v>
      </c>
      <c r="AE6" s="201">
        <v>30</v>
      </c>
      <c r="AF6" s="201">
        <v>0</v>
      </c>
      <c r="AG6" s="201">
        <v>0</v>
      </c>
      <c r="AH6" s="201">
        <v>0</v>
      </c>
      <c r="AI6" s="201">
        <v>53.28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68.59</v>
      </c>
      <c r="AQ6" s="201">
        <v>22.16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158.72</v>
      </c>
      <c r="L7" s="201">
        <v>63.21</v>
      </c>
      <c r="M7" s="201">
        <v>0</v>
      </c>
      <c r="N7" s="201">
        <v>29.17</v>
      </c>
      <c r="O7" s="201">
        <v>48.98</v>
      </c>
      <c r="P7" s="201">
        <v>66.959999999999994</v>
      </c>
      <c r="Q7" s="201">
        <v>5.36</v>
      </c>
      <c r="R7" s="201">
        <v>5.2</v>
      </c>
      <c r="S7" s="201">
        <v>6.49</v>
      </c>
      <c r="T7" s="201">
        <v>0</v>
      </c>
      <c r="U7" s="201">
        <v>182.34</v>
      </c>
      <c r="V7" s="201">
        <v>3.51</v>
      </c>
      <c r="W7" s="201">
        <v>8.5500000000000007</v>
      </c>
      <c r="X7" s="201">
        <v>36.43</v>
      </c>
      <c r="Y7" s="201">
        <v>0</v>
      </c>
      <c r="Z7">
        <v>0</v>
      </c>
      <c r="AA7" s="201">
        <v>7.96</v>
      </c>
      <c r="AB7" s="201">
        <v>0</v>
      </c>
      <c r="AC7" s="201">
        <v>0</v>
      </c>
      <c r="AD7" s="201">
        <v>0</v>
      </c>
      <c r="AE7" s="201">
        <v>30</v>
      </c>
      <c r="AF7" s="201">
        <v>0</v>
      </c>
      <c r="AG7" s="201">
        <v>0</v>
      </c>
      <c r="AH7" s="201">
        <v>0</v>
      </c>
      <c r="AI7" s="201">
        <v>53.28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68.59</v>
      </c>
      <c r="AQ7" s="201">
        <v>22.16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158.72</v>
      </c>
      <c r="L8" s="201">
        <v>63.21</v>
      </c>
      <c r="M8" s="201">
        <v>0</v>
      </c>
      <c r="N8" s="201">
        <v>29.17</v>
      </c>
      <c r="O8" s="201">
        <v>48.98</v>
      </c>
      <c r="P8" s="201">
        <v>66.959999999999994</v>
      </c>
      <c r="Q8" s="201">
        <v>5.36</v>
      </c>
      <c r="R8" s="201">
        <v>5.2</v>
      </c>
      <c r="S8" s="201">
        <v>6.49</v>
      </c>
      <c r="T8" s="201">
        <v>0</v>
      </c>
      <c r="U8" s="201">
        <v>182.34</v>
      </c>
      <c r="V8" s="201">
        <v>3.51</v>
      </c>
      <c r="W8" s="201">
        <v>8.5500000000000007</v>
      </c>
      <c r="X8" s="201">
        <v>36.43</v>
      </c>
      <c r="Y8" s="201">
        <v>0</v>
      </c>
      <c r="Z8">
        <v>0</v>
      </c>
      <c r="AA8" s="201">
        <v>7.96</v>
      </c>
      <c r="AB8" s="201">
        <v>0</v>
      </c>
      <c r="AC8" s="201">
        <v>0</v>
      </c>
      <c r="AD8" s="201">
        <v>0</v>
      </c>
      <c r="AE8" s="201">
        <v>30</v>
      </c>
      <c r="AF8" s="201">
        <v>0</v>
      </c>
      <c r="AG8" s="201">
        <v>0</v>
      </c>
      <c r="AH8" s="201">
        <v>0</v>
      </c>
      <c r="AI8" s="201">
        <v>53.28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68.59</v>
      </c>
      <c r="AQ8" s="201">
        <v>22.16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158.72</v>
      </c>
      <c r="L9" s="201">
        <v>63.21</v>
      </c>
      <c r="M9" s="201">
        <v>0</v>
      </c>
      <c r="N9" s="201">
        <v>29.17</v>
      </c>
      <c r="O9" s="201">
        <v>48.98</v>
      </c>
      <c r="P9" s="201">
        <v>66.959999999999994</v>
      </c>
      <c r="Q9" s="201">
        <v>5.36</v>
      </c>
      <c r="R9" s="201">
        <v>5.2</v>
      </c>
      <c r="S9" s="201">
        <v>6.49</v>
      </c>
      <c r="T9" s="201">
        <v>0</v>
      </c>
      <c r="U9" s="201">
        <v>182.34</v>
      </c>
      <c r="V9" s="201">
        <v>3.51</v>
      </c>
      <c r="W9" s="201">
        <v>8.5500000000000007</v>
      </c>
      <c r="X9" s="201">
        <v>36.43</v>
      </c>
      <c r="Y9" s="201">
        <v>0</v>
      </c>
      <c r="Z9">
        <v>0</v>
      </c>
      <c r="AA9" s="201">
        <v>7.96</v>
      </c>
      <c r="AB9" s="201">
        <v>0</v>
      </c>
      <c r="AC9" s="201">
        <v>0</v>
      </c>
      <c r="AD9" s="201">
        <v>0</v>
      </c>
      <c r="AE9" s="201">
        <v>30</v>
      </c>
      <c r="AF9" s="201">
        <v>0</v>
      </c>
      <c r="AG9" s="201">
        <v>0</v>
      </c>
      <c r="AH9" s="201">
        <v>0</v>
      </c>
      <c r="AI9" s="201">
        <v>53.28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68.59</v>
      </c>
      <c r="AQ9" s="201">
        <v>22.16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158.72</v>
      </c>
      <c r="L10" s="201">
        <v>63.21</v>
      </c>
      <c r="M10" s="201">
        <v>0</v>
      </c>
      <c r="N10" s="201">
        <v>29.17</v>
      </c>
      <c r="O10" s="201">
        <v>48.98</v>
      </c>
      <c r="P10" s="201">
        <v>66.959999999999994</v>
      </c>
      <c r="Q10" s="201">
        <v>5.36</v>
      </c>
      <c r="R10" s="201">
        <v>5.2</v>
      </c>
      <c r="S10" s="201">
        <v>6.49</v>
      </c>
      <c r="T10" s="201">
        <v>0</v>
      </c>
      <c r="U10" s="201">
        <v>182.34</v>
      </c>
      <c r="V10" s="201">
        <v>3.51</v>
      </c>
      <c r="W10" s="201">
        <v>8.5500000000000007</v>
      </c>
      <c r="X10" s="201">
        <v>36.43</v>
      </c>
      <c r="Y10" s="201">
        <v>0</v>
      </c>
      <c r="Z10">
        <v>0</v>
      </c>
      <c r="AA10" s="201">
        <v>7.96</v>
      </c>
      <c r="AB10" s="201">
        <v>0</v>
      </c>
      <c r="AC10" s="201">
        <v>0</v>
      </c>
      <c r="AD10" s="201">
        <v>0</v>
      </c>
      <c r="AE10" s="201">
        <v>30</v>
      </c>
      <c r="AF10" s="201">
        <v>0</v>
      </c>
      <c r="AG10" s="201">
        <v>0</v>
      </c>
      <c r="AH10" s="201">
        <v>0</v>
      </c>
      <c r="AI10" s="201">
        <v>53.28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68.59</v>
      </c>
      <c r="AQ10" s="201">
        <v>22.16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158.72</v>
      </c>
      <c r="L11" s="201">
        <v>63.21</v>
      </c>
      <c r="M11" s="201">
        <v>0</v>
      </c>
      <c r="N11" s="201">
        <v>29.17</v>
      </c>
      <c r="O11" s="201">
        <v>48.98</v>
      </c>
      <c r="P11" s="201">
        <v>66.959999999999994</v>
      </c>
      <c r="Q11" s="201">
        <v>5.36</v>
      </c>
      <c r="R11" s="201">
        <v>5.2</v>
      </c>
      <c r="S11" s="201">
        <v>6.49</v>
      </c>
      <c r="T11" s="201">
        <v>0</v>
      </c>
      <c r="U11" s="201">
        <v>182.34</v>
      </c>
      <c r="V11" s="201">
        <v>3.51</v>
      </c>
      <c r="W11" s="201">
        <v>8.5500000000000007</v>
      </c>
      <c r="X11" s="201">
        <v>36.43</v>
      </c>
      <c r="Y11" s="201">
        <v>0</v>
      </c>
      <c r="Z11">
        <v>0</v>
      </c>
      <c r="AA11" s="201">
        <v>7.96</v>
      </c>
      <c r="AB11" s="201">
        <v>0</v>
      </c>
      <c r="AC11" s="201">
        <v>0</v>
      </c>
      <c r="AD11" s="201">
        <v>0</v>
      </c>
      <c r="AE11" s="201">
        <v>30</v>
      </c>
      <c r="AF11" s="201">
        <v>0</v>
      </c>
      <c r="AG11" s="201">
        <v>0</v>
      </c>
      <c r="AH11" s="201">
        <v>0</v>
      </c>
      <c r="AI11" s="201">
        <v>54.46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68.59</v>
      </c>
      <c r="AQ11" s="201">
        <v>22.16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158.72</v>
      </c>
      <c r="L12" s="201">
        <v>63.21</v>
      </c>
      <c r="M12" s="201">
        <v>0</v>
      </c>
      <c r="N12" s="201">
        <v>29.17</v>
      </c>
      <c r="O12" s="201">
        <v>48.98</v>
      </c>
      <c r="P12" s="201">
        <v>66.959999999999994</v>
      </c>
      <c r="Q12" s="201">
        <v>5.36</v>
      </c>
      <c r="R12" s="201">
        <v>5.2</v>
      </c>
      <c r="S12" s="201">
        <v>6.49</v>
      </c>
      <c r="T12" s="201">
        <v>0</v>
      </c>
      <c r="U12" s="201">
        <v>182.34</v>
      </c>
      <c r="V12" s="201">
        <v>3.51</v>
      </c>
      <c r="W12" s="201">
        <v>8.5500000000000007</v>
      </c>
      <c r="X12" s="201">
        <v>36.43</v>
      </c>
      <c r="Y12" s="201">
        <v>0</v>
      </c>
      <c r="Z12">
        <v>0</v>
      </c>
      <c r="AA12" s="201">
        <v>8</v>
      </c>
      <c r="AB12" s="201">
        <v>0</v>
      </c>
      <c r="AC12" s="201">
        <v>0</v>
      </c>
      <c r="AD12" s="201">
        <v>0</v>
      </c>
      <c r="AE12" s="201">
        <v>30</v>
      </c>
      <c r="AF12" s="201">
        <v>0</v>
      </c>
      <c r="AG12" s="201">
        <v>0</v>
      </c>
      <c r="AH12" s="201">
        <v>0</v>
      </c>
      <c r="AI12" s="201">
        <v>54.46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68.59</v>
      </c>
      <c r="AQ12" s="201">
        <v>22.16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158.79</v>
      </c>
      <c r="L13" s="201">
        <v>63.21</v>
      </c>
      <c r="M13" s="201">
        <v>0</v>
      </c>
      <c r="N13" s="201">
        <v>29.17</v>
      </c>
      <c r="O13" s="201">
        <v>48.98</v>
      </c>
      <c r="P13" s="201">
        <v>66.959999999999994</v>
      </c>
      <c r="Q13" s="201">
        <v>5.36</v>
      </c>
      <c r="R13" s="201">
        <v>5.2</v>
      </c>
      <c r="S13" s="201">
        <v>6.49</v>
      </c>
      <c r="T13" s="201">
        <v>0</v>
      </c>
      <c r="U13" s="201">
        <v>182.34</v>
      </c>
      <c r="V13" s="201">
        <v>3.51</v>
      </c>
      <c r="W13" s="201">
        <v>8.5500000000000007</v>
      </c>
      <c r="X13" s="201">
        <v>36.43</v>
      </c>
      <c r="Y13" s="201">
        <v>0</v>
      </c>
      <c r="Z13">
        <v>0</v>
      </c>
      <c r="AA13" s="201">
        <v>8</v>
      </c>
      <c r="AB13" s="201">
        <v>0</v>
      </c>
      <c r="AC13" s="201">
        <v>0</v>
      </c>
      <c r="AD13" s="201">
        <v>0</v>
      </c>
      <c r="AE13" s="201">
        <v>30</v>
      </c>
      <c r="AF13" s="201">
        <v>0</v>
      </c>
      <c r="AG13" s="201">
        <v>0</v>
      </c>
      <c r="AH13" s="201">
        <v>0</v>
      </c>
      <c r="AI13" s="201">
        <v>54.46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68.59</v>
      </c>
      <c r="AQ13" s="201">
        <v>22.16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2.21</v>
      </c>
      <c r="K14" s="201">
        <v>158.79</v>
      </c>
      <c r="L14" s="201">
        <v>63.21</v>
      </c>
      <c r="M14" s="201">
        <v>0</v>
      </c>
      <c r="N14" s="201">
        <v>29.17</v>
      </c>
      <c r="O14" s="201">
        <v>48.98</v>
      </c>
      <c r="P14" s="201">
        <v>66.959999999999994</v>
      </c>
      <c r="Q14" s="201">
        <v>5.36</v>
      </c>
      <c r="R14" s="201">
        <v>5.2</v>
      </c>
      <c r="S14" s="201">
        <v>6.49</v>
      </c>
      <c r="T14" s="201">
        <v>0</v>
      </c>
      <c r="U14" s="201">
        <v>182.34</v>
      </c>
      <c r="V14" s="201">
        <v>3.51</v>
      </c>
      <c r="W14" s="201">
        <v>8.5500000000000007</v>
      </c>
      <c r="X14" s="201">
        <v>36.43</v>
      </c>
      <c r="Y14" s="201">
        <v>0</v>
      </c>
      <c r="Z14">
        <v>0</v>
      </c>
      <c r="AA14" s="201">
        <v>8</v>
      </c>
      <c r="AB14" s="201">
        <v>0</v>
      </c>
      <c r="AC14" s="201">
        <v>0</v>
      </c>
      <c r="AD14" s="201">
        <v>0</v>
      </c>
      <c r="AE14" s="201">
        <v>30</v>
      </c>
      <c r="AF14" s="201">
        <v>0</v>
      </c>
      <c r="AG14" s="201">
        <v>0</v>
      </c>
      <c r="AH14" s="201">
        <v>0</v>
      </c>
      <c r="AI14" s="201">
        <v>54.46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68.59</v>
      </c>
      <c r="AQ14" s="201">
        <v>22.16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1.1299999999999999</v>
      </c>
      <c r="K15" s="201">
        <v>158.79</v>
      </c>
      <c r="L15" s="201">
        <v>63.21</v>
      </c>
      <c r="M15" s="201">
        <v>0</v>
      </c>
      <c r="N15" s="201">
        <v>29.17</v>
      </c>
      <c r="O15" s="201">
        <v>48.98</v>
      </c>
      <c r="P15" s="201">
        <v>66.959999999999994</v>
      </c>
      <c r="Q15" s="201">
        <v>5.36</v>
      </c>
      <c r="R15" s="201">
        <v>5.2</v>
      </c>
      <c r="S15" s="201">
        <v>6.49</v>
      </c>
      <c r="T15" s="201">
        <v>0</v>
      </c>
      <c r="U15" s="201">
        <v>182.34</v>
      </c>
      <c r="V15" s="201">
        <v>3.51</v>
      </c>
      <c r="W15" s="201">
        <v>8.5500000000000007</v>
      </c>
      <c r="X15" s="201">
        <v>36.43</v>
      </c>
      <c r="Y15" s="201">
        <v>0</v>
      </c>
      <c r="Z15">
        <v>0</v>
      </c>
      <c r="AA15" s="201">
        <v>8</v>
      </c>
      <c r="AB15" s="201">
        <v>0</v>
      </c>
      <c r="AC15" s="201">
        <v>0</v>
      </c>
      <c r="AD15" s="201">
        <v>0</v>
      </c>
      <c r="AE15" s="201">
        <v>30</v>
      </c>
      <c r="AF15" s="201">
        <v>0</v>
      </c>
      <c r="AG15" s="201">
        <v>0</v>
      </c>
      <c r="AH15" s="201">
        <v>0</v>
      </c>
      <c r="AI15" s="201">
        <v>55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68.59</v>
      </c>
      <c r="AQ15" s="201">
        <v>22.16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158.79</v>
      </c>
      <c r="L16" s="201">
        <v>63.21</v>
      </c>
      <c r="M16" s="201">
        <v>0</v>
      </c>
      <c r="N16" s="201">
        <v>29.17</v>
      </c>
      <c r="O16" s="201">
        <v>48.98</v>
      </c>
      <c r="P16" s="201">
        <v>66.959999999999994</v>
      </c>
      <c r="Q16" s="201">
        <v>5.36</v>
      </c>
      <c r="R16" s="201">
        <v>5.2</v>
      </c>
      <c r="S16" s="201">
        <v>6.49</v>
      </c>
      <c r="T16" s="201">
        <v>0</v>
      </c>
      <c r="U16" s="201">
        <v>182.34</v>
      </c>
      <c r="V16" s="201">
        <v>3.51</v>
      </c>
      <c r="W16" s="201">
        <v>8.5500000000000007</v>
      </c>
      <c r="X16" s="201">
        <v>36.43</v>
      </c>
      <c r="Y16" s="201">
        <v>0</v>
      </c>
      <c r="Z16">
        <v>0</v>
      </c>
      <c r="AA16" s="201">
        <v>8</v>
      </c>
      <c r="AB16" s="201">
        <v>0</v>
      </c>
      <c r="AC16" s="201">
        <v>0</v>
      </c>
      <c r="AD16" s="201">
        <v>0</v>
      </c>
      <c r="AE16" s="201">
        <v>30</v>
      </c>
      <c r="AF16" s="201">
        <v>0</v>
      </c>
      <c r="AG16" s="201">
        <v>0</v>
      </c>
      <c r="AH16" s="201">
        <v>0</v>
      </c>
      <c r="AI16" s="201">
        <v>55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68.59</v>
      </c>
      <c r="AQ16" s="201">
        <v>22.16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158.79</v>
      </c>
      <c r="L17" s="201">
        <v>63.21</v>
      </c>
      <c r="M17" s="201">
        <v>0</v>
      </c>
      <c r="N17" s="201">
        <v>29.17</v>
      </c>
      <c r="O17" s="201">
        <v>48.98</v>
      </c>
      <c r="P17" s="201">
        <v>66.959999999999994</v>
      </c>
      <c r="Q17" s="201">
        <v>5.36</v>
      </c>
      <c r="R17" s="201">
        <v>5.2</v>
      </c>
      <c r="S17" s="201">
        <v>6.49</v>
      </c>
      <c r="T17" s="201">
        <v>0</v>
      </c>
      <c r="U17" s="201">
        <v>182.34</v>
      </c>
      <c r="V17" s="201">
        <v>3.51</v>
      </c>
      <c r="W17" s="201">
        <v>8.5500000000000007</v>
      </c>
      <c r="X17" s="201">
        <v>36.43</v>
      </c>
      <c r="Y17" s="201">
        <v>0</v>
      </c>
      <c r="Z17">
        <v>0</v>
      </c>
      <c r="AA17" s="201">
        <v>8</v>
      </c>
      <c r="AB17" s="201">
        <v>0</v>
      </c>
      <c r="AC17" s="201">
        <v>0</v>
      </c>
      <c r="AD17" s="201">
        <v>0</v>
      </c>
      <c r="AE17" s="201">
        <v>30</v>
      </c>
      <c r="AF17" s="201">
        <v>0</v>
      </c>
      <c r="AG17" s="201">
        <v>0</v>
      </c>
      <c r="AH17" s="201">
        <v>0</v>
      </c>
      <c r="AI17" s="201">
        <v>55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68.59</v>
      </c>
      <c r="AQ17" s="201">
        <v>22.16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158.79</v>
      </c>
      <c r="L18" s="201">
        <v>63.21</v>
      </c>
      <c r="M18" s="201">
        <v>0</v>
      </c>
      <c r="N18" s="201">
        <v>29.17</v>
      </c>
      <c r="O18" s="201">
        <v>48.98</v>
      </c>
      <c r="P18" s="201">
        <v>66.959999999999994</v>
      </c>
      <c r="Q18" s="201">
        <v>5.36</v>
      </c>
      <c r="R18" s="201">
        <v>5.2</v>
      </c>
      <c r="S18" s="201">
        <v>6.49</v>
      </c>
      <c r="T18" s="201">
        <v>0</v>
      </c>
      <c r="U18" s="201">
        <v>182.34</v>
      </c>
      <c r="V18" s="201">
        <v>3.51</v>
      </c>
      <c r="W18" s="201">
        <v>8.5500000000000007</v>
      </c>
      <c r="X18" s="201">
        <v>36.43</v>
      </c>
      <c r="Y18" s="201">
        <v>0</v>
      </c>
      <c r="Z18">
        <v>0</v>
      </c>
      <c r="AA18" s="201">
        <v>8</v>
      </c>
      <c r="AB18" s="201">
        <v>0</v>
      </c>
      <c r="AC18" s="201">
        <v>0</v>
      </c>
      <c r="AD18" s="201">
        <v>0</v>
      </c>
      <c r="AE18" s="201">
        <v>30</v>
      </c>
      <c r="AF18" s="201">
        <v>0</v>
      </c>
      <c r="AG18" s="201">
        <v>0</v>
      </c>
      <c r="AH18" s="201">
        <v>0</v>
      </c>
      <c r="AI18" s="201">
        <v>55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68.59</v>
      </c>
      <c r="AQ18" s="201">
        <v>22.16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158.79</v>
      </c>
      <c r="L19" s="201">
        <v>63.21</v>
      </c>
      <c r="M19" s="201">
        <v>0</v>
      </c>
      <c r="N19" s="201">
        <v>29.17</v>
      </c>
      <c r="O19" s="201">
        <v>48.98</v>
      </c>
      <c r="P19" s="201">
        <v>66.959999999999994</v>
      </c>
      <c r="Q19" s="201">
        <v>5.36</v>
      </c>
      <c r="R19" s="201">
        <v>5.2</v>
      </c>
      <c r="S19" s="201">
        <v>6.49</v>
      </c>
      <c r="T19" s="201">
        <v>0</v>
      </c>
      <c r="U19" s="201">
        <v>182.34</v>
      </c>
      <c r="V19" s="201">
        <v>3.51</v>
      </c>
      <c r="W19" s="201">
        <v>8.5500000000000007</v>
      </c>
      <c r="X19" s="201">
        <v>36.43</v>
      </c>
      <c r="Y19" s="201">
        <v>0</v>
      </c>
      <c r="Z19">
        <v>0</v>
      </c>
      <c r="AA19" s="201">
        <v>8</v>
      </c>
      <c r="AB19" s="201">
        <v>0</v>
      </c>
      <c r="AC19" s="201">
        <v>0</v>
      </c>
      <c r="AD19" s="201">
        <v>0</v>
      </c>
      <c r="AE19" s="201">
        <v>24</v>
      </c>
      <c r="AF19" s="201">
        <v>0</v>
      </c>
      <c r="AG19" s="201">
        <v>0</v>
      </c>
      <c r="AH19" s="201">
        <v>0</v>
      </c>
      <c r="AI19" s="201">
        <v>55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68.59</v>
      </c>
      <c r="AQ19" s="201">
        <v>22.16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158.79</v>
      </c>
      <c r="L20" s="201">
        <v>63.21</v>
      </c>
      <c r="M20" s="201">
        <v>0</v>
      </c>
      <c r="N20" s="201">
        <v>29.17</v>
      </c>
      <c r="O20" s="201">
        <v>48.98</v>
      </c>
      <c r="P20" s="201">
        <v>66.959999999999994</v>
      </c>
      <c r="Q20" s="201">
        <v>5.36</v>
      </c>
      <c r="R20" s="201">
        <v>5.2</v>
      </c>
      <c r="S20" s="201">
        <v>6.49</v>
      </c>
      <c r="T20" s="201">
        <v>0</v>
      </c>
      <c r="U20" s="201">
        <v>182.34</v>
      </c>
      <c r="V20" s="201">
        <v>3.51</v>
      </c>
      <c r="W20" s="201">
        <v>8.5500000000000007</v>
      </c>
      <c r="X20" s="201">
        <v>36.43</v>
      </c>
      <c r="Y20" s="201">
        <v>0</v>
      </c>
      <c r="Z20">
        <v>0</v>
      </c>
      <c r="AA20" s="201">
        <v>7.96</v>
      </c>
      <c r="AB20" s="201">
        <v>0</v>
      </c>
      <c r="AC20" s="201">
        <v>0</v>
      </c>
      <c r="AD20" s="201">
        <v>0</v>
      </c>
      <c r="AE20" s="201">
        <v>24</v>
      </c>
      <c r="AF20" s="201">
        <v>0</v>
      </c>
      <c r="AG20" s="201">
        <v>0</v>
      </c>
      <c r="AH20" s="201">
        <v>0</v>
      </c>
      <c r="AI20" s="201">
        <v>55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68.59</v>
      </c>
      <c r="AQ20" s="201">
        <v>22.16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158.79</v>
      </c>
      <c r="L21" s="201">
        <v>63.21</v>
      </c>
      <c r="M21" s="201">
        <v>0</v>
      </c>
      <c r="N21" s="201">
        <v>29.17</v>
      </c>
      <c r="O21" s="201">
        <v>48.98</v>
      </c>
      <c r="P21" s="201">
        <v>66.959999999999994</v>
      </c>
      <c r="Q21" s="201">
        <v>5.36</v>
      </c>
      <c r="R21" s="201">
        <v>5.2</v>
      </c>
      <c r="S21" s="201">
        <v>6.49</v>
      </c>
      <c r="T21" s="201">
        <v>0</v>
      </c>
      <c r="U21" s="201">
        <v>182.34</v>
      </c>
      <c r="V21" s="201">
        <v>3.51</v>
      </c>
      <c r="W21" s="201">
        <v>8.5500000000000007</v>
      </c>
      <c r="X21" s="201">
        <v>36.43</v>
      </c>
      <c r="Y21" s="201">
        <v>0</v>
      </c>
      <c r="Z21">
        <v>0</v>
      </c>
      <c r="AA21" s="201">
        <v>7.96</v>
      </c>
      <c r="AB21" s="201">
        <v>0</v>
      </c>
      <c r="AC21" s="201">
        <v>0</v>
      </c>
      <c r="AD21" s="201">
        <v>0</v>
      </c>
      <c r="AE21" s="201">
        <v>24</v>
      </c>
      <c r="AF21" s="201">
        <v>0</v>
      </c>
      <c r="AG21" s="201">
        <v>0</v>
      </c>
      <c r="AH21" s="201">
        <v>0</v>
      </c>
      <c r="AI21" s="201">
        <v>55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68.59</v>
      </c>
      <c r="AQ21" s="201">
        <v>22.16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158.79</v>
      </c>
      <c r="L22" s="201">
        <v>63.21</v>
      </c>
      <c r="M22" s="201">
        <v>0</v>
      </c>
      <c r="N22" s="201">
        <v>29.17</v>
      </c>
      <c r="O22" s="201">
        <v>48.98</v>
      </c>
      <c r="P22" s="201">
        <v>66.959999999999994</v>
      </c>
      <c r="Q22" s="201">
        <v>5.36</v>
      </c>
      <c r="R22" s="201">
        <v>5.2</v>
      </c>
      <c r="S22" s="201">
        <v>6.49</v>
      </c>
      <c r="T22" s="201">
        <v>0</v>
      </c>
      <c r="U22" s="201">
        <v>182.34</v>
      </c>
      <c r="V22" s="201">
        <v>3.51</v>
      </c>
      <c r="W22" s="201">
        <v>8.5500000000000007</v>
      </c>
      <c r="X22" s="201">
        <v>36.43</v>
      </c>
      <c r="Y22" s="201">
        <v>0</v>
      </c>
      <c r="Z22">
        <v>0</v>
      </c>
      <c r="AA22" s="201">
        <v>7.96</v>
      </c>
      <c r="AB22" s="201">
        <v>0</v>
      </c>
      <c r="AC22" s="201">
        <v>0</v>
      </c>
      <c r="AD22" s="201">
        <v>0</v>
      </c>
      <c r="AE22" s="201">
        <v>24</v>
      </c>
      <c r="AF22" s="201">
        <v>0</v>
      </c>
      <c r="AG22" s="201">
        <v>0</v>
      </c>
      <c r="AH22" s="201">
        <v>0</v>
      </c>
      <c r="AI22" s="201">
        <v>55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68.59</v>
      </c>
      <c r="AQ22" s="201">
        <v>22.16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158.79</v>
      </c>
      <c r="L23" s="201">
        <v>65</v>
      </c>
      <c r="M23" s="201">
        <v>0</v>
      </c>
      <c r="N23" s="201">
        <v>29.17</v>
      </c>
      <c r="O23" s="201">
        <v>48.98</v>
      </c>
      <c r="P23" s="201">
        <v>66.959999999999994</v>
      </c>
      <c r="Q23" s="201">
        <v>5.36</v>
      </c>
      <c r="R23" s="201">
        <v>5.2</v>
      </c>
      <c r="S23" s="201">
        <v>6.49</v>
      </c>
      <c r="T23" s="201">
        <v>0</v>
      </c>
      <c r="U23" s="201">
        <v>182.34</v>
      </c>
      <c r="V23" s="201">
        <v>3.51</v>
      </c>
      <c r="W23" s="201">
        <v>8.5500000000000007</v>
      </c>
      <c r="X23" s="201">
        <v>36.43</v>
      </c>
      <c r="Y23" s="201">
        <v>0</v>
      </c>
      <c r="Z23">
        <v>0</v>
      </c>
      <c r="AA23" s="201">
        <v>7.96</v>
      </c>
      <c r="AB23" s="201">
        <v>0</v>
      </c>
      <c r="AC23" s="201">
        <v>0</v>
      </c>
      <c r="AD23" s="201">
        <v>0</v>
      </c>
      <c r="AE23" s="201">
        <v>24</v>
      </c>
      <c r="AF23" s="201">
        <v>0</v>
      </c>
      <c r="AG23" s="201">
        <v>0</v>
      </c>
      <c r="AH23" s="201">
        <v>0</v>
      </c>
      <c r="AI23" s="201">
        <v>55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68.59</v>
      </c>
      <c r="AQ23" s="201">
        <v>22.16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158.79</v>
      </c>
      <c r="L24" s="201">
        <v>65</v>
      </c>
      <c r="M24" s="201">
        <v>0</v>
      </c>
      <c r="N24" s="201">
        <v>29.17</v>
      </c>
      <c r="O24" s="201">
        <v>48.98</v>
      </c>
      <c r="P24" s="201">
        <v>66.959999999999994</v>
      </c>
      <c r="Q24" s="201">
        <v>5.36</v>
      </c>
      <c r="R24" s="201">
        <v>5.2</v>
      </c>
      <c r="S24" s="201">
        <v>6.49</v>
      </c>
      <c r="T24" s="201">
        <v>0</v>
      </c>
      <c r="U24" s="201">
        <v>182.34</v>
      </c>
      <c r="V24" s="201">
        <v>3.51</v>
      </c>
      <c r="W24" s="201">
        <v>8.5500000000000007</v>
      </c>
      <c r="X24" s="201">
        <v>36.43</v>
      </c>
      <c r="Y24" s="201">
        <v>0</v>
      </c>
      <c r="Z24">
        <v>0</v>
      </c>
      <c r="AA24" s="201">
        <v>7.96</v>
      </c>
      <c r="AB24" s="201">
        <v>0</v>
      </c>
      <c r="AC24" s="201">
        <v>0</v>
      </c>
      <c r="AD24" s="201">
        <v>0</v>
      </c>
      <c r="AE24" s="201">
        <v>24</v>
      </c>
      <c r="AF24" s="201">
        <v>0</v>
      </c>
      <c r="AG24" s="201">
        <v>0</v>
      </c>
      <c r="AH24" s="201">
        <v>0</v>
      </c>
      <c r="AI24" s="201">
        <v>55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68.59</v>
      </c>
      <c r="AQ24" s="201">
        <v>22.16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158.79</v>
      </c>
      <c r="L25" s="201">
        <v>63.21</v>
      </c>
      <c r="M25" s="201">
        <v>0</v>
      </c>
      <c r="N25" s="201">
        <v>29.17</v>
      </c>
      <c r="O25" s="201">
        <v>48.98</v>
      </c>
      <c r="P25" s="201">
        <v>66.959999999999994</v>
      </c>
      <c r="Q25" s="201">
        <v>5.36</v>
      </c>
      <c r="R25" s="201">
        <v>5.2</v>
      </c>
      <c r="S25" s="201">
        <v>6.49</v>
      </c>
      <c r="T25" s="201">
        <v>0</v>
      </c>
      <c r="U25" s="201">
        <v>182.34</v>
      </c>
      <c r="V25" s="201">
        <v>3.51</v>
      </c>
      <c r="W25" s="201">
        <v>8.5500000000000007</v>
      </c>
      <c r="X25" s="201">
        <v>36.43</v>
      </c>
      <c r="Y25" s="201">
        <v>0</v>
      </c>
      <c r="Z25">
        <v>0</v>
      </c>
      <c r="AA25" s="201">
        <v>7.96</v>
      </c>
      <c r="AB25" s="201">
        <v>0</v>
      </c>
      <c r="AC25" s="201">
        <v>0</v>
      </c>
      <c r="AD25" s="201">
        <v>0</v>
      </c>
      <c r="AE25" s="201">
        <v>24</v>
      </c>
      <c r="AF25" s="201">
        <v>0</v>
      </c>
      <c r="AG25" s="201">
        <v>0</v>
      </c>
      <c r="AH25" s="201">
        <v>0</v>
      </c>
      <c r="AI25" s="201">
        <v>55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68.59</v>
      </c>
      <c r="AQ25" s="201">
        <v>22.16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158.79</v>
      </c>
      <c r="L26" s="201">
        <v>63.21</v>
      </c>
      <c r="M26" s="201">
        <v>0</v>
      </c>
      <c r="N26" s="201">
        <v>29.17</v>
      </c>
      <c r="O26" s="201">
        <v>48.98</v>
      </c>
      <c r="P26" s="201">
        <v>66.959999999999994</v>
      </c>
      <c r="Q26" s="201">
        <v>5.36</v>
      </c>
      <c r="R26" s="201">
        <v>5.2</v>
      </c>
      <c r="S26" s="201">
        <v>6.49</v>
      </c>
      <c r="T26" s="201">
        <v>0</v>
      </c>
      <c r="U26" s="201">
        <v>182.34</v>
      </c>
      <c r="V26" s="201">
        <v>3.51</v>
      </c>
      <c r="W26" s="201">
        <v>8.5500000000000007</v>
      </c>
      <c r="X26" s="201">
        <v>36.43</v>
      </c>
      <c r="Y26" s="201">
        <v>0</v>
      </c>
      <c r="Z26">
        <v>0</v>
      </c>
      <c r="AA26" s="201">
        <v>7.96</v>
      </c>
      <c r="AB26" s="201">
        <v>0</v>
      </c>
      <c r="AC26" s="201">
        <v>0</v>
      </c>
      <c r="AD26" s="201">
        <v>0</v>
      </c>
      <c r="AE26" s="201">
        <v>24</v>
      </c>
      <c r="AF26" s="201">
        <v>0</v>
      </c>
      <c r="AG26" s="201">
        <v>0</v>
      </c>
      <c r="AH26" s="201">
        <v>0</v>
      </c>
      <c r="AI26" s="201">
        <v>55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68.59</v>
      </c>
      <c r="AQ26" s="201">
        <v>22.16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158.79</v>
      </c>
      <c r="L27" s="201">
        <v>63.21</v>
      </c>
      <c r="M27" s="201">
        <v>0</v>
      </c>
      <c r="N27" s="201">
        <v>29.17</v>
      </c>
      <c r="O27" s="201">
        <v>48.98</v>
      </c>
      <c r="P27" s="201">
        <v>66.959999999999994</v>
      </c>
      <c r="Q27" s="201">
        <v>5.36</v>
      </c>
      <c r="R27" s="201">
        <v>5.2</v>
      </c>
      <c r="S27" s="201">
        <v>6.49</v>
      </c>
      <c r="T27" s="201">
        <v>0</v>
      </c>
      <c r="U27" s="201">
        <v>182.34</v>
      </c>
      <c r="V27" s="201">
        <v>3.51</v>
      </c>
      <c r="W27" s="201">
        <v>8.5500000000000007</v>
      </c>
      <c r="X27" s="201">
        <v>36.43</v>
      </c>
      <c r="Y27" s="201">
        <v>0</v>
      </c>
      <c r="Z27">
        <v>0</v>
      </c>
      <c r="AA27" s="201">
        <v>7.96</v>
      </c>
      <c r="AB27" s="201">
        <v>0</v>
      </c>
      <c r="AC27" s="201">
        <v>0</v>
      </c>
      <c r="AD27" s="201">
        <v>0</v>
      </c>
      <c r="AE27" s="201">
        <v>24</v>
      </c>
      <c r="AF27" s="201">
        <v>0</v>
      </c>
      <c r="AG27" s="201">
        <v>0</v>
      </c>
      <c r="AH27" s="201">
        <v>0</v>
      </c>
      <c r="AI27" s="201">
        <v>55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68.59</v>
      </c>
      <c r="AQ27" s="201">
        <v>22.16</v>
      </c>
      <c r="AR27" s="201">
        <v>3.86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158.79</v>
      </c>
      <c r="L28" s="201">
        <v>64.739999999999995</v>
      </c>
      <c r="M28" s="201">
        <v>0</v>
      </c>
      <c r="N28" s="201">
        <v>29.17</v>
      </c>
      <c r="O28" s="201">
        <v>48.98</v>
      </c>
      <c r="P28" s="201">
        <v>66.959999999999994</v>
      </c>
      <c r="Q28" s="201">
        <v>5.36</v>
      </c>
      <c r="R28" s="201">
        <v>5.2</v>
      </c>
      <c r="S28" s="201">
        <v>6.49</v>
      </c>
      <c r="T28" s="201">
        <v>0</v>
      </c>
      <c r="U28" s="201">
        <v>182.34</v>
      </c>
      <c r="V28" s="201">
        <v>3.51</v>
      </c>
      <c r="W28" s="201">
        <v>8.5500000000000007</v>
      </c>
      <c r="X28" s="201">
        <v>36.43</v>
      </c>
      <c r="Y28" s="201">
        <v>0</v>
      </c>
      <c r="Z28">
        <v>0</v>
      </c>
      <c r="AA28" s="201">
        <v>7.96</v>
      </c>
      <c r="AB28" s="201">
        <v>0</v>
      </c>
      <c r="AC28" s="201">
        <v>0</v>
      </c>
      <c r="AD28" s="201">
        <v>0</v>
      </c>
      <c r="AE28" s="201">
        <v>24</v>
      </c>
      <c r="AF28" s="201">
        <v>0</v>
      </c>
      <c r="AG28" s="201">
        <v>0</v>
      </c>
      <c r="AH28" s="201">
        <v>0</v>
      </c>
      <c r="AI28" s="201">
        <v>55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68.59</v>
      </c>
      <c r="AQ28" s="201">
        <v>22.16</v>
      </c>
      <c r="AR28" s="201">
        <v>8.0500000000000007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158.79</v>
      </c>
      <c r="L29" s="201">
        <v>65</v>
      </c>
      <c r="M29" s="201">
        <v>0</v>
      </c>
      <c r="N29" s="201">
        <v>29.17</v>
      </c>
      <c r="O29" s="201">
        <v>48.98</v>
      </c>
      <c r="P29" s="201">
        <v>66.959999999999994</v>
      </c>
      <c r="Q29" s="201">
        <v>5.36</v>
      </c>
      <c r="R29" s="201">
        <v>5.2</v>
      </c>
      <c r="S29" s="201">
        <v>6.49</v>
      </c>
      <c r="T29" s="201">
        <v>0</v>
      </c>
      <c r="U29" s="201">
        <v>182.34</v>
      </c>
      <c r="V29" s="201">
        <v>3.51</v>
      </c>
      <c r="W29" s="201">
        <v>8.5500000000000007</v>
      </c>
      <c r="X29" s="201">
        <v>36.43</v>
      </c>
      <c r="Y29" s="201">
        <v>0</v>
      </c>
      <c r="Z29">
        <v>0</v>
      </c>
      <c r="AA29" s="201">
        <v>7.96</v>
      </c>
      <c r="AB29" s="201">
        <v>0</v>
      </c>
      <c r="AC29" s="201">
        <v>0</v>
      </c>
      <c r="AD29" s="201">
        <v>0</v>
      </c>
      <c r="AE29" s="201">
        <v>24.03</v>
      </c>
      <c r="AF29" s="201">
        <v>0</v>
      </c>
      <c r="AG29" s="201">
        <v>0</v>
      </c>
      <c r="AH29" s="201">
        <v>0</v>
      </c>
      <c r="AI29" s="201">
        <v>55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68.59</v>
      </c>
      <c r="AQ29" s="201">
        <v>22.16</v>
      </c>
      <c r="AR29" s="201">
        <v>13.48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158.79</v>
      </c>
      <c r="L30" s="201">
        <v>65.2</v>
      </c>
      <c r="M30" s="201">
        <v>0</v>
      </c>
      <c r="N30" s="201">
        <v>29.17</v>
      </c>
      <c r="O30" s="201">
        <v>48.98</v>
      </c>
      <c r="P30" s="201">
        <v>66.959999999999994</v>
      </c>
      <c r="Q30" s="201">
        <v>5.36</v>
      </c>
      <c r="R30" s="201">
        <v>5.2</v>
      </c>
      <c r="S30" s="201">
        <v>6.49</v>
      </c>
      <c r="T30" s="201">
        <v>0</v>
      </c>
      <c r="U30" s="201">
        <v>182.34</v>
      </c>
      <c r="V30" s="201">
        <v>3.51</v>
      </c>
      <c r="W30" s="201">
        <v>8.5500000000000007</v>
      </c>
      <c r="X30" s="201">
        <v>36.43</v>
      </c>
      <c r="Y30" s="201">
        <v>0</v>
      </c>
      <c r="Z30">
        <v>0</v>
      </c>
      <c r="AA30" s="201">
        <v>7.96</v>
      </c>
      <c r="AB30" s="201">
        <v>0</v>
      </c>
      <c r="AC30" s="201">
        <v>0</v>
      </c>
      <c r="AD30" s="201">
        <v>0</v>
      </c>
      <c r="AE30" s="201">
        <v>24.03</v>
      </c>
      <c r="AF30" s="201">
        <v>0</v>
      </c>
      <c r="AG30" s="201">
        <v>0</v>
      </c>
      <c r="AH30" s="201">
        <v>0</v>
      </c>
      <c r="AI30" s="201">
        <v>55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68.59</v>
      </c>
      <c r="AQ30" s="201">
        <v>22.16</v>
      </c>
      <c r="AR30" s="201">
        <v>16.350000000000001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158.79</v>
      </c>
      <c r="L31" s="201">
        <v>64.760000000000005</v>
      </c>
      <c r="M31" s="201">
        <v>0</v>
      </c>
      <c r="N31" s="201">
        <v>29.17</v>
      </c>
      <c r="O31" s="201">
        <v>48.98</v>
      </c>
      <c r="P31" s="201">
        <v>66.959999999999994</v>
      </c>
      <c r="Q31" s="201">
        <v>5.36</v>
      </c>
      <c r="R31" s="201">
        <v>5.2</v>
      </c>
      <c r="S31" s="201">
        <v>6.71</v>
      </c>
      <c r="T31" s="201">
        <v>0</v>
      </c>
      <c r="U31" s="201">
        <v>182.34</v>
      </c>
      <c r="V31" s="201">
        <v>3.51</v>
      </c>
      <c r="W31" s="201">
        <v>8.5500000000000007</v>
      </c>
      <c r="X31" s="201">
        <v>36.43</v>
      </c>
      <c r="Y31" s="201">
        <v>0</v>
      </c>
      <c r="Z31">
        <v>0</v>
      </c>
      <c r="AA31" s="201">
        <v>7.96</v>
      </c>
      <c r="AB31" s="201">
        <v>0</v>
      </c>
      <c r="AC31" s="201">
        <v>0</v>
      </c>
      <c r="AD31" s="201">
        <v>0</v>
      </c>
      <c r="AE31" s="201">
        <v>24.03</v>
      </c>
      <c r="AF31" s="201">
        <v>0</v>
      </c>
      <c r="AG31" s="201">
        <v>0</v>
      </c>
      <c r="AH31" s="201">
        <v>0</v>
      </c>
      <c r="AI31" s="201">
        <v>55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68.59</v>
      </c>
      <c r="AQ31" s="201">
        <v>22.16</v>
      </c>
      <c r="AR31" s="201">
        <v>15.35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158.79</v>
      </c>
      <c r="L32" s="201">
        <v>64.760000000000005</v>
      </c>
      <c r="M32" s="201">
        <v>0</v>
      </c>
      <c r="N32" s="201">
        <v>29.17</v>
      </c>
      <c r="O32" s="201">
        <v>48.98</v>
      </c>
      <c r="P32" s="201">
        <v>66.959999999999994</v>
      </c>
      <c r="Q32" s="201">
        <v>5.36</v>
      </c>
      <c r="R32" s="201">
        <v>5.2</v>
      </c>
      <c r="S32" s="201">
        <v>6.49</v>
      </c>
      <c r="T32" s="201">
        <v>0</v>
      </c>
      <c r="U32" s="201">
        <v>182.34</v>
      </c>
      <c r="V32" s="201">
        <v>3.51</v>
      </c>
      <c r="W32" s="201">
        <v>8.5500000000000007</v>
      </c>
      <c r="X32" s="201">
        <v>36.43</v>
      </c>
      <c r="Y32" s="201">
        <v>0</v>
      </c>
      <c r="Z32">
        <v>0</v>
      </c>
      <c r="AA32" s="201">
        <v>7.96</v>
      </c>
      <c r="AB32" s="201">
        <v>0</v>
      </c>
      <c r="AC32" s="201">
        <v>0</v>
      </c>
      <c r="AD32" s="201">
        <v>0</v>
      </c>
      <c r="AE32" s="201">
        <v>24.03</v>
      </c>
      <c r="AF32" s="201">
        <v>0</v>
      </c>
      <c r="AG32" s="201">
        <v>0</v>
      </c>
      <c r="AH32" s="201">
        <v>0</v>
      </c>
      <c r="AI32" s="201">
        <v>55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68.59</v>
      </c>
      <c r="AQ32" s="201">
        <v>22.16</v>
      </c>
      <c r="AR32" s="201">
        <v>15.35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158.79</v>
      </c>
      <c r="L33" s="201">
        <v>63.21</v>
      </c>
      <c r="M33" s="201">
        <v>0</v>
      </c>
      <c r="N33" s="201">
        <v>29.17</v>
      </c>
      <c r="O33" s="201">
        <v>48.98</v>
      </c>
      <c r="P33" s="201">
        <v>66.959999999999994</v>
      </c>
      <c r="Q33" s="201">
        <v>5.36</v>
      </c>
      <c r="R33" s="201">
        <v>5.2</v>
      </c>
      <c r="S33" s="201">
        <v>6.49</v>
      </c>
      <c r="T33" s="201">
        <v>0</v>
      </c>
      <c r="U33" s="201">
        <v>182.34</v>
      </c>
      <c r="V33" s="201">
        <v>3.51</v>
      </c>
      <c r="W33" s="201">
        <v>8.5500000000000007</v>
      </c>
      <c r="X33" s="201">
        <v>36.43</v>
      </c>
      <c r="Y33" s="201">
        <v>0</v>
      </c>
      <c r="Z33">
        <v>0</v>
      </c>
      <c r="AA33" s="201">
        <v>7.96</v>
      </c>
      <c r="AB33" s="201">
        <v>0</v>
      </c>
      <c r="AC33" s="201">
        <v>0</v>
      </c>
      <c r="AD33" s="201">
        <v>0</v>
      </c>
      <c r="AE33" s="201">
        <v>24.03</v>
      </c>
      <c r="AF33" s="201">
        <v>0</v>
      </c>
      <c r="AG33" s="201">
        <v>0</v>
      </c>
      <c r="AH33" s="201">
        <v>0</v>
      </c>
      <c r="AI33" s="201">
        <v>55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68.59</v>
      </c>
      <c r="AQ33" s="201">
        <v>22.16</v>
      </c>
      <c r="AR33" s="201">
        <v>17.350000000000001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158.79</v>
      </c>
      <c r="L34" s="201">
        <v>63.21</v>
      </c>
      <c r="M34" s="201">
        <v>0</v>
      </c>
      <c r="N34" s="201">
        <v>29.17</v>
      </c>
      <c r="O34" s="201">
        <v>48.98</v>
      </c>
      <c r="P34" s="201">
        <v>66.959999999999994</v>
      </c>
      <c r="Q34" s="201">
        <v>5.36</v>
      </c>
      <c r="R34" s="201">
        <v>5.2</v>
      </c>
      <c r="S34" s="201">
        <v>6.49</v>
      </c>
      <c r="T34" s="201">
        <v>0</v>
      </c>
      <c r="U34" s="201">
        <v>182.34</v>
      </c>
      <c r="V34" s="201">
        <v>3.51</v>
      </c>
      <c r="W34" s="201">
        <v>8.5500000000000007</v>
      </c>
      <c r="X34" s="201">
        <v>36.43</v>
      </c>
      <c r="Y34" s="201">
        <v>0</v>
      </c>
      <c r="Z34">
        <v>0</v>
      </c>
      <c r="AA34" s="201">
        <v>7.96</v>
      </c>
      <c r="AB34" s="201">
        <v>0</v>
      </c>
      <c r="AC34" s="201">
        <v>0</v>
      </c>
      <c r="AD34" s="201">
        <v>0</v>
      </c>
      <c r="AE34" s="201">
        <v>24.03</v>
      </c>
      <c r="AF34" s="201">
        <v>0</v>
      </c>
      <c r="AG34" s="201">
        <v>0</v>
      </c>
      <c r="AH34" s="201">
        <v>0</v>
      </c>
      <c r="AI34" s="201">
        <v>55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68.59</v>
      </c>
      <c r="AQ34" s="201">
        <v>22.16</v>
      </c>
      <c r="AR34" s="201">
        <v>17.350000000000001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90.61</v>
      </c>
      <c r="L35" s="201">
        <v>63.21</v>
      </c>
      <c r="M35" s="201">
        <v>0</v>
      </c>
      <c r="N35" s="201">
        <v>29.17</v>
      </c>
      <c r="O35" s="201">
        <v>48.98</v>
      </c>
      <c r="P35" s="201">
        <v>66.959999999999994</v>
      </c>
      <c r="Q35" s="201">
        <v>5.36</v>
      </c>
      <c r="R35" s="201">
        <v>5.2</v>
      </c>
      <c r="S35" s="201">
        <v>6.49</v>
      </c>
      <c r="T35" s="201">
        <v>0</v>
      </c>
      <c r="U35" s="201">
        <v>185.5</v>
      </c>
      <c r="V35" s="201">
        <v>3.51</v>
      </c>
      <c r="W35" s="201">
        <v>8.5500000000000007</v>
      </c>
      <c r="X35" s="201">
        <v>36.43</v>
      </c>
      <c r="Y35" s="201">
        <v>0</v>
      </c>
      <c r="Z35">
        <v>0</v>
      </c>
      <c r="AA35" s="201">
        <v>7.96</v>
      </c>
      <c r="AB35" s="201">
        <v>0</v>
      </c>
      <c r="AC35" s="201">
        <v>0</v>
      </c>
      <c r="AD35" s="201">
        <v>0</v>
      </c>
      <c r="AE35" s="201">
        <v>24.03</v>
      </c>
      <c r="AF35" s="201">
        <v>0</v>
      </c>
      <c r="AG35" s="201">
        <v>0</v>
      </c>
      <c r="AH35" s="201">
        <v>0</v>
      </c>
      <c r="AI35" s="201">
        <v>48.37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68.59</v>
      </c>
      <c r="AQ35" s="201">
        <v>22.16</v>
      </c>
      <c r="AR35" s="201">
        <v>17.350000000000001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87.18</v>
      </c>
      <c r="L36" s="201">
        <v>63.21</v>
      </c>
      <c r="M36" s="201">
        <v>0</v>
      </c>
      <c r="N36" s="201">
        <v>29.17</v>
      </c>
      <c r="O36" s="201">
        <v>48.98</v>
      </c>
      <c r="P36" s="201">
        <v>66.959999999999994</v>
      </c>
      <c r="Q36" s="201">
        <v>5.36</v>
      </c>
      <c r="R36" s="201">
        <v>5.2</v>
      </c>
      <c r="S36" s="201">
        <v>6.49</v>
      </c>
      <c r="T36" s="201">
        <v>0</v>
      </c>
      <c r="U36" s="201">
        <v>186.14</v>
      </c>
      <c r="V36" s="201">
        <v>3.51</v>
      </c>
      <c r="W36" s="201">
        <v>8.5500000000000007</v>
      </c>
      <c r="X36" s="201">
        <v>36.43</v>
      </c>
      <c r="Y36" s="201">
        <v>0</v>
      </c>
      <c r="Z36">
        <v>0</v>
      </c>
      <c r="AA36" s="201">
        <v>7.96</v>
      </c>
      <c r="AB36" s="201">
        <v>0</v>
      </c>
      <c r="AC36" s="201">
        <v>0</v>
      </c>
      <c r="AD36" s="201">
        <v>0</v>
      </c>
      <c r="AE36" s="201">
        <v>24.03</v>
      </c>
      <c r="AF36" s="201">
        <v>0</v>
      </c>
      <c r="AG36" s="201">
        <v>0</v>
      </c>
      <c r="AH36" s="201">
        <v>0</v>
      </c>
      <c r="AI36" s="201">
        <v>48.37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68.59</v>
      </c>
      <c r="AQ36" s="201">
        <v>22.16</v>
      </c>
      <c r="AR36" s="201">
        <v>17.350000000000001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87.18</v>
      </c>
      <c r="L37" s="201">
        <v>34.4</v>
      </c>
      <c r="M37" s="201">
        <v>0</v>
      </c>
      <c r="N37" s="201">
        <v>29.17</v>
      </c>
      <c r="O37" s="201">
        <v>48.98</v>
      </c>
      <c r="P37" s="201">
        <v>66.959999999999994</v>
      </c>
      <c r="Q37" s="201">
        <v>5.36</v>
      </c>
      <c r="R37" s="201">
        <v>5.2</v>
      </c>
      <c r="S37" s="201">
        <v>6.49</v>
      </c>
      <c r="T37" s="201">
        <v>0</v>
      </c>
      <c r="U37" s="201">
        <v>186.14</v>
      </c>
      <c r="V37" s="201">
        <v>3.51</v>
      </c>
      <c r="W37" s="201">
        <v>8.5500000000000007</v>
      </c>
      <c r="X37" s="201">
        <v>36.43</v>
      </c>
      <c r="Y37" s="201">
        <v>0</v>
      </c>
      <c r="Z37">
        <v>0</v>
      </c>
      <c r="AA37" s="201">
        <v>7.96</v>
      </c>
      <c r="AB37" s="201">
        <v>0</v>
      </c>
      <c r="AC37" s="201">
        <v>0</v>
      </c>
      <c r="AD37" s="201">
        <v>0</v>
      </c>
      <c r="AE37" s="201">
        <v>24.03</v>
      </c>
      <c r="AF37" s="201">
        <v>0</v>
      </c>
      <c r="AG37" s="201">
        <v>0</v>
      </c>
      <c r="AH37" s="201">
        <v>0</v>
      </c>
      <c r="AI37" s="201">
        <v>48.37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68.59</v>
      </c>
      <c r="AQ37" s="201">
        <v>22.16</v>
      </c>
      <c r="AR37" s="201">
        <v>17.350000000000001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87.18</v>
      </c>
      <c r="L38" s="201">
        <v>34.4</v>
      </c>
      <c r="M38" s="201">
        <v>0</v>
      </c>
      <c r="N38" s="201">
        <v>29.17</v>
      </c>
      <c r="O38" s="201">
        <v>48.98</v>
      </c>
      <c r="P38" s="201">
        <v>66.959999999999994</v>
      </c>
      <c r="Q38" s="201">
        <v>5.36</v>
      </c>
      <c r="R38" s="201">
        <v>5.2</v>
      </c>
      <c r="S38" s="201">
        <v>6.49</v>
      </c>
      <c r="T38" s="201">
        <v>0</v>
      </c>
      <c r="U38" s="201">
        <v>186.14</v>
      </c>
      <c r="V38" s="201">
        <v>3.51</v>
      </c>
      <c r="W38" s="201">
        <v>8.5500000000000007</v>
      </c>
      <c r="X38" s="201">
        <v>36.43</v>
      </c>
      <c r="Y38" s="201">
        <v>0</v>
      </c>
      <c r="Z38">
        <v>0</v>
      </c>
      <c r="AA38" s="201">
        <v>7.96</v>
      </c>
      <c r="AB38" s="201">
        <v>0</v>
      </c>
      <c r="AC38" s="201">
        <v>0</v>
      </c>
      <c r="AD38" s="201">
        <v>0</v>
      </c>
      <c r="AE38" s="201">
        <v>24.03</v>
      </c>
      <c r="AF38" s="201">
        <v>0</v>
      </c>
      <c r="AG38" s="201">
        <v>0</v>
      </c>
      <c r="AH38" s="201">
        <v>0</v>
      </c>
      <c r="AI38" s="201">
        <v>48.37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68.58</v>
      </c>
      <c r="AQ38" s="201">
        <v>22.16</v>
      </c>
      <c r="AR38" s="201">
        <v>18.75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87.18</v>
      </c>
      <c r="L39" s="201">
        <v>34.4</v>
      </c>
      <c r="M39" s="201">
        <v>0</v>
      </c>
      <c r="N39" s="201">
        <v>29.17</v>
      </c>
      <c r="O39" s="201">
        <v>48.98</v>
      </c>
      <c r="P39" s="201">
        <v>66.959999999999994</v>
      </c>
      <c r="Q39" s="201">
        <v>5.36</v>
      </c>
      <c r="R39" s="201">
        <v>5.2</v>
      </c>
      <c r="S39" s="201">
        <v>6.49</v>
      </c>
      <c r="T39" s="201">
        <v>0</v>
      </c>
      <c r="U39" s="201">
        <v>186.14</v>
      </c>
      <c r="V39" s="201">
        <v>3.51</v>
      </c>
      <c r="W39" s="201">
        <v>8.5500000000000007</v>
      </c>
      <c r="X39" s="201">
        <v>36.43</v>
      </c>
      <c r="Y39" s="201">
        <v>0</v>
      </c>
      <c r="Z39">
        <v>0</v>
      </c>
      <c r="AA39" s="201">
        <v>7.96</v>
      </c>
      <c r="AB39" s="201">
        <v>0</v>
      </c>
      <c r="AC39" s="201">
        <v>0</v>
      </c>
      <c r="AD39" s="201">
        <v>0</v>
      </c>
      <c r="AE39" s="201">
        <v>24.03</v>
      </c>
      <c r="AF39" s="201">
        <v>0</v>
      </c>
      <c r="AG39" s="201">
        <v>0</v>
      </c>
      <c r="AH39" s="201">
        <v>0</v>
      </c>
      <c r="AI39" s="201">
        <v>48.37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68.58</v>
      </c>
      <c r="AQ39" s="201">
        <v>22.16</v>
      </c>
      <c r="AR39" s="201">
        <v>20.75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87.18</v>
      </c>
      <c r="L40" s="201">
        <v>34.4</v>
      </c>
      <c r="M40" s="201">
        <v>0</v>
      </c>
      <c r="N40" s="201">
        <v>29.17</v>
      </c>
      <c r="O40" s="201">
        <v>48.98</v>
      </c>
      <c r="P40" s="201">
        <v>66.959999999999994</v>
      </c>
      <c r="Q40" s="201">
        <v>5.36</v>
      </c>
      <c r="R40" s="201">
        <v>5.2</v>
      </c>
      <c r="S40" s="201">
        <v>6.49</v>
      </c>
      <c r="T40" s="201">
        <v>0</v>
      </c>
      <c r="U40" s="201">
        <v>186.14</v>
      </c>
      <c r="V40" s="201">
        <v>3.51</v>
      </c>
      <c r="W40" s="201">
        <v>8.5500000000000007</v>
      </c>
      <c r="X40" s="201">
        <v>36.43</v>
      </c>
      <c r="Y40" s="201">
        <v>0</v>
      </c>
      <c r="Z40">
        <v>0</v>
      </c>
      <c r="AA40" s="201">
        <v>7.97</v>
      </c>
      <c r="AB40" s="201">
        <v>0</v>
      </c>
      <c r="AC40" s="201">
        <v>0</v>
      </c>
      <c r="AD40" s="201">
        <v>0</v>
      </c>
      <c r="AE40" s="201">
        <v>24.03</v>
      </c>
      <c r="AF40" s="201">
        <v>0</v>
      </c>
      <c r="AG40" s="201">
        <v>0</v>
      </c>
      <c r="AH40" s="201">
        <v>0</v>
      </c>
      <c r="AI40" s="201">
        <v>48.37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68.58</v>
      </c>
      <c r="AQ40" s="201">
        <v>22.16</v>
      </c>
      <c r="AR40" s="201">
        <v>20.75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87.22</v>
      </c>
      <c r="L41" s="201">
        <v>34.92</v>
      </c>
      <c r="M41" s="201">
        <v>0</v>
      </c>
      <c r="N41" s="201">
        <v>29.17</v>
      </c>
      <c r="O41" s="201">
        <v>48.98</v>
      </c>
      <c r="P41" s="201">
        <v>66.959999999999994</v>
      </c>
      <c r="Q41" s="201">
        <v>2.9</v>
      </c>
      <c r="R41" s="201">
        <v>5.2</v>
      </c>
      <c r="S41" s="201">
        <v>3.87</v>
      </c>
      <c r="T41" s="201">
        <v>0</v>
      </c>
      <c r="U41" s="201">
        <v>186.14</v>
      </c>
      <c r="V41" s="201">
        <v>3.51</v>
      </c>
      <c r="W41" s="201">
        <v>8.5500000000000007</v>
      </c>
      <c r="X41" s="201">
        <v>36.43</v>
      </c>
      <c r="Y41" s="201">
        <v>0</v>
      </c>
      <c r="Z41">
        <v>0</v>
      </c>
      <c r="AA41" s="201">
        <v>8</v>
      </c>
      <c r="AB41" s="201">
        <v>0</v>
      </c>
      <c r="AC41" s="201">
        <v>0</v>
      </c>
      <c r="AD41" s="201">
        <v>0</v>
      </c>
      <c r="AE41" s="201">
        <v>24.03</v>
      </c>
      <c r="AF41" s="201">
        <v>0</v>
      </c>
      <c r="AG41" s="201">
        <v>0</v>
      </c>
      <c r="AH41" s="201">
        <v>0</v>
      </c>
      <c r="AI41" s="201">
        <v>48.37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68.89</v>
      </c>
      <c r="AQ41" s="201">
        <v>11.69</v>
      </c>
      <c r="AR41" s="201">
        <v>20.75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87.22</v>
      </c>
      <c r="L42" s="201">
        <v>34.92</v>
      </c>
      <c r="M42" s="201">
        <v>0</v>
      </c>
      <c r="N42" s="201">
        <v>29.17</v>
      </c>
      <c r="O42" s="201">
        <v>48.98</v>
      </c>
      <c r="P42" s="201">
        <v>66.959999999999994</v>
      </c>
      <c r="Q42" s="201">
        <v>2.9</v>
      </c>
      <c r="R42" s="201">
        <v>5.2</v>
      </c>
      <c r="S42" s="201">
        <v>3.87</v>
      </c>
      <c r="T42" s="201">
        <v>0</v>
      </c>
      <c r="U42" s="201">
        <v>186.14</v>
      </c>
      <c r="V42" s="201">
        <v>3.51</v>
      </c>
      <c r="W42" s="201">
        <v>8.5500000000000007</v>
      </c>
      <c r="X42" s="201">
        <v>36.43</v>
      </c>
      <c r="Y42" s="201">
        <v>0</v>
      </c>
      <c r="Z42">
        <v>0</v>
      </c>
      <c r="AA42" s="201">
        <v>8</v>
      </c>
      <c r="AB42" s="201">
        <v>0</v>
      </c>
      <c r="AC42" s="201">
        <v>0</v>
      </c>
      <c r="AD42" s="201">
        <v>0</v>
      </c>
      <c r="AE42" s="201">
        <v>24.03</v>
      </c>
      <c r="AF42" s="201">
        <v>0</v>
      </c>
      <c r="AG42" s="201">
        <v>0</v>
      </c>
      <c r="AH42" s="201">
        <v>0</v>
      </c>
      <c r="AI42" s="201">
        <v>48.37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68.89</v>
      </c>
      <c r="AQ42" s="201">
        <v>11.69</v>
      </c>
      <c r="AR42" s="201">
        <v>20.75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89.07</v>
      </c>
      <c r="L43" s="201">
        <v>34.409999999999997</v>
      </c>
      <c r="M43" s="201">
        <v>0</v>
      </c>
      <c r="N43" s="201">
        <v>29.17</v>
      </c>
      <c r="O43" s="201">
        <v>48.98</v>
      </c>
      <c r="P43" s="201">
        <v>66.959999999999994</v>
      </c>
      <c r="Q43" s="201">
        <v>2.91</v>
      </c>
      <c r="R43" s="201">
        <v>5.2</v>
      </c>
      <c r="S43" s="201">
        <v>3.87</v>
      </c>
      <c r="T43" s="201">
        <v>0</v>
      </c>
      <c r="U43" s="201">
        <v>186.14</v>
      </c>
      <c r="V43" s="201">
        <v>3.51</v>
      </c>
      <c r="W43" s="201">
        <v>8.5500000000000007</v>
      </c>
      <c r="X43" s="201">
        <v>36.43</v>
      </c>
      <c r="Y43" s="201">
        <v>0</v>
      </c>
      <c r="Z43">
        <v>0</v>
      </c>
      <c r="AA43" s="201">
        <v>8</v>
      </c>
      <c r="AB43" s="201">
        <v>0</v>
      </c>
      <c r="AC43" s="201">
        <v>0</v>
      </c>
      <c r="AD43" s="201">
        <v>0</v>
      </c>
      <c r="AE43" s="201">
        <v>24.03</v>
      </c>
      <c r="AF43" s="201">
        <v>0</v>
      </c>
      <c r="AG43" s="201">
        <v>0</v>
      </c>
      <c r="AH43" s="201">
        <v>0</v>
      </c>
      <c r="AI43" s="201">
        <v>48.37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69.5</v>
      </c>
      <c r="AQ43" s="201">
        <v>22.16</v>
      </c>
      <c r="AR43" s="201">
        <v>20.75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89.07</v>
      </c>
      <c r="L44" s="201">
        <v>34.409999999999997</v>
      </c>
      <c r="M44" s="201">
        <v>0</v>
      </c>
      <c r="N44" s="201">
        <v>29.17</v>
      </c>
      <c r="O44" s="201">
        <v>48.98</v>
      </c>
      <c r="P44" s="201">
        <v>66.959999999999994</v>
      </c>
      <c r="Q44" s="201">
        <v>2.91</v>
      </c>
      <c r="R44" s="201">
        <v>5.2</v>
      </c>
      <c r="S44" s="201">
        <v>3.87</v>
      </c>
      <c r="T44" s="201">
        <v>0</v>
      </c>
      <c r="U44" s="201">
        <v>186.14</v>
      </c>
      <c r="V44" s="201">
        <v>3.51</v>
      </c>
      <c r="W44" s="201">
        <v>8.5500000000000007</v>
      </c>
      <c r="X44" s="201">
        <v>36.43</v>
      </c>
      <c r="Y44" s="201">
        <v>0</v>
      </c>
      <c r="Z44">
        <v>0</v>
      </c>
      <c r="AA44" s="201">
        <v>8</v>
      </c>
      <c r="AB44" s="201">
        <v>0</v>
      </c>
      <c r="AC44" s="201">
        <v>0</v>
      </c>
      <c r="AD44" s="201">
        <v>0</v>
      </c>
      <c r="AE44" s="201">
        <v>24.03</v>
      </c>
      <c r="AF44" s="201">
        <v>0</v>
      </c>
      <c r="AG44" s="201">
        <v>0</v>
      </c>
      <c r="AH44" s="201">
        <v>0</v>
      </c>
      <c r="AI44" s="201">
        <v>48.37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69.5</v>
      </c>
      <c r="AQ44" s="201">
        <v>22.16</v>
      </c>
      <c r="AR44" s="201">
        <v>20.75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89.07</v>
      </c>
      <c r="L45" s="201">
        <v>34.409999999999997</v>
      </c>
      <c r="M45" s="201">
        <v>0</v>
      </c>
      <c r="N45" s="201">
        <v>29.17</v>
      </c>
      <c r="O45" s="201">
        <v>48.98</v>
      </c>
      <c r="P45" s="201">
        <v>66.959999999999994</v>
      </c>
      <c r="Q45" s="201">
        <v>2.91</v>
      </c>
      <c r="R45" s="201">
        <v>5.2</v>
      </c>
      <c r="S45" s="201">
        <v>3.87</v>
      </c>
      <c r="T45" s="201">
        <v>0</v>
      </c>
      <c r="U45" s="201">
        <v>186.14</v>
      </c>
      <c r="V45" s="201">
        <v>3.51</v>
      </c>
      <c r="W45" s="201">
        <v>8.5500000000000007</v>
      </c>
      <c r="X45" s="201">
        <v>36.43</v>
      </c>
      <c r="Y45" s="201">
        <v>0</v>
      </c>
      <c r="Z45">
        <v>0</v>
      </c>
      <c r="AA45" s="201">
        <v>8</v>
      </c>
      <c r="AB45" s="201">
        <v>0</v>
      </c>
      <c r="AC45" s="201">
        <v>0</v>
      </c>
      <c r="AD45" s="201">
        <v>0</v>
      </c>
      <c r="AE45" s="201">
        <v>24.03</v>
      </c>
      <c r="AF45" s="201">
        <v>0</v>
      </c>
      <c r="AG45" s="201">
        <v>0</v>
      </c>
      <c r="AH45" s="201">
        <v>0</v>
      </c>
      <c r="AI45" s="201">
        <v>48.37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68.59</v>
      </c>
      <c r="AQ45" s="201">
        <v>22.16</v>
      </c>
      <c r="AR45" s="201">
        <v>21.75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89.07</v>
      </c>
      <c r="L46" s="201">
        <v>34.409999999999997</v>
      </c>
      <c r="M46" s="201">
        <v>0</v>
      </c>
      <c r="N46" s="201">
        <v>29.17</v>
      </c>
      <c r="O46" s="201">
        <v>48.98</v>
      </c>
      <c r="P46" s="201">
        <v>66.959999999999994</v>
      </c>
      <c r="Q46" s="201">
        <v>2.91</v>
      </c>
      <c r="R46" s="201">
        <v>5.2</v>
      </c>
      <c r="S46" s="201">
        <v>3.87</v>
      </c>
      <c r="T46" s="201">
        <v>0</v>
      </c>
      <c r="U46" s="201">
        <v>186.14</v>
      </c>
      <c r="V46" s="201">
        <v>3.51</v>
      </c>
      <c r="W46" s="201">
        <v>8.5500000000000007</v>
      </c>
      <c r="X46" s="201">
        <v>36.43</v>
      </c>
      <c r="Y46" s="201">
        <v>0</v>
      </c>
      <c r="Z46">
        <v>0</v>
      </c>
      <c r="AA46" s="201">
        <v>8</v>
      </c>
      <c r="AB46" s="201">
        <v>0</v>
      </c>
      <c r="AC46" s="201">
        <v>0</v>
      </c>
      <c r="AD46" s="201">
        <v>0</v>
      </c>
      <c r="AE46" s="201">
        <v>24.03</v>
      </c>
      <c r="AF46" s="201">
        <v>0</v>
      </c>
      <c r="AG46" s="201">
        <v>0</v>
      </c>
      <c r="AH46" s="201">
        <v>0</v>
      </c>
      <c r="AI46" s="201">
        <v>48.37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68.59</v>
      </c>
      <c r="AQ46" s="201">
        <v>22.16</v>
      </c>
      <c r="AR46" s="201">
        <v>21.75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89.07</v>
      </c>
      <c r="L47" s="201">
        <v>34.409999999999997</v>
      </c>
      <c r="M47" s="201">
        <v>0</v>
      </c>
      <c r="N47" s="201">
        <v>29.17</v>
      </c>
      <c r="O47" s="201">
        <v>48.98</v>
      </c>
      <c r="P47" s="201">
        <v>66.959999999999994</v>
      </c>
      <c r="Q47" s="201">
        <v>2.91</v>
      </c>
      <c r="R47" s="201">
        <v>5.2</v>
      </c>
      <c r="S47" s="201">
        <v>3.87</v>
      </c>
      <c r="T47" s="201">
        <v>0</v>
      </c>
      <c r="U47" s="201">
        <v>186.14</v>
      </c>
      <c r="V47" s="201">
        <v>3.51</v>
      </c>
      <c r="W47" s="201">
        <v>8.5500000000000007</v>
      </c>
      <c r="X47" s="201">
        <v>36.43</v>
      </c>
      <c r="Y47" s="201">
        <v>0</v>
      </c>
      <c r="Z47">
        <v>0</v>
      </c>
      <c r="AA47" s="201">
        <v>7.95</v>
      </c>
      <c r="AB47" s="201">
        <v>0</v>
      </c>
      <c r="AC47" s="201">
        <v>0</v>
      </c>
      <c r="AD47" s="201">
        <v>0</v>
      </c>
      <c r="AE47" s="201">
        <v>24.03</v>
      </c>
      <c r="AF47" s="201">
        <v>0</v>
      </c>
      <c r="AG47" s="201">
        <v>0</v>
      </c>
      <c r="AH47" s="201">
        <v>0</v>
      </c>
      <c r="AI47" s="201">
        <v>48.37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68.59</v>
      </c>
      <c r="AQ47" s="201">
        <v>22.16</v>
      </c>
      <c r="AR47" s="201">
        <v>21.75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89.07</v>
      </c>
      <c r="L48" s="201">
        <v>34.409999999999997</v>
      </c>
      <c r="M48" s="201">
        <v>0</v>
      </c>
      <c r="N48" s="201">
        <v>29.17</v>
      </c>
      <c r="O48" s="201">
        <v>48.98</v>
      </c>
      <c r="P48" s="201">
        <v>66.959999999999994</v>
      </c>
      <c r="Q48" s="201">
        <v>2.91</v>
      </c>
      <c r="R48" s="201">
        <v>5.2</v>
      </c>
      <c r="S48" s="201">
        <v>3.87</v>
      </c>
      <c r="T48" s="201">
        <v>0</v>
      </c>
      <c r="U48" s="201">
        <v>186.14</v>
      </c>
      <c r="V48" s="201">
        <v>3.51</v>
      </c>
      <c r="W48" s="201">
        <v>8.5500000000000007</v>
      </c>
      <c r="X48" s="201">
        <v>36.43</v>
      </c>
      <c r="Y48" s="201">
        <v>0</v>
      </c>
      <c r="Z48">
        <v>0</v>
      </c>
      <c r="AA48" s="201">
        <v>7.95</v>
      </c>
      <c r="AB48" s="201">
        <v>0</v>
      </c>
      <c r="AC48" s="201">
        <v>0</v>
      </c>
      <c r="AD48" s="201">
        <v>0</v>
      </c>
      <c r="AE48" s="201">
        <v>24.03</v>
      </c>
      <c r="AF48" s="201">
        <v>0</v>
      </c>
      <c r="AG48" s="201">
        <v>0</v>
      </c>
      <c r="AH48" s="201">
        <v>0</v>
      </c>
      <c r="AI48" s="201">
        <v>48.37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68.59</v>
      </c>
      <c r="AQ48" s="201">
        <v>22.16</v>
      </c>
      <c r="AR48" s="201">
        <v>21.75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89.07</v>
      </c>
      <c r="L49" s="201">
        <v>34.409999999999997</v>
      </c>
      <c r="M49" s="201">
        <v>0</v>
      </c>
      <c r="N49" s="201">
        <v>29.17</v>
      </c>
      <c r="O49" s="201">
        <v>48.98</v>
      </c>
      <c r="P49" s="201">
        <v>66.959999999999994</v>
      </c>
      <c r="Q49" s="201">
        <v>2.91</v>
      </c>
      <c r="R49" s="201">
        <v>5.2</v>
      </c>
      <c r="S49" s="201">
        <v>3.87</v>
      </c>
      <c r="T49" s="201">
        <v>0</v>
      </c>
      <c r="U49" s="201">
        <v>186.14</v>
      </c>
      <c r="V49" s="201">
        <v>3.51</v>
      </c>
      <c r="W49" s="201">
        <v>8.5500000000000007</v>
      </c>
      <c r="X49" s="201">
        <v>36.43</v>
      </c>
      <c r="Y49" s="201">
        <v>0</v>
      </c>
      <c r="Z49">
        <v>0</v>
      </c>
      <c r="AA49" s="201">
        <v>7.95</v>
      </c>
      <c r="AB49" s="201">
        <v>0</v>
      </c>
      <c r="AC49" s="201">
        <v>0</v>
      </c>
      <c r="AD49" s="201">
        <v>0</v>
      </c>
      <c r="AE49" s="201">
        <v>24.03</v>
      </c>
      <c r="AF49" s="201">
        <v>0</v>
      </c>
      <c r="AG49" s="201">
        <v>0</v>
      </c>
      <c r="AH49" s="201">
        <v>0</v>
      </c>
      <c r="AI49" s="201">
        <v>48.37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68.59</v>
      </c>
      <c r="AQ49" s="201">
        <v>22.16</v>
      </c>
      <c r="AR49" s="201">
        <v>21.75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89.07</v>
      </c>
      <c r="L50" s="201">
        <v>34.409999999999997</v>
      </c>
      <c r="M50" s="201">
        <v>0</v>
      </c>
      <c r="N50" s="201">
        <v>29.17</v>
      </c>
      <c r="O50" s="201">
        <v>48.98</v>
      </c>
      <c r="P50" s="201">
        <v>66.959999999999994</v>
      </c>
      <c r="Q50" s="201">
        <v>2.91</v>
      </c>
      <c r="R50" s="201">
        <v>5.2</v>
      </c>
      <c r="S50" s="201">
        <v>3.87</v>
      </c>
      <c r="T50" s="201">
        <v>0</v>
      </c>
      <c r="U50" s="201">
        <v>186.14</v>
      </c>
      <c r="V50" s="201">
        <v>3.51</v>
      </c>
      <c r="W50" s="201">
        <v>8.5500000000000007</v>
      </c>
      <c r="X50" s="201">
        <v>36.43</v>
      </c>
      <c r="Y50" s="201">
        <v>0</v>
      </c>
      <c r="Z50">
        <v>0</v>
      </c>
      <c r="AA50" s="201">
        <v>7.95</v>
      </c>
      <c r="AB50" s="201">
        <v>0</v>
      </c>
      <c r="AC50" s="201">
        <v>0</v>
      </c>
      <c r="AD50" s="201">
        <v>0</v>
      </c>
      <c r="AE50" s="201">
        <v>24.03</v>
      </c>
      <c r="AF50" s="201">
        <v>0</v>
      </c>
      <c r="AG50" s="201">
        <v>0</v>
      </c>
      <c r="AH50" s="201">
        <v>0</v>
      </c>
      <c r="AI50" s="201">
        <v>48.37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68.59</v>
      </c>
      <c r="AQ50" s="201">
        <v>22.16</v>
      </c>
      <c r="AR50" s="201">
        <v>21.75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89.07</v>
      </c>
      <c r="L51" s="201">
        <v>34.409999999999997</v>
      </c>
      <c r="M51" s="201">
        <v>0</v>
      </c>
      <c r="N51" s="201">
        <v>29.17</v>
      </c>
      <c r="O51" s="201">
        <v>48.98</v>
      </c>
      <c r="P51" s="201">
        <v>66.959999999999994</v>
      </c>
      <c r="Q51" s="201">
        <v>2.91</v>
      </c>
      <c r="R51" s="201">
        <v>5.2</v>
      </c>
      <c r="S51" s="201">
        <v>3.87</v>
      </c>
      <c r="T51" s="201">
        <v>0</v>
      </c>
      <c r="U51" s="201">
        <v>186.14</v>
      </c>
      <c r="V51" s="201">
        <v>3.51</v>
      </c>
      <c r="W51" s="201">
        <v>8.5500000000000007</v>
      </c>
      <c r="X51" s="201">
        <v>36.43</v>
      </c>
      <c r="Y51" s="201">
        <v>0</v>
      </c>
      <c r="Z51">
        <v>0</v>
      </c>
      <c r="AA51" s="201">
        <v>7.95</v>
      </c>
      <c r="AB51" s="201">
        <v>0</v>
      </c>
      <c r="AC51" s="201">
        <v>0</v>
      </c>
      <c r="AD51" s="201">
        <v>0</v>
      </c>
      <c r="AE51" s="201">
        <v>24.03</v>
      </c>
      <c r="AF51" s="201">
        <v>0</v>
      </c>
      <c r="AG51" s="201">
        <v>0</v>
      </c>
      <c r="AH51" s="201">
        <v>0</v>
      </c>
      <c r="AI51" s="201">
        <v>48.37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68.59</v>
      </c>
      <c r="AQ51" s="201">
        <v>11.23</v>
      </c>
      <c r="AR51" s="201">
        <v>23.75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89.07</v>
      </c>
      <c r="L52" s="201">
        <v>34.409999999999997</v>
      </c>
      <c r="M52" s="201">
        <v>0</v>
      </c>
      <c r="N52" s="201">
        <v>29.17</v>
      </c>
      <c r="O52" s="201">
        <v>48.98</v>
      </c>
      <c r="P52" s="201">
        <v>66.959999999999994</v>
      </c>
      <c r="Q52" s="201">
        <v>2.91</v>
      </c>
      <c r="R52" s="201">
        <v>5.2</v>
      </c>
      <c r="S52" s="201">
        <v>3.87</v>
      </c>
      <c r="T52" s="201">
        <v>0</v>
      </c>
      <c r="U52" s="201">
        <v>186.14</v>
      </c>
      <c r="V52" s="201">
        <v>3.51</v>
      </c>
      <c r="W52" s="201">
        <v>8.5500000000000007</v>
      </c>
      <c r="X52" s="201">
        <v>36.43</v>
      </c>
      <c r="Y52" s="201">
        <v>0</v>
      </c>
      <c r="Z52">
        <v>0</v>
      </c>
      <c r="AA52" s="201">
        <v>7.95</v>
      </c>
      <c r="AB52" s="201">
        <v>0</v>
      </c>
      <c r="AC52" s="201">
        <v>0</v>
      </c>
      <c r="AD52" s="201">
        <v>0</v>
      </c>
      <c r="AE52" s="201">
        <v>24.03</v>
      </c>
      <c r="AF52" s="201">
        <v>0</v>
      </c>
      <c r="AG52" s="201">
        <v>0</v>
      </c>
      <c r="AH52" s="201">
        <v>0</v>
      </c>
      <c r="AI52" s="201">
        <v>48.37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68.59</v>
      </c>
      <c r="AQ52" s="201">
        <v>11.23</v>
      </c>
      <c r="AR52" s="201">
        <v>23.75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89.07</v>
      </c>
      <c r="L53" s="201">
        <v>34.409999999999997</v>
      </c>
      <c r="M53" s="201">
        <v>0</v>
      </c>
      <c r="N53" s="201">
        <v>29.17</v>
      </c>
      <c r="O53" s="201">
        <v>48.98</v>
      </c>
      <c r="P53" s="201">
        <v>66.959999999999994</v>
      </c>
      <c r="Q53" s="201">
        <v>2.91</v>
      </c>
      <c r="R53" s="201">
        <v>5.2</v>
      </c>
      <c r="S53" s="201">
        <v>3.87</v>
      </c>
      <c r="T53" s="201">
        <v>0</v>
      </c>
      <c r="U53" s="201">
        <v>186.14</v>
      </c>
      <c r="V53" s="201">
        <v>3.51</v>
      </c>
      <c r="W53" s="201">
        <v>8.5500000000000007</v>
      </c>
      <c r="X53" s="201">
        <v>36.43</v>
      </c>
      <c r="Y53" s="201">
        <v>0</v>
      </c>
      <c r="Z53">
        <v>0</v>
      </c>
      <c r="AA53" s="201">
        <v>7.95</v>
      </c>
      <c r="AB53" s="201">
        <v>0</v>
      </c>
      <c r="AC53" s="201">
        <v>0</v>
      </c>
      <c r="AD53" s="201">
        <v>0</v>
      </c>
      <c r="AE53" s="201">
        <v>24.03</v>
      </c>
      <c r="AF53" s="201">
        <v>0</v>
      </c>
      <c r="AG53" s="201">
        <v>0</v>
      </c>
      <c r="AH53" s="201">
        <v>0</v>
      </c>
      <c r="AI53" s="201">
        <v>48.37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68.59</v>
      </c>
      <c r="AQ53" s="201">
        <v>11.23</v>
      </c>
      <c r="AR53" s="201">
        <v>23.75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89.07</v>
      </c>
      <c r="L54" s="201">
        <v>34.409999999999997</v>
      </c>
      <c r="M54" s="201">
        <v>0</v>
      </c>
      <c r="N54" s="201">
        <v>29.17</v>
      </c>
      <c r="O54" s="201">
        <v>48.98</v>
      </c>
      <c r="P54" s="201">
        <v>66.959999999999994</v>
      </c>
      <c r="Q54" s="201">
        <v>2.91</v>
      </c>
      <c r="R54" s="201">
        <v>5.2</v>
      </c>
      <c r="S54" s="201">
        <v>3.87</v>
      </c>
      <c r="T54" s="201">
        <v>0</v>
      </c>
      <c r="U54" s="201">
        <v>186.14</v>
      </c>
      <c r="V54" s="201">
        <v>3.51</v>
      </c>
      <c r="W54" s="201">
        <v>8.5500000000000007</v>
      </c>
      <c r="X54" s="201">
        <v>36.43</v>
      </c>
      <c r="Y54" s="201">
        <v>0</v>
      </c>
      <c r="Z54">
        <v>0</v>
      </c>
      <c r="AA54" s="201">
        <v>7.95</v>
      </c>
      <c r="AB54" s="201">
        <v>0</v>
      </c>
      <c r="AC54" s="201">
        <v>0</v>
      </c>
      <c r="AD54" s="201">
        <v>0</v>
      </c>
      <c r="AE54" s="201">
        <v>24.03</v>
      </c>
      <c r="AF54" s="201">
        <v>0</v>
      </c>
      <c r="AG54" s="201">
        <v>0</v>
      </c>
      <c r="AH54" s="201">
        <v>0</v>
      </c>
      <c r="AI54" s="201">
        <v>48.37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68.59</v>
      </c>
      <c r="AQ54" s="201">
        <v>11.23</v>
      </c>
      <c r="AR54" s="201">
        <v>23.25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88.62</v>
      </c>
      <c r="L55" s="201">
        <v>34.409999999999997</v>
      </c>
      <c r="M55" s="201">
        <v>0</v>
      </c>
      <c r="N55" s="201">
        <v>29.17</v>
      </c>
      <c r="O55" s="201">
        <v>48.98</v>
      </c>
      <c r="P55" s="201">
        <v>66.959999999999994</v>
      </c>
      <c r="Q55" s="201">
        <v>2.91</v>
      </c>
      <c r="R55" s="201">
        <v>5.2</v>
      </c>
      <c r="S55" s="201">
        <v>3.87</v>
      </c>
      <c r="T55" s="201">
        <v>0</v>
      </c>
      <c r="U55" s="201">
        <v>186.14</v>
      </c>
      <c r="V55" s="201">
        <v>3.51</v>
      </c>
      <c r="W55" s="201">
        <v>8.5500000000000007</v>
      </c>
      <c r="X55" s="201">
        <v>36.43</v>
      </c>
      <c r="Y55" s="201">
        <v>0</v>
      </c>
      <c r="Z55">
        <v>0</v>
      </c>
      <c r="AA55" s="201">
        <v>7.95</v>
      </c>
      <c r="AB55" s="201">
        <v>0</v>
      </c>
      <c r="AC55" s="201">
        <v>0</v>
      </c>
      <c r="AD55" s="201">
        <v>0</v>
      </c>
      <c r="AE55" s="201">
        <v>24.03</v>
      </c>
      <c r="AF55" s="201">
        <v>0</v>
      </c>
      <c r="AG55" s="201">
        <v>0</v>
      </c>
      <c r="AH55" s="201">
        <v>0</v>
      </c>
      <c r="AI55" s="201">
        <v>48.37</v>
      </c>
      <c r="AJ55" s="201">
        <v>0</v>
      </c>
      <c r="AK55" s="201">
        <v>0</v>
      </c>
      <c r="AL55" s="201">
        <v>0</v>
      </c>
      <c r="AM55" s="201">
        <v>0</v>
      </c>
      <c r="AN55" s="201">
        <v>5.4</v>
      </c>
      <c r="AO55">
        <v>0</v>
      </c>
      <c r="AP55" s="201">
        <v>68.59</v>
      </c>
      <c r="AQ55" s="201">
        <v>11.23</v>
      </c>
      <c r="AR55" s="201">
        <v>23.25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88.62</v>
      </c>
      <c r="L56" s="201">
        <v>34.409999999999997</v>
      </c>
      <c r="M56" s="201">
        <v>0</v>
      </c>
      <c r="N56" s="201">
        <v>29.17</v>
      </c>
      <c r="O56" s="201">
        <v>48.98</v>
      </c>
      <c r="P56" s="201">
        <v>66.959999999999994</v>
      </c>
      <c r="Q56" s="201">
        <v>2.91</v>
      </c>
      <c r="R56" s="201">
        <v>5.2</v>
      </c>
      <c r="S56" s="201">
        <v>3.87</v>
      </c>
      <c r="T56" s="201">
        <v>0</v>
      </c>
      <c r="U56" s="201">
        <v>186.14</v>
      </c>
      <c r="V56" s="201">
        <v>3.51</v>
      </c>
      <c r="W56" s="201">
        <v>8.5500000000000007</v>
      </c>
      <c r="X56" s="201">
        <v>36.43</v>
      </c>
      <c r="Y56" s="201">
        <v>0</v>
      </c>
      <c r="Z56">
        <v>0</v>
      </c>
      <c r="AA56" s="201">
        <v>7.95</v>
      </c>
      <c r="AB56" s="201">
        <v>0</v>
      </c>
      <c r="AC56" s="201">
        <v>0</v>
      </c>
      <c r="AD56" s="201">
        <v>0</v>
      </c>
      <c r="AE56" s="201">
        <v>24.03</v>
      </c>
      <c r="AF56" s="201">
        <v>0</v>
      </c>
      <c r="AG56" s="201">
        <v>0</v>
      </c>
      <c r="AH56" s="201">
        <v>0</v>
      </c>
      <c r="AI56" s="201">
        <v>48.37</v>
      </c>
      <c r="AJ56" s="201">
        <v>0</v>
      </c>
      <c r="AK56" s="201">
        <v>0</v>
      </c>
      <c r="AL56" s="201">
        <v>0</v>
      </c>
      <c r="AM56" s="201">
        <v>0</v>
      </c>
      <c r="AN56" s="201">
        <v>5.4</v>
      </c>
      <c r="AO56">
        <v>0</v>
      </c>
      <c r="AP56" s="201">
        <v>68.59</v>
      </c>
      <c r="AQ56" s="201">
        <v>11.23</v>
      </c>
      <c r="AR56" s="201">
        <v>23.25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88.62</v>
      </c>
      <c r="L57" s="201">
        <v>34.409999999999997</v>
      </c>
      <c r="M57" s="201">
        <v>0</v>
      </c>
      <c r="N57" s="201">
        <v>29.17</v>
      </c>
      <c r="O57" s="201">
        <v>48.98</v>
      </c>
      <c r="P57" s="201">
        <v>66.959999999999994</v>
      </c>
      <c r="Q57" s="201">
        <v>2.91</v>
      </c>
      <c r="R57" s="201">
        <v>5.2</v>
      </c>
      <c r="S57" s="201">
        <v>3.87</v>
      </c>
      <c r="T57" s="201">
        <v>0</v>
      </c>
      <c r="U57" s="201">
        <v>186.14</v>
      </c>
      <c r="V57" s="201">
        <v>3.51</v>
      </c>
      <c r="W57" s="201">
        <v>8.48</v>
      </c>
      <c r="X57" s="201">
        <v>36.43</v>
      </c>
      <c r="Y57" s="201">
        <v>0</v>
      </c>
      <c r="Z57">
        <v>0</v>
      </c>
      <c r="AA57" s="201">
        <v>7.95</v>
      </c>
      <c r="AB57" s="201">
        <v>0</v>
      </c>
      <c r="AC57" s="201">
        <v>0</v>
      </c>
      <c r="AD57" s="201">
        <v>0</v>
      </c>
      <c r="AE57" s="201">
        <v>24.03</v>
      </c>
      <c r="AF57" s="201">
        <v>0</v>
      </c>
      <c r="AG57" s="201">
        <v>0</v>
      </c>
      <c r="AH57" s="201">
        <v>0</v>
      </c>
      <c r="AI57" s="201">
        <v>48.37</v>
      </c>
      <c r="AJ57" s="201">
        <v>0</v>
      </c>
      <c r="AK57" s="201">
        <v>0</v>
      </c>
      <c r="AL57" s="201">
        <v>0</v>
      </c>
      <c r="AM57" s="201">
        <v>0</v>
      </c>
      <c r="AN57" s="201">
        <v>5.4</v>
      </c>
      <c r="AO57">
        <v>0</v>
      </c>
      <c r="AP57" s="201">
        <v>63.89</v>
      </c>
      <c r="AQ57" s="201">
        <v>18.73</v>
      </c>
      <c r="AR57" s="201">
        <v>23.25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88.62</v>
      </c>
      <c r="L58" s="201">
        <v>34.409999999999997</v>
      </c>
      <c r="M58" s="201">
        <v>0</v>
      </c>
      <c r="N58" s="201">
        <v>29.17</v>
      </c>
      <c r="O58" s="201">
        <v>48.98</v>
      </c>
      <c r="P58" s="201">
        <v>66.959999999999994</v>
      </c>
      <c r="Q58" s="201">
        <v>2.91</v>
      </c>
      <c r="R58" s="201">
        <v>5.2</v>
      </c>
      <c r="S58" s="201">
        <v>3.87</v>
      </c>
      <c r="T58" s="201">
        <v>0</v>
      </c>
      <c r="U58" s="201">
        <v>186.14</v>
      </c>
      <c r="V58" s="201">
        <v>3.51</v>
      </c>
      <c r="W58" s="201">
        <v>8.5500000000000007</v>
      </c>
      <c r="X58" s="201">
        <v>36.43</v>
      </c>
      <c r="Y58" s="201">
        <v>0</v>
      </c>
      <c r="Z58">
        <v>0</v>
      </c>
      <c r="AA58" s="201">
        <v>7.7</v>
      </c>
      <c r="AB58" s="201">
        <v>0</v>
      </c>
      <c r="AC58" s="201">
        <v>0</v>
      </c>
      <c r="AD58" s="201">
        <v>0</v>
      </c>
      <c r="AE58" s="201">
        <v>24.03</v>
      </c>
      <c r="AF58" s="201">
        <v>0</v>
      </c>
      <c r="AG58" s="201">
        <v>0</v>
      </c>
      <c r="AH58" s="201">
        <v>0</v>
      </c>
      <c r="AI58" s="201">
        <v>48.37</v>
      </c>
      <c r="AJ58" s="201">
        <v>0</v>
      </c>
      <c r="AK58" s="201">
        <v>0</v>
      </c>
      <c r="AL58" s="201">
        <v>0</v>
      </c>
      <c r="AM58" s="201">
        <v>0</v>
      </c>
      <c r="AN58" s="201">
        <v>5.4</v>
      </c>
      <c r="AO58">
        <v>0</v>
      </c>
      <c r="AP58" s="201">
        <v>68.59</v>
      </c>
      <c r="AQ58" s="201">
        <v>22.16</v>
      </c>
      <c r="AR58" s="201">
        <v>23.25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88.62</v>
      </c>
      <c r="L59" s="201">
        <v>34.409999999999997</v>
      </c>
      <c r="M59" s="201">
        <v>0</v>
      </c>
      <c r="N59" s="201">
        <v>29.17</v>
      </c>
      <c r="O59" s="201">
        <v>48.98</v>
      </c>
      <c r="P59" s="201">
        <v>66.959999999999994</v>
      </c>
      <c r="Q59" s="201">
        <v>2.91</v>
      </c>
      <c r="R59" s="201">
        <v>5.2</v>
      </c>
      <c r="S59" s="201">
        <v>3.87</v>
      </c>
      <c r="T59" s="201">
        <v>0</v>
      </c>
      <c r="U59" s="201">
        <v>186.14</v>
      </c>
      <c r="V59" s="201">
        <v>3.51</v>
      </c>
      <c r="W59" s="201">
        <v>8.5500000000000007</v>
      </c>
      <c r="X59" s="201">
        <v>36.43</v>
      </c>
      <c r="Y59" s="201">
        <v>0</v>
      </c>
      <c r="Z59">
        <v>0</v>
      </c>
      <c r="AA59" s="201">
        <v>7.7</v>
      </c>
      <c r="AB59" s="201">
        <v>0</v>
      </c>
      <c r="AC59" s="201">
        <v>0</v>
      </c>
      <c r="AD59" s="201">
        <v>0</v>
      </c>
      <c r="AE59" s="201">
        <v>24.02</v>
      </c>
      <c r="AF59" s="201">
        <v>0</v>
      </c>
      <c r="AG59" s="201">
        <v>0</v>
      </c>
      <c r="AH59" s="201">
        <v>0</v>
      </c>
      <c r="AI59" s="201">
        <v>48.37</v>
      </c>
      <c r="AJ59" s="201">
        <v>0</v>
      </c>
      <c r="AK59" s="201">
        <v>0</v>
      </c>
      <c r="AL59" s="201">
        <v>0</v>
      </c>
      <c r="AM59" s="201">
        <v>0</v>
      </c>
      <c r="AN59" s="201">
        <v>5.4</v>
      </c>
      <c r="AO59">
        <v>0</v>
      </c>
      <c r="AP59" s="201">
        <v>68.59</v>
      </c>
      <c r="AQ59" s="201">
        <v>22.16</v>
      </c>
      <c r="AR59" s="201">
        <v>23.75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88.62</v>
      </c>
      <c r="L60" s="201">
        <v>34.409999999999997</v>
      </c>
      <c r="M60" s="201">
        <v>0</v>
      </c>
      <c r="N60" s="201">
        <v>29.17</v>
      </c>
      <c r="O60" s="201">
        <v>48.98</v>
      </c>
      <c r="P60" s="201">
        <v>66.959999999999994</v>
      </c>
      <c r="Q60" s="201">
        <v>2.91</v>
      </c>
      <c r="R60" s="201">
        <v>5.2</v>
      </c>
      <c r="S60" s="201">
        <v>3.87</v>
      </c>
      <c r="T60" s="201">
        <v>0</v>
      </c>
      <c r="U60" s="201">
        <v>186.14</v>
      </c>
      <c r="V60" s="201">
        <v>3.51</v>
      </c>
      <c r="W60" s="201">
        <v>8.5500000000000007</v>
      </c>
      <c r="X60" s="201">
        <v>36.43</v>
      </c>
      <c r="Y60" s="201">
        <v>0</v>
      </c>
      <c r="Z60">
        <v>0</v>
      </c>
      <c r="AA60" s="201">
        <v>7.7</v>
      </c>
      <c r="AB60" s="201">
        <v>0</v>
      </c>
      <c r="AC60" s="201">
        <v>0</v>
      </c>
      <c r="AD60" s="201">
        <v>0</v>
      </c>
      <c r="AE60" s="201">
        <v>24.02</v>
      </c>
      <c r="AF60" s="201">
        <v>0</v>
      </c>
      <c r="AG60" s="201">
        <v>0</v>
      </c>
      <c r="AH60" s="201">
        <v>0</v>
      </c>
      <c r="AI60" s="201">
        <v>48.37</v>
      </c>
      <c r="AJ60" s="201">
        <v>0</v>
      </c>
      <c r="AK60" s="201">
        <v>0</v>
      </c>
      <c r="AL60" s="201">
        <v>0</v>
      </c>
      <c r="AM60" s="201">
        <v>0</v>
      </c>
      <c r="AN60" s="201">
        <v>5.4</v>
      </c>
      <c r="AO60">
        <v>0</v>
      </c>
      <c r="AP60" s="201">
        <v>68.59</v>
      </c>
      <c r="AQ60" s="201">
        <v>22.16</v>
      </c>
      <c r="AR60" s="201">
        <v>23.75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88.62</v>
      </c>
      <c r="L61" s="201">
        <v>42.32</v>
      </c>
      <c r="M61" s="201">
        <v>0</v>
      </c>
      <c r="N61" s="201">
        <v>29.17</v>
      </c>
      <c r="O61" s="201">
        <v>48.98</v>
      </c>
      <c r="P61" s="201">
        <v>66.959999999999994</v>
      </c>
      <c r="Q61" s="201">
        <v>2.9</v>
      </c>
      <c r="R61" s="201">
        <v>5.2</v>
      </c>
      <c r="S61" s="201">
        <v>3.34</v>
      </c>
      <c r="T61" s="201">
        <v>0</v>
      </c>
      <c r="U61" s="201">
        <v>186.14</v>
      </c>
      <c r="V61" s="201">
        <v>3.51</v>
      </c>
      <c r="W61" s="201">
        <v>8.5500000000000007</v>
      </c>
      <c r="X61" s="201">
        <v>36.43</v>
      </c>
      <c r="Y61" s="201">
        <v>0</v>
      </c>
      <c r="Z61">
        <v>0</v>
      </c>
      <c r="AA61" s="201">
        <v>7.7</v>
      </c>
      <c r="AB61" s="201">
        <v>0</v>
      </c>
      <c r="AC61" s="201">
        <v>0</v>
      </c>
      <c r="AD61" s="201">
        <v>0</v>
      </c>
      <c r="AE61" s="201">
        <v>24.02</v>
      </c>
      <c r="AF61" s="201">
        <v>0</v>
      </c>
      <c r="AG61" s="201">
        <v>0</v>
      </c>
      <c r="AH61" s="201">
        <v>0</v>
      </c>
      <c r="AI61" s="201">
        <v>48.37</v>
      </c>
      <c r="AJ61" s="201">
        <v>0</v>
      </c>
      <c r="AK61" s="201">
        <v>0</v>
      </c>
      <c r="AL61" s="201">
        <v>0</v>
      </c>
      <c r="AM61" s="201">
        <v>0</v>
      </c>
      <c r="AN61" s="201">
        <v>5.4</v>
      </c>
      <c r="AO61">
        <v>0</v>
      </c>
      <c r="AP61" s="201">
        <v>70.91</v>
      </c>
      <c r="AQ61" s="201">
        <v>22.91</v>
      </c>
      <c r="AR61" s="201">
        <v>23.75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88.62</v>
      </c>
      <c r="L62" s="201">
        <v>42.32</v>
      </c>
      <c r="M62" s="201">
        <v>0</v>
      </c>
      <c r="N62" s="201">
        <v>29.17</v>
      </c>
      <c r="O62" s="201">
        <v>48.98</v>
      </c>
      <c r="P62" s="201">
        <v>66.959999999999994</v>
      </c>
      <c r="Q62" s="201">
        <v>2.9</v>
      </c>
      <c r="R62" s="201">
        <v>5.2</v>
      </c>
      <c r="S62" s="201">
        <v>3.34</v>
      </c>
      <c r="T62" s="201">
        <v>0</v>
      </c>
      <c r="U62" s="201">
        <v>186.14</v>
      </c>
      <c r="V62" s="201">
        <v>3.51</v>
      </c>
      <c r="W62" s="201">
        <v>8.5500000000000007</v>
      </c>
      <c r="X62" s="201">
        <v>36.43</v>
      </c>
      <c r="Y62" s="201">
        <v>0</v>
      </c>
      <c r="Z62">
        <v>0</v>
      </c>
      <c r="AA62" s="201">
        <v>7.7</v>
      </c>
      <c r="AB62" s="201">
        <v>0</v>
      </c>
      <c r="AC62" s="201">
        <v>0</v>
      </c>
      <c r="AD62" s="201">
        <v>0</v>
      </c>
      <c r="AE62" s="201">
        <v>24.02</v>
      </c>
      <c r="AF62" s="201">
        <v>0</v>
      </c>
      <c r="AG62" s="201">
        <v>0</v>
      </c>
      <c r="AH62" s="201">
        <v>0</v>
      </c>
      <c r="AI62" s="201">
        <v>48.37</v>
      </c>
      <c r="AJ62" s="201">
        <v>0</v>
      </c>
      <c r="AK62" s="201">
        <v>0</v>
      </c>
      <c r="AL62" s="201">
        <v>0</v>
      </c>
      <c r="AM62" s="201">
        <v>0</v>
      </c>
      <c r="AN62" s="201">
        <v>5.4</v>
      </c>
      <c r="AO62">
        <v>0</v>
      </c>
      <c r="AP62" s="201">
        <v>70.91</v>
      </c>
      <c r="AQ62" s="201">
        <v>22.91</v>
      </c>
      <c r="AR62" s="201">
        <v>23.75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88.62</v>
      </c>
      <c r="L63" s="201">
        <v>42.32</v>
      </c>
      <c r="M63" s="201">
        <v>0</v>
      </c>
      <c r="N63" s="201">
        <v>29.17</v>
      </c>
      <c r="O63" s="201">
        <v>48.98</v>
      </c>
      <c r="P63" s="201">
        <v>66.959999999999994</v>
      </c>
      <c r="Q63" s="201">
        <v>2.9</v>
      </c>
      <c r="R63" s="201">
        <v>5.2</v>
      </c>
      <c r="S63" s="201">
        <v>3.34</v>
      </c>
      <c r="T63" s="201">
        <v>0</v>
      </c>
      <c r="U63" s="201">
        <v>186.14</v>
      </c>
      <c r="V63" s="201">
        <v>3.51</v>
      </c>
      <c r="W63" s="201">
        <v>8.5500000000000007</v>
      </c>
      <c r="X63" s="201">
        <v>36.43</v>
      </c>
      <c r="Y63" s="201">
        <v>0</v>
      </c>
      <c r="Z63">
        <v>0</v>
      </c>
      <c r="AA63" s="201">
        <v>7.7</v>
      </c>
      <c r="AB63" s="201">
        <v>0</v>
      </c>
      <c r="AC63" s="201">
        <v>0</v>
      </c>
      <c r="AD63" s="201">
        <v>0</v>
      </c>
      <c r="AE63" s="201">
        <v>24.02</v>
      </c>
      <c r="AF63" s="201">
        <v>0</v>
      </c>
      <c r="AG63" s="201">
        <v>0</v>
      </c>
      <c r="AH63" s="201">
        <v>0</v>
      </c>
      <c r="AI63" s="201">
        <v>48.37</v>
      </c>
      <c r="AJ63" s="201">
        <v>0</v>
      </c>
      <c r="AK63" s="201">
        <v>0</v>
      </c>
      <c r="AL63" s="201">
        <v>0</v>
      </c>
      <c r="AM63" s="201">
        <v>0</v>
      </c>
      <c r="AN63" s="201">
        <v>5.4</v>
      </c>
      <c r="AO63">
        <v>0</v>
      </c>
      <c r="AP63" s="201">
        <v>62.71</v>
      </c>
      <c r="AQ63" s="201">
        <v>22.91</v>
      </c>
      <c r="AR63" s="201">
        <v>23.75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88.62</v>
      </c>
      <c r="L64" s="201">
        <v>42.32</v>
      </c>
      <c r="M64" s="201">
        <v>0</v>
      </c>
      <c r="N64" s="201">
        <v>29.17</v>
      </c>
      <c r="O64" s="201">
        <v>48.98</v>
      </c>
      <c r="P64" s="201">
        <v>66.959999999999994</v>
      </c>
      <c r="Q64" s="201">
        <v>2.9</v>
      </c>
      <c r="R64" s="201">
        <v>5.2</v>
      </c>
      <c r="S64" s="201">
        <v>3.34</v>
      </c>
      <c r="T64" s="201">
        <v>0</v>
      </c>
      <c r="U64" s="201">
        <v>186.14</v>
      </c>
      <c r="V64" s="201">
        <v>3.51</v>
      </c>
      <c r="W64" s="201">
        <v>8.5500000000000007</v>
      </c>
      <c r="X64" s="201">
        <v>36.43</v>
      </c>
      <c r="Y64" s="201">
        <v>0</v>
      </c>
      <c r="Z64">
        <v>0</v>
      </c>
      <c r="AA64" s="201">
        <v>7.7</v>
      </c>
      <c r="AB64" s="201">
        <v>0</v>
      </c>
      <c r="AC64" s="201">
        <v>0</v>
      </c>
      <c r="AD64" s="201">
        <v>0</v>
      </c>
      <c r="AE64" s="201">
        <v>24.02</v>
      </c>
      <c r="AF64" s="201">
        <v>0</v>
      </c>
      <c r="AG64" s="201">
        <v>0</v>
      </c>
      <c r="AH64" s="201">
        <v>0</v>
      </c>
      <c r="AI64" s="201">
        <v>48.37</v>
      </c>
      <c r="AJ64" s="201">
        <v>0</v>
      </c>
      <c r="AK64" s="201">
        <v>0</v>
      </c>
      <c r="AL64" s="201">
        <v>0</v>
      </c>
      <c r="AM64" s="201">
        <v>0</v>
      </c>
      <c r="AN64" s="201">
        <v>5.4</v>
      </c>
      <c r="AO64">
        <v>0</v>
      </c>
      <c r="AP64" s="201">
        <v>53.95</v>
      </c>
      <c r="AQ64" s="201">
        <v>20.16</v>
      </c>
      <c r="AR64" s="201">
        <v>23.75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88.62</v>
      </c>
      <c r="L65" s="201">
        <v>35</v>
      </c>
      <c r="M65" s="201">
        <v>0</v>
      </c>
      <c r="N65" s="201">
        <v>29.17</v>
      </c>
      <c r="O65" s="201">
        <v>48.98</v>
      </c>
      <c r="P65" s="201">
        <v>66.959999999999994</v>
      </c>
      <c r="Q65" s="201">
        <v>5.36</v>
      </c>
      <c r="R65" s="201">
        <v>5.2</v>
      </c>
      <c r="S65" s="201">
        <v>5.66</v>
      </c>
      <c r="T65" s="201">
        <v>0</v>
      </c>
      <c r="U65" s="201">
        <v>186.14</v>
      </c>
      <c r="V65" s="201">
        <v>3.51</v>
      </c>
      <c r="W65" s="201">
        <v>8.5500000000000007</v>
      </c>
      <c r="X65" s="201">
        <v>36.43</v>
      </c>
      <c r="Y65" s="201">
        <v>0</v>
      </c>
      <c r="Z65">
        <v>0</v>
      </c>
      <c r="AA65" s="201">
        <v>7.7</v>
      </c>
      <c r="AB65" s="201">
        <v>0</v>
      </c>
      <c r="AC65" s="201">
        <v>0</v>
      </c>
      <c r="AD65" s="201">
        <v>0</v>
      </c>
      <c r="AE65" s="201">
        <v>24.02</v>
      </c>
      <c r="AF65" s="201">
        <v>0</v>
      </c>
      <c r="AG65" s="201">
        <v>0</v>
      </c>
      <c r="AH65" s="201">
        <v>0</v>
      </c>
      <c r="AI65" s="201">
        <v>48.37</v>
      </c>
      <c r="AJ65" s="201">
        <v>0</v>
      </c>
      <c r="AK65" s="201">
        <v>0</v>
      </c>
      <c r="AL65" s="201">
        <v>0</v>
      </c>
      <c r="AM65" s="201">
        <v>0</v>
      </c>
      <c r="AN65" s="201">
        <v>5.4</v>
      </c>
      <c r="AO65">
        <v>0</v>
      </c>
      <c r="AP65" s="201">
        <v>68.59</v>
      </c>
      <c r="AQ65" s="201">
        <v>22.16</v>
      </c>
      <c r="AR65" s="201">
        <v>23.75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88.62</v>
      </c>
      <c r="L66" s="201">
        <v>35</v>
      </c>
      <c r="M66" s="201">
        <v>0</v>
      </c>
      <c r="N66" s="201">
        <v>29.17</v>
      </c>
      <c r="O66" s="201">
        <v>48.98</v>
      </c>
      <c r="P66" s="201">
        <v>66.959999999999994</v>
      </c>
      <c r="Q66" s="201">
        <v>5.36</v>
      </c>
      <c r="R66" s="201">
        <v>5.2</v>
      </c>
      <c r="S66" s="201">
        <v>5.71</v>
      </c>
      <c r="T66" s="201">
        <v>0</v>
      </c>
      <c r="U66" s="201">
        <v>186.14</v>
      </c>
      <c r="V66" s="201">
        <v>3.51</v>
      </c>
      <c r="W66" s="201">
        <v>8.5500000000000007</v>
      </c>
      <c r="X66" s="201">
        <v>36.43</v>
      </c>
      <c r="Y66" s="201">
        <v>0</v>
      </c>
      <c r="Z66">
        <v>0</v>
      </c>
      <c r="AA66" s="201">
        <v>7.7</v>
      </c>
      <c r="AB66" s="201">
        <v>0</v>
      </c>
      <c r="AC66" s="201">
        <v>0</v>
      </c>
      <c r="AD66" s="201">
        <v>0</v>
      </c>
      <c r="AE66" s="201">
        <v>24.02</v>
      </c>
      <c r="AF66" s="201">
        <v>0</v>
      </c>
      <c r="AG66" s="201">
        <v>0</v>
      </c>
      <c r="AH66" s="201">
        <v>0</v>
      </c>
      <c r="AI66" s="201">
        <v>48.37</v>
      </c>
      <c r="AJ66" s="201">
        <v>0</v>
      </c>
      <c r="AK66" s="201">
        <v>0</v>
      </c>
      <c r="AL66" s="201">
        <v>0</v>
      </c>
      <c r="AM66" s="201">
        <v>0</v>
      </c>
      <c r="AN66" s="201">
        <v>5.4</v>
      </c>
      <c r="AO66">
        <v>0</v>
      </c>
      <c r="AP66" s="201">
        <v>68.59</v>
      </c>
      <c r="AQ66" s="201">
        <v>22.16</v>
      </c>
      <c r="AR66" s="201">
        <v>23.75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88.62</v>
      </c>
      <c r="L67" s="201">
        <v>35</v>
      </c>
      <c r="M67" s="201">
        <v>0</v>
      </c>
      <c r="N67" s="201">
        <v>29.17</v>
      </c>
      <c r="O67" s="201">
        <v>48.98</v>
      </c>
      <c r="P67" s="201">
        <v>66.959999999999994</v>
      </c>
      <c r="Q67" s="201">
        <v>5.36</v>
      </c>
      <c r="R67" s="201">
        <v>5.2</v>
      </c>
      <c r="S67" s="201">
        <v>5.71</v>
      </c>
      <c r="T67" s="201">
        <v>0</v>
      </c>
      <c r="U67" s="201">
        <v>186.14</v>
      </c>
      <c r="V67" s="201">
        <v>3.51</v>
      </c>
      <c r="W67" s="201">
        <v>8.5500000000000007</v>
      </c>
      <c r="X67" s="201">
        <v>36.43</v>
      </c>
      <c r="Y67" s="201">
        <v>0</v>
      </c>
      <c r="Z67">
        <v>0</v>
      </c>
      <c r="AA67" s="201">
        <v>7.7</v>
      </c>
      <c r="AB67" s="201">
        <v>0</v>
      </c>
      <c r="AC67" s="201">
        <v>0</v>
      </c>
      <c r="AD67" s="201">
        <v>0</v>
      </c>
      <c r="AE67" s="201">
        <v>24.02</v>
      </c>
      <c r="AF67" s="201">
        <v>0</v>
      </c>
      <c r="AG67" s="201">
        <v>0</v>
      </c>
      <c r="AH67" s="201">
        <v>0</v>
      </c>
      <c r="AI67" s="201">
        <v>48.37</v>
      </c>
      <c r="AJ67" s="201">
        <v>0</v>
      </c>
      <c r="AK67" s="201">
        <v>0</v>
      </c>
      <c r="AL67" s="201">
        <v>0</v>
      </c>
      <c r="AM67" s="201">
        <v>0</v>
      </c>
      <c r="AN67" s="201">
        <v>5.4</v>
      </c>
      <c r="AO67">
        <v>0</v>
      </c>
      <c r="AP67" s="201">
        <v>68.59</v>
      </c>
      <c r="AQ67" s="201">
        <v>22.16</v>
      </c>
      <c r="AR67" s="201">
        <v>23.75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88.62</v>
      </c>
      <c r="L68" s="201">
        <v>35</v>
      </c>
      <c r="M68" s="201">
        <v>0</v>
      </c>
      <c r="N68" s="201">
        <v>29.17</v>
      </c>
      <c r="O68" s="201">
        <v>48.98</v>
      </c>
      <c r="P68" s="201">
        <v>66.959999999999994</v>
      </c>
      <c r="Q68" s="201">
        <v>5.36</v>
      </c>
      <c r="R68" s="201">
        <v>5.2</v>
      </c>
      <c r="S68" s="201">
        <v>5.71</v>
      </c>
      <c r="T68" s="201">
        <v>0</v>
      </c>
      <c r="U68" s="201">
        <v>186.14</v>
      </c>
      <c r="V68" s="201">
        <v>3.51</v>
      </c>
      <c r="W68" s="201">
        <v>8.5500000000000007</v>
      </c>
      <c r="X68" s="201">
        <v>36.43</v>
      </c>
      <c r="Y68" s="201">
        <v>0</v>
      </c>
      <c r="Z68">
        <v>0</v>
      </c>
      <c r="AA68" s="201">
        <v>7.7</v>
      </c>
      <c r="AB68" s="201">
        <v>0</v>
      </c>
      <c r="AC68" s="201">
        <v>0</v>
      </c>
      <c r="AD68" s="201">
        <v>0</v>
      </c>
      <c r="AE68" s="201">
        <v>24.02</v>
      </c>
      <c r="AF68" s="201">
        <v>0</v>
      </c>
      <c r="AG68" s="201">
        <v>0</v>
      </c>
      <c r="AH68" s="201">
        <v>0</v>
      </c>
      <c r="AI68" s="201">
        <v>48.37</v>
      </c>
      <c r="AJ68" s="201">
        <v>0</v>
      </c>
      <c r="AK68" s="201">
        <v>0</v>
      </c>
      <c r="AL68" s="201">
        <v>0</v>
      </c>
      <c r="AM68" s="201">
        <v>0</v>
      </c>
      <c r="AN68" s="201">
        <v>5.4</v>
      </c>
      <c r="AO68">
        <v>0</v>
      </c>
      <c r="AP68" s="201">
        <v>68.59</v>
      </c>
      <c r="AQ68" s="201">
        <v>22.16</v>
      </c>
      <c r="AR68" s="201">
        <v>23.75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88.62</v>
      </c>
      <c r="L69" s="201">
        <v>35</v>
      </c>
      <c r="M69" s="201">
        <v>0</v>
      </c>
      <c r="N69" s="201">
        <v>29.17</v>
      </c>
      <c r="O69" s="201">
        <v>48.98</v>
      </c>
      <c r="P69" s="201">
        <v>66.959999999999994</v>
      </c>
      <c r="Q69" s="201">
        <v>5.36</v>
      </c>
      <c r="R69" s="201">
        <v>5.2</v>
      </c>
      <c r="S69" s="201">
        <v>5.71</v>
      </c>
      <c r="T69" s="201">
        <v>0</v>
      </c>
      <c r="U69" s="201">
        <v>186.14</v>
      </c>
      <c r="V69" s="201">
        <v>3.51</v>
      </c>
      <c r="W69" s="201">
        <v>8.5500000000000007</v>
      </c>
      <c r="X69" s="201">
        <v>36.43</v>
      </c>
      <c r="Y69" s="201">
        <v>0</v>
      </c>
      <c r="Z69">
        <v>0</v>
      </c>
      <c r="AA69" s="201">
        <v>7.7</v>
      </c>
      <c r="AB69" s="201">
        <v>0</v>
      </c>
      <c r="AC69" s="201">
        <v>0</v>
      </c>
      <c r="AD69" s="201">
        <v>0</v>
      </c>
      <c r="AE69" s="201">
        <v>24.02</v>
      </c>
      <c r="AF69" s="201">
        <v>0</v>
      </c>
      <c r="AG69" s="201">
        <v>0</v>
      </c>
      <c r="AH69" s="201">
        <v>0</v>
      </c>
      <c r="AI69" s="201">
        <v>48.37</v>
      </c>
      <c r="AJ69" s="201">
        <v>0</v>
      </c>
      <c r="AK69" s="201">
        <v>0</v>
      </c>
      <c r="AL69" s="201">
        <v>0</v>
      </c>
      <c r="AM69" s="201">
        <v>0</v>
      </c>
      <c r="AN69" s="201">
        <v>5.4</v>
      </c>
      <c r="AO69">
        <v>0</v>
      </c>
      <c r="AP69" s="201">
        <v>68.59</v>
      </c>
      <c r="AQ69" s="201">
        <v>22.16</v>
      </c>
      <c r="AR69" s="201">
        <v>23.75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91.88</v>
      </c>
      <c r="L70" s="201">
        <v>34.590000000000003</v>
      </c>
      <c r="M70" s="201">
        <v>0</v>
      </c>
      <c r="N70" s="201">
        <v>29.17</v>
      </c>
      <c r="O70" s="201">
        <v>48.98</v>
      </c>
      <c r="P70" s="201">
        <v>66.959999999999994</v>
      </c>
      <c r="Q70" s="201">
        <v>4.6399999999999997</v>
      </c>
      <c r="R70" s="201">
        <v>5.2</v>
      </c>
      <c r="S70" s="201">
        <v>5.88</v>
      </c>
      <c r="T70" s="201">
        <v>0</v>
      </c>
      <c r="U70" s="201">
        <v>186.14</v>
      </c>
      <c r="V70" s="201">
        <v>3.51</v>
      </c>
      <c r="W70" s="201">
        <v>8.5500000000000007</v>
      </c>
      <c r="X70" s="201">
        <v>36.43</v>
      </c>
      <c r="Y70" s="201">
        <v>0</v>
      </c>
      <c r="Z70">
        <v>0</v>
      </c>
      <c r="AA70" s="201">
        <v>7.7</v>
      </c>
      <c r="AB70" s="201">
        <v>0</v>
      </c>
      <c r="AC70" s="201">
        <v>0</v>
      </c>
      <c r="AD70" s="201">
        <v>0</v>
      </c>
      <c r="AE70" s="201">
        <v>24.02</v>
      </c>
      <c r="AF70" s="201">
        <v>0</v>
      </c>
      <c r="AG70" s="201">
        <v>0</v>
      </c>
      <c r="AH70" s="201">
        <v>0</v>
      </c>
      <c r="AI70" s="201">
        <v>45</v>
      </c>
      <c r="AJ70" s="201">
        <v>0</v>
      </c>
      <c r="AK70" s="201">
        <v>0</v>
      </c>
      <c r="AL70" s="201">
        <v>0</v>
      </c>
      <c r="AM70" s="201">
        <v>0</v>
      </c>
      <c r="AN70" s="201">
        <v>5.4</v>
      </c>
      <c r="AO70">
        <v>0</v>
      </c>
      <c r="AP70" s="201">
        <v>68.59</v>
      </c>
      <c r="AQ70" s="201">
        <v>22.16</v>
      </c>
      <c r="AR70" s="201">
        <v>23.75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156.24</v>
      </c>
      <c r="L71" s="201">
        <v>33.85</v>
      </c>
      <c r="M71" s="201">
        <v>0</v>
      </c>
      <c r="N71" s="201">
        <v>29.17</v>
      </c>
      <c r="O71" s="201">
        <v>48.98</v>
      </c>
      <c r="P71" s="201">
        <v>66.959999999999994</v>
      </c>
      <c r="Q71" s="201">
        <v>5.36</v>
      </c>
      <c r="R71" s="201">
        <v>5.2</v>
      </c>
      <c r="S71" s="201">
        <v>6.49</v>
      </c>
      <c r="T71" s="201">
        <v>0</v>
      </c>
      <c r="U71" s="201">
        <v>186.14</v>
      </c>
      <c r="V71" s="201">
        <v>3.51</v>
      </c>
      <c r="W71" s="201">
        <v>8.5500000000000007</v>
      </c>
      <c r="X71" s="201">
        <v>36.43</v>
      </c>
      <c r="Y71" s="201">
        <v>0</v>
      </c>
      <c r="Z71">
        <v>0</v>
      </c>
      <c r="AA71" s="201">
        <v>7.7</v>
      </c>
      <c r="AB71" s="201">
        <v>0</v>
      </c>
      <c r="AC71" s="201">
        <v>0</v>
      </c>
      <c r="AD71" s="201">
        <v>0</v>
      </c>
      <c r="AE71" s="201">
        <v>24.02</v>
      </c>
      <c r="AF71" s="201">
        <v>0</v>
      </c>
      <c r="AG71" s="201">
        <v>0</v>
      </c>
      <c r="AH71" s="201">
        <v>0</v>
      </c>
      <c r="AI71" s="201">
        <v>45</v>
      </c>
      <c r="AJ71" s="201">
        <v>0</v>
      </c>
      <c r="AK71" s="201">
        <v>0</v>
      </c>
      <c r="AL71" s="201">
        <v>0</v>
      </c>
      <c r="AM71" s="201">
        <v>0</v>
      </c>
      <c r="AN71" s="201">
        <v>5.4</v>
      </c>
      <c r="AO71">
        <v>0</v>
      </c>
      <c r="AP71" s="201">
        <v>68.59</v>
      </c>
      <c r="AQ71" s="201">
        <v>22.16</v>
      </c>
      <c r="AR71" s="201">
        <v>23.11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158.79</v>
      </c>
      <c r="L72" s="201">
        <v>63.21</v>
      </c>
      <c r="M72" s="201">
        <v>0</v>
      </c>
      <c r="N72" s="201">
        <v>29.17</v>
      </c>
      <c r="O72" s="201">
        <v>48.98</v>
      </c>
      <c r="P72" s="201">
        <v>66.959999999999994</v>
      </c>
      <c r="Q72" s="201">
        <v>5.36</v>
      </c>
      <c r="R72" s="201">
        <v>5.2</v>
      </c>
      <c r="S72" s="201">
        <v>6.49</v>
      </c>
      <c r="T72" s="201">
        <v>0</v>
      </c>
      <c r="U72" s="201">
        <v>186.14</v>
      </c>
      <c r="V72" s="201">
        <v>3.51</v>
      </c>
      <c r="W72" s="201">
        <v>8.5500000000000007</v>
      </c>
      <c r="X72" s="201">
        <v>36.43</v>
      </c>
      <c r="Y72" s="201">
        <v>0</v>
      </c>
      <c r="Z72">
        <v>0</v>
      </c>
      <c r="AA72" s="201">
        <v>7.7</v>
      </c>
      <c r="AB72" s="201">
        <v>0</v>
      </c>
      <c r="AC72" s="201">
        <v>0</v>
      </c>
      <c r="AD72" s="201">
        <v>0</v>
      </c>
      <c r="AE72" s="201">
        <v>24.02</v>
      </c>
      <c r="AF72" s="201">
        <v>0</v>
      </c>
      <c r="AG72" s="201">
        <v>0</v>
      </c>
      <c r="AH72" s="201">
        <v>0</v>
      </c>
      <c r="AI72" s="201">
        <v>56</v>
      </c>
      <c r="AJ72" s="201">
        <v>0</v>
      </c>
      <c r="AK72" s="201">
        <v>0</v>
      </c>
      <c r="AL72" s="201">
        <v>0</v>
      </c>
      <c r="AM72" s="201">
        <v>0</v>
      </c>
      <c r="AN72" s="201">
        <v>5.4</v>
      </c>
      <c r="AO72">
        <v>0</v>
      </c>
      <c r="AP72" s="201">
        <v>68.59</v>
      </c>
      <c r="AQ72" s="201">
        <v>22.16</v>
      </c>
      <c r="AR72" s="201">
        <v>18.510000000000002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158.79</v>
      </c>
      <c r="L73" s="201">
        <v>63.21</v>
      </c>
      <c r="M73" s="201">
        <v>0</v>
      </c>
      <c r="N73" s="201">
        <v>29.17</v>
      </c>
      <c r="O73" s="201">
        <v>48.98</v>
      </c>
      <c r="P73" s="201">
        <v>66.959999999999994</v>
      </c>
      <c r="Q73" s="201">
        <v>5.36</v>
      </c>
      <c r="R73" s="201">
        <v>5.2</v>
      </c>
      <c r="S73" s="201">
        <v>6.49</v>
      </c>
      <c r="T73" s="201">
        <v>0</v>
      </c>
      <c r="U73" s="201">
        <v>186.14</v>
      </c>
      <c r="V73" s="201">
        <v>3.51</v>
      </c>
      <c r="W73" s="201">
        <v>8.1999999999999993</v>
      </c>
      <c r="X73" s="201">
        <v>36.43</v>
      </c>
      <c r="Y73" s="201">
        <v>0</v>
      </c>
      <c r="Z73">
        <v>0</v>
      </c>
      <c r="AA73" s="201">
        <v>7.7</v>
      </c>
      <c r="AB73" s="201">
        <v>0</v>
      </c>
      <c r="AC73" s="201">
        <v>0</v>
      </c>
      <c r="AD73" s="201">
        <v>0</v>
      </c>
      <c r="AE73" s="201">
        <v>24.02</v>
      </c>
      <c r="AF73" s="201">
        <v>0</v>
      </c>
      <c r="AG73" s="201">
        <v>0</v>
      </c>
      <c r="AH73" s="201">
        <v>0</v>
      </c>
      <c r="AI73" s="201">
        <v>56</v>
      </c>
      <c r="AJ73" s="201">
        <v>0</v>
      </c>
      <c r="AK73" s="201">
        <v>0</v>
      </c>
      <c r="AL73" s="201">
        <v>0</v>
      </c>
      <c r="AM73" s="201">
        <v>0</v>
      </c>
      <c r="AN73" s="201">
        <v>5.4</v>
      </c>
      <c r="AO73">
        <v>0</v>
      </c>
      <c r="AP73" s="201">
        <v>68.59</v>
      </c>
      <c r="AQ73" s="201">
        <v>22.16</v>
      </c>
      <c r="AR73" s="201">
        <v>12.62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158.79</v>
      </c>
      <c r="L74" s="201">
        <v>63.21</v>
      </c>
      <c r="M74" s="201">
        <v>0</v>
      </c>
      <c r="N74" s="201">
        <v>29.17</v>
      </c>
      <c r="O74" s="201">
        <v>48.98</v>
      </c>
      <c r="P74" s="201">
        <v>66.959999999999994</v>
      </c>
      <c r="Q74" s="201">
        <v>5.36</v>
      </c>
      <c r="R74" s="201">
        <v>5.2</v>
      </c>
      <c r="S74" s="201">
        <v>6.49</v>
      </c>
      <c r="T74" s="201">
        <v>0</v>
      </c>
      <c r="U74" s="201">
        <v>186.14</v>
      </c>
      <c r="V74" s="201">
        <v>3.51</v>
      </c>
      <c r="W74" s="201">
        <v>8.5</v>
      </c>
      <c r="X74" s="201">
        <v>36.43</v>
      </c>
      <c r="Y74" s="201">
        <v>0</v>
      </c>
      <c r="Z74">
        <v>0</v>
      </c>
      <c r="AA74" s="201">
        <v>7.7</v>
      </c>
      <c r="AB74" s="201">
        <v>0</v>
      </c>
      <c r="AC74" s="201">
        <v>0</v>
      </c>
      <c r="AD74" s="201">
        <v>0</v>
      </c>
      <c r="AE74" s="201">
        <v>24.02</v>
      </c>
      <c r="AF74" s="201">
        <v>0</v>
      </c>
      <c r="AG74" s="201">
        <v>0</v>
      </c>
      <c r="AH74" s="201">
        <v>0</v>
      </c>
      <c r="AI74" s="201">
        <v>56</v>
      </c>
      <c r="AJ74" s="201">
        <v>0</v>
      </c>
      <c r="AK74" s="201">
        <v>0</v>
      </c>
      <c r="AL74" s="201">
        <v>0</v>
      </c>
      <c r="AM74" s="201">
        <v>0</v>
      </c>
      <c r="AN74" s="201">
        <v>5.4</v>
      </c>
      <c r="AO74">
        <v>0</v>
      </c>
      <c r="AP74" s="201">
        <v>68.59</v>
      </c>
      <c r="AQ74" s="201">
        <v>22.16</v>
      </c>
      <c r="AR74" s="201">
        <v>5.86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158.79</v>
      </c>
      <c r="L75" s="201">
        <v>63.28</v>
      </c>
      <c r="M75" s="201">
        <v>0</v>
      </c>
      <c r="N75" s="201">
        <v>29.17</v>
      </c>
      <c r="O75" s="201">
        <v>48.98</v>
      </c>
      <c r="P75" s="201">
        <v>66.959999999999994</v>
      </c>
      <c r="Q75" s="201">
        <v>5.36</v>
      </c>
      <c r="R75" s="201">
        <v>5.2</v>
      </c>
      <c r="S75" s="201">
        <v>6.49</v>
      </c>
      <c r="T75" s="201">
        <v>0</v>
      </c>
      <c r="U75" s="201">
        <v>186.14</v>
      </c>
      <c r="V75" s="201">
        <v>3.51</v>
      </c>
      <c r="W75" s="201">
        <v>8.01</v>
      </c>
      <c r="X75" s="201">
        <v>32.21</v>
      </c>
      <c r="Y75" s="201">
        <v>0</v>
      </c>
      <c r="Z75">
        <v>0</v>
      </c>
      <c r="AA75" s="201">
        <v>7.95</v>
      </c>
      <c r="AB75" s="201">
        <v>0</v>
      </c>
      <c r="AC75" s="201">
        <v>0</v>
      </c>
      <c r="AD75" s="201">
        <v>0</v>
      </c>
      <c r="AE75" s="201">
        <v>24.02</v>
      </c>
      <c r="AF75" s="201">
        <v>0</v>
      </c>
      <c r="AG75" s="201">
        <v>0</v>
      </c>
      <c r="AH75" s="201">
        <v>0</v>
      </c>
      <c r="AI75" s="201">
        <v>56</v>
      </c>
      <c r="AJ75" s="201">
        <v>0</v>
      </c>
      <c r="AK75" s="201">
        <v>0</v>
      </c>
      <c r="AL75" s="201">
        <v>0</v>
      </c>
      <c r="AM75" s="201">
        <v>14.4</v>
      </c>
      <c r="AN75" s="201">
        <v>0</v>
      </c>
      <c r="AO75">
        <v>0</v>
      </c>
      <c r="AP75" s="201">
        <v>68.59</v>
      </c>
      <c r="AQ75" s="201">
        <v>22.16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158.79</v>
      </c>
      <c r="L76" s="201">
        <v>65.36</v>
      </c>
      <c r="M76" s="201">
        <v>0</v>
      </c>
      <c r="N76" s="201">
        <v>29.17</v>
      </c>
      <c r="O76" s="201">
        <v>48.98</v>
      </c>
      <c r="P76" s="201">
        <v>66.959999999999994</v>
      </c>
      <c r="Q76" s="201">
        <v>5.36</v>
      </c>
      <c r="R76" s="201">
        <v>5.2</v>
      </c>
      <c r="S76" s="201">
        <v>6.49</v>
      </c>
      <c r="T76" s="201">
        <v>0</v>
      </c>
      <c r="U76" s="201">
        <v>186.14</v>
      </c>
      <c r="V76" s="201">
        <v>3.51</v>
      </c>
      <c r="W76" s="201">
        <v>8.65</v>
      </c>
      <c r="X76" s="201">
        <v>35.89</v>
      </c>
      <c r="Y76" s="201">
        <v>0</v>
      </c>
      <c r="Z76">
        <v>0</v>
      </c>
      <c r="AA76" s="201">
        <v>7.95</v>
      </c>
      <c r="AB76" s="201">
        <v>0</v>
      </c>
      <c r="AC76" s="201">
        <v>0</v>
      </c>
      <c r="AD76" s="201">
        <v>0</v>
      </c>
      <c r="AE76" s="201">
        <v>24.03</v>
      </c>
      <c r="AF76" s="201">
        <v>0</v>
      </c>
      <c r="AG76" s="201">
        <v>0</v>
      </c>
      <c r="AH76" s="201">
        <v>0</v>
      </c>
      <c r="AI76" s="201">
        <v>56</v>
      </c>
      <c r="AJ76" s="201">
        <v>0</v>
      </c>
      <c r="AK76" s="201">
        <v>0</v>
      </c>
      <c r="AL76" s="201">
        <v>0</v>
      </c>
      <c r="AM76" s="201">
        <v>27</v>
      </c>
      <c r="AN76" s="201">
        <v>0</v>
      </c>
      <c r="AO76">
        <v>0</v>
      </c>
      <c r="AP76" s="201">
        <v>68.59</v>
      </c>
      <c r="AQ76" s="201">
        <v>22.16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101.55</v>
      </c>
      <c r="L77" s="201">
        <v>65.36</v>
      </c>
      <c r="M77" s="201">
        <v>0</v>
      </c>
      <c r="N77" s="201">
        <v>29.17</v>
      </c>
      <c r="O77" s="201">
        <v>48.98</v>
      </c>
      <c r="P77" s="201">
        <v>66.959999999999994</v>
      </c>
      <c r="Q77" s="201">
        <v>5.36</v>
      </c>
      <c r="R77" s="201">
        <v>5.2</v>
      </c>
      <c r="S77" s="201">
        <v>6.49</v>
      </c>
      <c r="T77" s="201">
        <v>0</v>
      </c>
      <c r="U77" s="201">
        <v>186.14</v>
      </c>
      <c r="V77" s="201">
        <v>3.51</v>
      </c>
      <c r="W77" s="201">
        <v>8.5500000000000007</v>
      </c>
      <c r="X77" s="201">
        <v>36.43</v>
      </c>
      <c r="Y77" s="201">
        <v>0</v>
      </c>
      <c r="Z77">
        <v>0</v>
      </c>
      <c r="AA77" s="201">
        <v>7.95</v>
      </c>
      <c r="AB77" s="201">
        <v>0</v>
      </c>
      <c r="AC77" s="201">
        <v>0</v>
      </c>
      <c r="AD77" s="201">
        <v>0</v>
      </c>
      <c r="AE77" s="201">
        <v>29.06</v>
      </c>
      <c r="AF77" s="201">
        <v>0</v>
      </c>
      <c r="AG77" s="201">
        <v>0</v>
      </c>
      <c r="AH77" s="201">
        <v>0</v>
      </c>
      <c r="AI77" s="201">
        <v>56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68.59</v>
      </c>
      <c r="AQ77" s="201">
        <v>22.16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101.55</v>
      </c>
      <c r="L78" s="201">
        <v>65.36</v>
      </c>
      <c r="M78" s="201">
        <v>0</v>
      </c>
      <c r="N78" s="201">
        <v>29.17</v>
      </c>
      <c r="O78" s="201">
        <v>48.98</v>
      </c>
      <c r="P78" s="201">
        <v>66.959999999999994</v>
      </c>
      <c r="Q78" s="201">
        <v>5.36</v>
      </c>
      <c r="R78" s="201">
        <v>5.2</v>
      </c>
      <c r="S78" s="201">
        <v>6.49</v>
      </c>
      <c r="T78" s="201">
        <v>0</v>
      </c>
      <c r="U78" s="201">
        <v>186.14</v>
      </c>
      <c r="V78" s="201">
        <v>3.51</v>
      </c>
      <c r="W78" s="201">
        <v>8.5500000000000007</v>
      </c>
      <c r="X78" s="201">
        <v>36.43</v>
      </c>
      <c r="Y78" s="201">
        <v>0</v>
      </c>
      <c r="Z78">
        <v>0</v>
      </c>
      <c r="AA78" s="201">
        <v>7.95</v>
      </c>
      <c r="AB78" s="201">
        <v>0</v>
      </c>
      <c r="AC78" s="201">
        <v>0</v>
      </c>
      <c r="AD78" s="201">
        <v>0</v>
      </c>
      <c r="AE78" s="201">
        <v>29.26</v>
      </c>
      <c r="AF78" s="201">
        <v>0</v>
      </c>
      <c r="AG78" s="201">
        <v>0</v>
      </c>
      <c r="AH78" s="201">
        <v>0</v>
      </c>
      <c r="AI78" s="201">
        <v>56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68.59</v>
      </c>
      <c r="AQ78" s="201">
        <v>22.16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102.46</v>
      </c>
      <c r="L79" s="201">
        <v>65.36</v>
      </c>
      <c r="M79" s="201">
        <v>0</v>
      </c>
      <c r="N79" s="201">
        <v>29.17</v>
      </c>
      <c r="O79" s="201">
        <v>48.98</v>
      </c>
      <c r="P79" s="201">
        <v>66.959999999999994</v>
      </c>
      <c r="Q79" s="201">
        <v>5.36</v>
      </c>
      <c r="R79" s="201">
        <v>5.2</v>
      </c>
      <c r="S79" s="201">
        <v>6.49</v>
      </c>
      <c r="T79" s="201">
        <v>0</v>
      </c>
      <c r="U79" s="201">
        <v>186.14</v>
      </c>
      <c r="V79" s="201">
        <v>3.51</v>
      </c>
      <c r="W79" s="201">
        <v>8.5500000000000007</v>
      </c>
      <c r="X79" s="201">
        <v>36.43</v>
      </c>
      <c r="Y79" s="201">
        <v>0</v>
      </c>
      <c r="Z79">
        <v>0</v>
      </c>
      <c r="AA79" s="201">
        <v>7.7</v>
      </c>
      <c r="AB79" s="201">
        <v>0</v>
      </c>
      <c r="AC79" s="201">
        <v>0</v>
      </c>
      <c r="AD79" s="201">
        <v>0</v>
      </c>
      <c r="AE79" s="201">
        <v>29.26</v>
      </c>
      <c r="AF79" s="201">
        <v>0</v>
      </c>
      <c r="AG79" s="201">
        <v>0</v>
      </c>
      <c r="AH79" s="201">
        <v>0</v>
      </c>
      <c r="AI79" s="201">
        <v>56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68.59</v>
      </c>
      <c r="AQ79" s="201">
        <v>22.16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101.55</v>
      </c>
      <c r="L80" s="201">
        <v>63.21</v>
      </c>
      <c r="M80" s="201">
        <v>0</v>
      </c>
      <c r="N80" s="201">
        <v>29.17</v>
      </c>
      <c r="O80" s="201">
        <v>48.98</v>
      </c>
      <c r="P80" s="201">
        <v>66.959999999999994</v>
      </c>
      <c r="Q80" s="201">
        <v>5.36</v>
      </c>
      <c r="R80" s="201">
        <v>5.2</v>
      </c>
      <c r="S80" s="201">
        <v>6.49</v>
      </c>
      <c r="T80" s="201">
        <v>0</v>
      </c>
      <c r="U80" s="201">
        <v>186.14</v>
      </c>
      <c r="V80" s="201">
        <v>3.51</v>
      </c>
      <c r="W80" s="201">
        <v>8.5500000000000007</v>
      </c>
      <c r="X80" s="201">
        <v>36.43</v>
      </c>
      <c r="Y80" s="201">
        <v>0</v>
      </c>
      <c r="Z80">
        <v>0</v>
      </c>
      <c r="AA80" s="201">
        <v>7.7</v>
      </c>
      <c r="AB80" s="201">
        <v>0</v>
      </c>
      <c r="AC80" s="201">
        <v>0</v>
      </c>
      <c r="AD80" s="201">
        <v>0</v>
      </c>
      <c r="AE80" s="201">
        <v>29.26</v>
      </c>
      <c r="AF80" s="201">
        <v>0</v>
      </c>
      <c r="AG80" s="201">
        <v>0</v>
      </c>
      <c r="AH80" s="201">
        <v>0</v>
      </c>
      <c r="AI80" s="201">
        <v>56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68.59</v>
      </c>
      <c r="AQ80" s="201">
        <v>22.16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98.63</v>
      </c>
      <c r="L81" s="201">
        <v>63.21</v>
      </c>
      <c r="M81" s="201">
        <v>0</v>
      </c>
      <c r="N81" s="201">
        <v>29.17</v>
      </c>
      <c r="O81" s="201">
        <v>48.98</v>
      </c>
      <c r="P81" s="201">
        <v>66.959999999999994</v>
      </c>
      <c r="Q81" s="201">
        <v>5.36</v>
      </c>
      <c r="R81" s="201">
        <v>5.2</v>
      </c>
      <c r="S81" s="201">
        <v>6.49</v>
      </c>
      <c r="T81" s="201">
        <v>0</v>
      </c>
      <c r="U81" s="201">
        <v>186.14</v>
      </c>
      <c r="V81" s="201">
        <v>3.51</v>
      </c>
      <c r="W81" s="201">
        <v>8.5500000000000007</v>
      </c>
      <c r="X81" s="201">
        <v>36.43</v>
      </c>
      <c r="Y81" s="201">
        <v>0</v>
      </c>
      <c r="Z81">
        <v>0</v>
      </c>
      <c r="AA81" s="201">
        <v>7.7</v>
      </c>
      <c r="AB81" s="201">
        <v>0</v>
      </c>
      <c r="AC81" s="201">
        <v>0</v>
      </c>
      <c r="AD81" s="201">
        <v>0</v>
      </c>
      <c r="AE81" s="201">
        <v>29.26</v>
      </c>
      <c r="AF81" s="201">
        <v>0</v>
      </c>
      <c r="AG81" s="201">
        <v>0</v>
      </c>
      <c r="AH81" s="201">
        <v>0</v>
      </c>
      <c r="AI81" s="201">
        <v>57.6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68.59</v>
      </c>
      <c r="AQ81" s="201">
        <v>22.16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101.55</v>
      </c>
      <c r="L82" s="201">
        <v>63.21</v>
      </c>
      <c r="M82" s="201">
        <v>0</v>
      </c>
      <c r="N82" s="201">
        <v>29.17</v>
      </c>
      <c r="O82" s="201">
        <v>48.98</v>
      </c>
      <c r="P82" s="201">
        <v>66.959999999999994</v>
      </c>
      <c r="Q82" s="201">
        <v>5.36</v>
      </c>
      <c r="R82" s="201">
        <v>5.2</v>
      </c>
      <c r="S82" s="201">
        <v>6.49</v>
      </c>
      <c r="T82" s="201">
        <v>0</v>
      </c>
      <c r="U82" s="201">
        <v>186.14</v>
      </c>
      <c r="V82" s="201">
        <v>3.51</v>
      </c>
      <c r="W82" s="201">
        <v>8.5500000000000007</v>
      </c>
      <c r="X82" s="201">
        <v>36.43</v>
      </c>
      <c r="Y82" s="201">
        <v>0</v>
      </c>
      <c r="Z82">
        <v>0</v>
      </c>
      <c r="AA82" s="201">
        <v>7.7</v>
      </c>
      <c r="AB82" s="201">
        <v>0</v>
      </c>
      <c r="AC82" s="201">
        <v>0</v>
      </c>
      <c r="AD82" s="201">
        <v>0</v>
      </c>
      <c r="AE82" s="201">
        <v>29.26</v>
      </c>
      <c r="AF82" s="201">
        <v>0</v>
      </c>
      <c r="AG82" s="201">
        <v>0</v>
      </c>
      <c r="AH82" s="201">
        <v>0</v>
      </c>
      <c r="AI82" s="201">
        <v>57.6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68.59</v>
      </c>
      <c r="AQ82" s="201">
        <v>22.16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158.18</v>
      </c>
      <c r="L83" s="201">
        <v>63.21</v>
      </c>
      <c r="M83" s="201">
        <v>0</v>
      </c>
      <c r="N83" s="201">
        <v>29.17</v>
      </c>
      <c r="O83" s="201">
        <v>48.98</v>
      </c>
      <c r="P83" s="201">
        <v>66.959999999999994</v>
      </c>
      <c r="Q83" s="201">
        <v>5.36</v>
      </c>
      <c r="R83" s="201">
        <v>5.2</v>
      </c>
      <c r="S83" s="201">
        <v>6.49</v>
      </c>
      <c r="T83" s="201">
        <v>0</v>
      </c>
      <c r="U83" s="201">
        <v>186.14</v>
      </c>
      <c r="V83" s="201">
        <v>3.51</v>
      </c>
      <c r="W83" s="201">
        <v>8.5500000000000007</v>
      </c>
      <c r="X83" s="201">
        <v>36.43</v>
      </c>
      <c r="Y83" s="201">
        <v>0</v>
      </c>
      <c r="Z83">
        <v>0</v>
      </c>
      <c r="AA83" s="201">
        <v>7.95</v>
      </c>
      <c r="AB83" s="201">
        <v>0</v>
      </c>
      <c r="AC83" s="201">
        <v>0</v>
      </c>
      <c r="AD83" s="201">
        <v>0</v>
      </c>
      <c r="AE83" s="201">
        <v>29.26</v>
      </c>
      <c r="AF83" s="201">
        <v>0</v>
      </c>
      <c r="AG83" s="201">
        <v>0</v>
      </c>
      <c r="AH83" s="201">
        <v>0</v>
      </c>
      <c r="AI83" s="201">
        <v>53.03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68.59</v>
      </c>
      <c r="AQ83" s="201">
        <v>22.16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164.19</v>
      </c>
      <c r="L84" s="201">
        <v>63.21</v>
      </c>
      <c r="M84" s="201">
        <v>0</v>
      </c>
      <c r="N84" s="201">
        <v>29.17</v>
      </c>
      <c r="O84" s="201">
        <v>48.98</v>
      </c>
      <c r="P84" s="201">
        <v>66.959999999999994</v>
      </c>
      <c r="Q84" s="201">
        <v>5.36</v>
      </c>
      <c r="R84" s="201">
        <v>5.2</v>
      </c>
      <c r="S84" s="201">
        <v>6.49</v>
      </c>
      <c r="T84" s="201">
        <v>0</v>
      </c>
      <c r="U84" s="201">
        <v>186.14</v>
      </c>
      <c r="V84" s="201">
        <v>3.51</v>
      </c>
      <c r="W84" s="201">
        <v>8.5500000000000007</v>
      </c>
      <c r="X84" s="201">
        <v>36.43</v>
      </c>
      <c r="Y84" s="201">
        <v>0</v>
      </c>
      <c r="Z84">
        <v>0</v>
      </c>
      <c r="AA84" s="201">
        <v>7.95</v>
      </c>
      <c r="AB84" s="201">
        <v>0</v>
      </c>
      <c r="AC84" s="201">
        <v>0</v>
      </c>
      <c r="AD84" s="201">
        <v>0</v>
      </c>
      <c r="AE84" s="201">
        <v>29.26</v>
      </c>
      <c r="AF84" s="201">
        <v>0</v>
      </c>
      <c r="AG84" s="201">
        <v>0</v>
      </c>
      <c r="AH84" s="201">
        <v>0</v>
      </c>
      <c r="AI84" s="201">
        <v>53.03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68.59</v>
      </c>
      <c r="AQ84" s="201">
        <v>22.16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123.94</v>
      </c>
      <c r="L85" s="201">
        <v>63.21</v>
      </c>
      <c r="M85" s="201">
        <v>0</v>
      </c>
      <c r="N85" s="201">
        <v>29.17</v>
      </c>
      <c r="O85" s="201">
        <v>48.98</v>
      </c>
      <c r="P85" s="201">
        <v>66.959999999999994</v>
      </c>
      <c r="Q85" s="201">
        <v>5.36</v>
      </c>
      <c r="R85" s="201">
        <v>5.2</v>
      </c>
      <c r="S85" s="201">
        <v>6.49</v>
      </c>
      <c r="T85" s="201">
        <v>0</v>
      </c>
      <c r="U85" s="201">
        <v>186.14</v>
      </c>
      <c r="V85" s="201">
        <v>3.51</v>
      </c>
      <c r="W85" s="201">
        <v>8.5500000000000007</v>
      </c>
      <c r="X85" s="201">
        <v>36.43</v>
      </c>
      <c r="Y85" s="201">
        <v>0</v>
      </c>
      <c r="Z85">
        <v>0</v>
      </c>
      <c r="AA85" s="201">
        <v>7.95</v>
      </c>
      <c r="AB85" s="201">
        <v>0</v>
      </c>
      <c r="AC85" s="201">
        <v>0</v>
      </c>
      <c r="AD85" s="201">
        <v>0</v>
      </c>
      <c r="AE85" s="201">
        <v>29.26</v>
      </c>
      <c r="AF85" s="201">
        <v>0</v>
      </c>
      <c r="AG85" s="201">
        <v>0</v>
      </c>
      <c r="AH85" s="201">
        <v>0</v>
      </c>
      <c r="AI85" s="201">
        <v>53.03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68.59</v>
      </c>
      <c r="AQ85" s="201">
        <v>22.16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96.71</v>
      </c>
      <c r="L86" s="201">
        <v>57.62</v>
      </c>
      <c r="M86" s="201">
        <v>0</v>
      </c>
      <c r="N86" s="201">
        <v>29.17</v>
      </c>
      <c r="O86" s="201">
        <v>48.98</v>
      </c>
      <c r="P86" s="201">
        <v>66.959999999999994</v>
      </c>
      <c r="Q86" s="201">
        <v>5.36</v>
      </c>
      <c r="R86" s="201">
        <v>5.2</v>
      </c>
      <c r="S86" s="201">
        <v>6.49</v>
      </c>
      <c r="T86" s="201">
        <v>0</v>
      </c>
      <c r="U86" s="201">
        <v>186.14</v>
      </c>
      <c r="V86" s="201">
        <v>3.51</v>
      </c>
      <c r="W86" s="201">
        <v>8.5500000000000007</v>
      </c>
      <c r="X86" s="201">
        <v>36.43</v>
      </c>
      <c r="Y86" s="201">
        <v>0</v>
      </c>
      <c r="Z86">
        <v>0</v>
      </c>
      <c r="AA86" s="201">
        <v>7.95</v>
      </c>
      <c r="AB86" s="201">
        <v>0</v>
      </c>
      <c r="AC86" s="201">
        <v>0</v>
      </c>
      <c r="AD86" s="201">
        <v>0</v>
      </c>
      <c r="AE86" s="201">
        <v>29.26</v>
      </c>
      <c r="AF86" s="201">
        <v>0</v>
      </c>
      <c r="AG86" s="201">
        <v>0</v>
      </c>
      <c r="AH86" s="201">
        <v>0</v>
      </c>
      <c r="AI86" s="201">
        <v>53.03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68.59</v>
      </c>
      <c r="AQ86" s="201">
        <v>22.16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158.72</v>
      </c>
      <c r="L87" s="201">
        <v>57.62</v>
      </c>
      <c r="M87" s="201">
        <v>0</v>
      </c>
      <c r="N87" s="201">
        <v>29.17</v>
      </c>
      <c r="O87" s="201">
        <v>48.98</v>
      </c>
      <c r="P87" s="201">
        <v>66.959999999999994</v>
      </c>
      <c r="Q87" s="201">
        <v>5.36</v>
      </c>
      <c r="R87" s="201">
        <v>5.2</v>
      </c>
      <c r="S87" s="201">
        <v>6.49</v>
      </c>
      <c r="T87" s="201">
        <v>0</v>
      </c>
      <c r="U87" s="201">
        <v>186.14</v>
      </c>
      <c r="V87" s="201">
        <v>3.51</v>
      </c>
      <c r="W87" s="201">
        <v>8.5500000000000007</v>
      </c>
      <c r="X87" s="201">
        <v>36.43</v>
      </c>
      <c r="Y87" s="201">
        <v>0</v>
      </c>
      <c r="Z87">
        <v>0</v>
      </c>
      <c r="AA87" s="201">
        <v>8</v>
      </c>
      <c r="AB87" s="201">
        <v>0</v>
      </c>
      <c r="AC87" s="201">
        <v>0</v>
      </c>
      <c r="AD87" s="201">
        <v>0</v>
      </c>
      <c r="AE87" s="201">
        <v>29.59</v>
      </c>
      <c r="AF87" s="201">
        <v>0</v>
      </c>
      <c r="AG87" s="201">
        <v>0</v>
      </c>
      <c r="AH87" s="201">
        <v>0</v>
      </c>
      <c r="AI87" s="201">
        <v>53.03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68.59</v>
      </c>
      <c r="AQ87" s="201">
        <v>22.16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158.72</v>
      </c>
      <c r="L88" s="201">
        <v>57.62</v>
      </c>
      <c r="M88" s="201">
        <v>0</v>
      </c>
      <c r="N88" s="201">
        <v>29.17</v>
      </c>
      <c r="O88" s="201">
        <v>48.98</v>
      </c>
      <c r="P88" s="201">
        <v>66.959999999999994</v>
      </c>
      <c r="Q88" s="201">
        <v>5.36</v>
      </c>
      <c r="R88" s="201">
        <v>5.2</v>
      </c>
      <c r="S88" s="201">
        <v>6.49</v>
      </c>
      <c r="T88" s="201">
        <v>0</v>
      </c>
      <c r="U88" s="201">
        <v>186.14</v>
      </c>
      <c r="V88" s="201">
        <v>3.51</v>
      </c>
      <c r="W88" s="201">
        <v>8.5500000000000007</v>
      </c>
      <c r="X88" s="201">
        <v>36.43</v>
      </c>
      <c r="Y88" s="201">
        <v>0</v>
      </c>
      <c r="Z88">
        <v>0</v>
      </c>
      <c r="AA88" s="201">
        <v>8</v>
      </c>
      <c r="AB88" s="201">
        <v>0</v>
      </c>
      <c r="AC88" s="201">
        <v>0</v>
      </c>
      <c r="AD88" s="201">
        <v>0</v>
      </c>
      <c r="AE88" s="201">
        <v>29.59</v>
      </c>
      <c r="AF88" s="201">
        <v>0</v>
      </c>
      <c r="AG88" s="201">
        <v>0</v>
      </c>
      <c r="AH88" s="201">
        <v>0</v>
      </c>
      <c r="AI88" s="201">
        <v>53.03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68.59</v>
      </c>
      <c r="AQ88" s="201">
        <v>22.16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158.72</v>
      </c>
      <c r="L89" s="201">
        <v>57.62</v>
      </c>
      <c r="M89" s="201">
        <v>0</v>
      </c>
      <c r="N89" s="201">
        <v>29.17</v>
      </c>
      <c r="O89" s="201">
        <v>48.98</v>
      </c>
      <c r="P89" s="201">
        <v>66.959999999999994</v>
      </c>
      <c r="Q89" s="201">
        <v>5.36</v>
      </c>
      <c r="R89" s="201">
        <v>5.2</v>
      </c>
      <c r="S89" s="201">
        <v>6.49</v>
      </c>
      <c r="T89" s="201">
        <v>0</v>
      </c>
      <c r="U89" s="201">
        <v>186.14</v>
      </c>
      <c r="V89" s="201">
        <v>3.51</v>
      </c>
      <c r="W89" s="201">
        <v>8.5500000000000007</v>
      </c>
      <c r="X89" s="201">
        <v>36.43</v>
      </c>
      <c r="Y89" s="201">
        <v>0</v>
      </c>
      <c r="Z89">
        <v>0</v>
      </c>
      <c r="AA89" s="201">
        <v>8</v>
      </c>
      <c r="AB89" s="201">
        <v>0</v>
      </c>
      <c r="AC89" s="201">
        <v>0</v>
      </c>
      <c r="AD89" s="201">
        <v>0</v>
      </c>
      <c r="AE89" s="201">
        <v>29.59</v>
      </c>
      <c r="AF89" s="201">
        <v>0</v>
      </c>
      <c r="AG89" s="201">
        <v>0</v>
      </c>
      <c r="AH89" s="201">
        <v>0</v>
      </c>
      <c r="AI89" s="201">
        <v>62.49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68.59</v>
      </c>
      <c r="AQ89" s="201">
        <v>22.16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158.72</v>
      </c>
      <c r="L90" s="201">
        <v>57.62</v>
      </c>
      <c r="M90" s="201">
        <v>0</v>
      </c>
      <c r="N90" s="201">
        <v>29.17</v>
      </c>
      <c r="O90" s="201">
        <v>48.98</v>
      </c>
      <c r="P90" s="201">
        <v>66.959999999999994</v>
      </c>
      <c r="Q90" s="201">
        <v>5.36</v>
      </c>
      <c r="R90" s="201">
        <v>5.2</v>
      </c>
      <c r="S90" s="201">
        <v>6.49</v>
      </c>
      <c r="T90" s="201">
        <v>0</v>
      </c>
      <c r="U90" s="201">
        <v>186.14</v>
      </c>
      <c r="V90" s="201">
        <v>3.51</v>
      </c>
      <c r="W90" s="201">
        <v>8.5500000000000007</v>
      </c>
      <c r="X90" s="201">
        <v>36.43</v>
      </c>
      <c r="Y90" s="201">
        <v>0</v>
      </c>
      <c r="Z90">
        <v>0</v>
      </c>
      <c r="AA90" s="201">
        <v>8</v>
      </c>
      <c r="AB90" s="201">
        <v>0</v>
      </c>
      <c r="AC90" s="201">
        <v>0</v>
      </c>
      <c r="AD90" s="201">
        <v>0</v>
      </c>
      <c r="AE90" s="201">
        <v>29.59</v>
      </c>
      <c r="AF90" s="201">
        <v>0</v>
      </c>
      <c r="AG90" s="201">
        <v>0</v>
      </c>
      <c r="AH90" s="201">
        <v>0</v>
      </c>
      <c r="AI90" s="201">
        <v>62.49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68.59</v>
      </c>
      <c r="AQ90" s="201">
        <v>22.16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158.72</v>
      </c>
      <c r="L91" s="201">
        <v>57.62</v>
      </c>
      <c r="M91" s="201">
        <v>0</v>
      </c>
      <c r="N91" s="201">
        <v>29.17</v>
      </c>
      <c r="O91" s="201">
        <v>48.98</v>
      </c>
      <c r="P91" s="201">
        <v>66.959999999999994</v>
      </c>
      <c r="Q91" s="201">
        <v>5.36</v>
      </c>
      <c r="R91" s="201">
        <v>5.2</v>
      </c>
      <c r="S91" s="201">
        <v>6.49</v>
      </c>
      <c r="T91" s="201">
        <v>0</v>
      </c>
      <c r="U91" s="201">
        <v>186.14</v>
      </c>
      <c r="V91" s="201">
        <v>3.51</v>
      </c>
      <c r="W91" s="201">
        <v>8.5500000000000007</v>
      </c>
      <c r="X91" s="201">
        <v>36.43</v>
      </c>
      <c r="Y91" s="201">
        <v>0</v>
      </c>
      <c r="Z91">
        <v>0</v>
      </c>
      <c r="AA91" s="201">
        <v>8</v>
      </c>
      <c r="AB91" s="201">
        <v>0</v>
      </c>
      <c r="AC91" s="201">
        <v>0</v>
      </c>
      <c r="AD91" s="201">
        <v>0</v>
      </c>
      <c r="AE91" s="201">
        <v>29.59</v>
      </c>
      <c r="AF91" s="201">
        <v>0</v>
      </c>
      <c r="AG91" s="201">
        <v>0</v>
      </c>
      <c r="AH91" s="201">
        <v>0</v>
      </c>
      <c r="AI91" s="201">
        <v>60.88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68.59</v>
      </c>
      <c r="AQ91" s="201">
        <v>22.16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158.72</v>
      </c>
      <c r="L92" s="201">
        <v>57.62</v>
      </c>
      <c r="M92" s="201">
        <v>0</v>
      </c>
      <c r="N92" s="201">
        <v>29.17</v>
      </c>
      <c r="O92" s="201">
        <v>48.98</v>
      </c>
      <c r="P92" s="201">
        <v>66.959999999999994</v>
      </c>
      <c r="Q92" s="201">
        <v>5.36</v>
      </c>
      <c r="R92" s="201">
        <v>5.2</v>
      </c>
      <c r="S92" s="201">
        <v>6.49</v>
      </c>
      <c r="T92" s="201">
        <v>0</v>
      </c>
      <c r="U92" s="201">
        <v>186.14</v>
      </c>
      <c r="V92" s="201">
        <v>3.51</v>
      </c>
      <c r="W92" s="201">
        <v>8.5500000000000007</v>
      </c>
      <c r="X92" s="201">
        <v>36.43</v>
      </c>
      <c r="Y92" s="201">
        <v>0</v>
      </c>
      <c r="Z92">
        <v>0</v>
      </c>
      <c r="AA92" s="201">
        <v>8</v>
      </c>
      <c r="AB92" s="201">
        <v>0</v>
      </c>
      <c r="AC92" s="201">
        <v>0</v>
      </c>
      <c r="AD92" s="201">
        <v>0</v>
      </c>
      <c r="AE92" s="201">
        <v>29.59</v>
      </c>
      <c r="AF92" s="201">
        <v>0</v>
      </c>
      <c r="AG92" s="201">
        <v>0</v>
      </c>
      <c r="AH92" s="201">
        <v>0</v>
      </c>
      <c r="AI92" s="201">
        <v>60.88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68.59</v>
      </c>
      <c r="AQ92" s="201">
        <v>22.16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158.72</v>
      </c>
      <c r="L93" s="201">
        <v>57.62</v>
      </c>
      <c r="M93" s="201">
        <v>0</v>
      </c>
      <c r="N93" s="201">
        <v>29.17</v>
      </c>
      <c r="O93" s="201">
        <v>48.98</v>
      </c>
      <c r="P93" s="201">
        <v>66.959999999999994</v>
      </c>
      <c r="Q93" s="201">
        <v>5.36</v>
      </c>
      <c r="R93" s="201">
        <v>5.2</v>
      </c>
      <c r="S93" s="201">
        <v>6.49</v>
      </c>
      <c r="T93" s="201">
        <v>0</v>
      </c>
      <c r="U93" s="201">
        <v>186.14</v>
      </c>
      <c r="V93" s="201">
        <v>3.51</v>
      </c>
      <c r="W93" s="201">
        <v>8.5500000000000007</v>
      </c>
      <c r="X93" s="201">
        <v>36.43</v>
      </c>
      <c r="Y93" s="201">
        <v>0</v>
      </c>
      <c r="Z93">
        <v>0</v>
      </c>
      <c r="AA93" s="201">
        <v>8</v>
      </c>
      <c r="AB93" s="201">
        <v>0</v>
      </c>
      <c r="AC93" s="201">
        <v>0</v>
      </c>
      <c r="AD93" s="201">
        <v>0</v>
      </c>
      <c r="AE93" s="201">
        <v>29.59</v>
      </c>
      <c r="AF93" s="201">
        <v>0</v>
      </c>
      <c r="AG93" s="201">
        <v>0</v>
      </c>
      <c r="AH93" s="201">
        <v>0</v>
      </c>
      <c r="AI93" s="201">
        <v>60.88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68.59</v>
      </c>
      <c r="AQ93" s="201">
        <v>22.16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158.72</v>
      </c>
      <c r="L94" s="201">
        <v>59.5</v>
      </c>
      <c r="M94" s="201">
        <v>0</v>
      </c>
      <c r="N94" s="201">
        <v>29.17</v>
      </c>
      <c r="O94" s="201">
        <v>48.98</v>
      </c>
      <c r="P94" s="201">
        <v>66.959999999999994</v>
      </c>
      <c r="Q94" s="201">
        <v>5.36</v>
      </c>
      <c r="R94" s="201">
        <v>5.2</v>
      </c>
      <c r="S94" s="201">
        <v>6.49</v>
      </c>
      <c r="T94" s="201">
        <v>0</v>
      </c>
      <c r="U94" s="201">
        <v>186.14</v>
      </c>
      <c r="V94" s="201">
        <v>3.51</v>
      </c>
      <c r="W94" s="201">
        <v>8.5500000000000007</v>
      </c>
      <c r="X94" s="201">
        <v>36.43</v>
      </c>
      <c r="Y94" s="201">
        <v>0</v>
      </c>
      <c r="Z94">
        <v>0</v>
      </c>
      <c r="AA94" s="201">
        <v>8</v>
      </c>
      <c r="AB94" s="201">
        <v>0</v>
      </c>
      <c r="AC94" s="201">
        <v>0</v>
      </c>
      <c r="AD94" s="201">
        <v>0</v>
      </c>
      <c r="AE94" s="201">
        <v>29.59</v>
      </c>
      <c r="AF94" s="201">
        <v>0</v>
      </c>
      <c r="AG94" s="201">
        <v>0</v>
      </c>
      <c r="AH94" s="201">
        <v>0</v>
      </c>
      <c r="AI94" s="201">
        <v>60.88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68.59</v>
      </c>
      <c r="AQ94" s="201">
        <v>22.16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158.72</v>
      </c>
      <c r="L95" s="201">
        <v>59.5</v>
      </c>
      <c r="M95" s="201">
        <v>0</v>
      </c>
      <c r="N95" s="201">
        <v>29.17</v>
      </c>
      <c r="O95" s="201">
        <v>48.98</v>
      </c>
      <c r="P95" s="201">
        <v>66.959999999999994</v>
      </c>
      <c r="Q95" s="201">
        <v>5.36</v>
      </c>
      <c r="R95" s="201">
        <v>5.2</v>
      </c>
      <c r="S95" s="201">
        <v>6.49</v>
      </c>
      <c r="T95" s="201">
        <v>0</v>
      </c>
      <c r="U95" s="201">
        <v>195.93</v>
      </c>
      <c r="V95" s="201">
        <v>3.51</v>
      </c>
      <c r="W95" s="201">
        <v>8.5500000000000007</v>
      </c>
      <c r="X95" s="201">
        <v>36.43</v>
      </c>
      <c r="Y95" s="201">
        <v>0</v>
      </c>
      <c r="Z95">
        <v>0</v>
      </c>
      <c r="AA95" s="201">
        <v>8</v>
      </c>
      <c r="AB95" s="201">
        <v>0</v>
      </c>
      <c r="AC95" s="201">
        <v>0</v>
      </c>
      <c r="AD95" s="201">
        <v>0</v>
      </c>
      <c r="AE95" s="201">
        <v>29.59</v>
      </c>
      <c r="AF95" s="201">
        <v>0</v>
      </c>
      <c r="AG95" s="201">
        <v>0</v>
      </c>
      <c r="AH95" s="201">
        <v>0</v>
      </c>
      <c r="AI95" s="201">
        <v>60.88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68.59</v>
      </c>
      <c r="AQ95" s="201">
        <v>22.16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158.72</v>
      </c>
      <c r="L96" s="201">
        <v>59.5</v>
      </c>
      <c r="M96" s="201">
        <v>0</v>
      </c>
      <c r="N96" s="201">
        <v>29.17</v>
      </c>
      <c r="O96" s="201">
        <v>48.98</v>
      </c>
      <c r="P96" s="201">
        <v>66.959999999999994</v>
      </c>
      <c r="Q96" s="201">
        <v>5.36</v>
      </c>
      <c r="R96" s="201">
        <v>5.2</v>
      </c>
      <c r="S96" s="201">
        <v>6.49</v>
      </c>
      <c r="T96" s="201">
        <v>0</v>
      </c>
      <c r="U96" s="201">
        <v>208.51</v>
      </c>
      <c r="V96" s="201">
        <v>3.51</v>
      </c>
      <c r="W96" s="201">
        <v>8.5500000000000007</v>
      </c>
      <c r="X96" s="201">
        <v>36.43</v>
      </c>
      <c r="Y96" s="201">
        <v>0</v>
      </c>
      <c r="Z96">
        <v>0</v>
      </c>
      <c r="AA96" s="201">
        <v>8</v>
      </c>
      <c r="AB96" s="201">
        <v>0</v>
      </c>
      <c r="AC96" s="201">
        <v>0</v>
      </c>
      <c r="AD96" s="201">
        <v>0</v>
      </c>
      <c r="AE96" s="201">
        <v>29.59</v>
      </c>
      <c r="AF96" s="201">
        <v>0</v>
      </c>
      <c r="AG96" s="201">
        <v>0</v>
      </c>
      <c r="AH96" s="201">
        <v>0</v>
      </c>
      <c r="AI96" s="201">
        <v>60.88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68.59</v>
      </c>
      <c r="AQ96" s="201">
        <v>22.16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158.72</v>
      </c>
      <c r="L97" s="201">
        <v>59.5</v>
      </c>
      <c r="M97" s="201">
        <v>0</v>
      </c>
      <c r="N97" s="201">
        <v>29.17</v>
      </c>
      <c r="O97" s="201">
        <v>48.98</v>
      </c>
      <c r="P97" s="201">
        <v>66.959999999999994</v>
      </c>
      <c r="Q97" s="201">
        <v>5.36</v>
      </c>
      <c r="R97" s="201">
        <v>5.2</v>
      </c>
      <c r="S97" s="201">
        <v>6.49</v>
      </c>
      <c r="T97" s="201">
        <v>0</v>
      </c>
      <c r="U97" s="201">
        <v>212.57</v>
      </c>
      <c r="V97" s="201">
        <v>3.51</v>
      </c>
      <c r="W97" s="201">
        <v>8.5500000000000007</v>
      </c>
      <c r="X97" s="201">
        <v>36.43</v>
      </c>
      <c r="Y97" s="201">
        <v>0</v>
      </c>
      <c r="Z97">
        <v>0</v>
      </c>
      <c r="AA97" s="201">
        <v>8</v>
      </c>
      <c r="AB97" s="201">
        <v>0</v>
      </c>
      <c r="AC97" s="201">
        <v>0</v>
      </c>
      <c r="AD97" s="201">
        <v>0</v>
      </c>
      <c r="AE97" s="201">
        <v>29.59</v>
      </c>
      <c r="AF97" s="201">
        <v>0</v>
      </c>
      <c r="AG97" s="201">
        <v>0</v>
      </c>
      <c r="AH97" s="201">
        <v>0</v>
      </c>
      <c r="AI97" s="201">
        <v>60.88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68.59</v>
      </c>
      <c r="AQ97" s="201">
        <v>22.16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158.72</v>
      </c>
      <c r="L98" s="201">
        <v>59.5</v>
      </c>
      <c r="M98" s="201">
        <v>0</v>
      </c>
      <c r="N98" s="201">
        <v>29.17</v>
      </c>
      <c r="O98" s="201">
        <v>48.98</v>
      </c>
      <c r="P98" s="201">
        <v>66.959999999999994</v>
      </c>
      <c r="Q98" s="201">
        <v>5.36</v>
      </c>
      <c r="R98" s="201">
        <v>5.2</v>
      </c>
      <c r="S98" s="201">
        <v>6.49</v>
      </c>
      <c r="T98" s="201">
        <v>0</v>
      </c>
      <c r="U98" s="201">
        <v>217.13</v>
      </c>
      <c r="V98" s="201">
        <v>3.51</v>
      </c>
      <c r="W98" s="201">
        <v>8.5500000000000007</v>
      </c>
      <c r="X98" s="201">
        <v>36.43</v>
      </c>
      <c r="Y98" s="201">
        <v>0</v>
      </c>
      <c r="Z98">
        <v>0</v>
      </c>
      <c r="AA98" s="201">
        <v>8</v>
      </c>
      <c r="AB98" s="201">
        <v>0</v>
      </c>
      <c r="AC98" s="201">
        <v>0</v>
      </c>
      <c r="AD98" s="201">
        <v>0</v>
      </c>
      <c r="AE98" s="201">
        <v>29.59</v>
      </c>
      <c r="AF98" s="201">
        <v>0</v>
      </c>
      <c r="AG98" s="201">
        <v>0</v>
      </c>
      <c r="AH98" s="201">
        <v>0</v>
      </c>
      <c r="AI98" s="201">
        <v>60.88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68.59</v>
      </c>
      <c r="AQ98" s="201">
        <v>22.16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8.3499999999999991E-4</v>
      </c>
      <c r="K99">
        <f t="shared" si="0"/>
        <v>3.069172499999997</v>
      </c>
      <c r="L99">
        <f t="shared" si="0"/>
        <v>1.2631849999999998</v>
      </c>
      <c r="M99">
        <f t="shared" si="0"/>
        <v>0</v>
      </c>
      <c r="N99">
        <f t="shared" si="0"/>
        <v>0.70008000000000092</v>
      </c>
      <c r="O99">
        <f t="shared" si="0"/>
        <v>1.1755199999999988</v>
      </c>
      <c r="P99">
        <f t="shared" si="0"/>
        <v>1.6070400000000007</v>
      </c>
      <c r="Q99">
        <f t="shared" si="0"/>
        <v>0.11374500000000015</v>
      </c>
      <c r="R99">
        <f t="shared" si="0"/>
        <v>0.12479999999999981</v>
      </c>
      <c r="S99">
        <f t="shared" si="0"/>
        <v>0.13842500000000008</v>
      </c>
      <c r="T99">
        <f t="shared" si="0"/>
        <v>0</v>
      </c>
      <c r="U99">
        <f t="shared" si="0"/>
        <v>4.5078149999999946</v>
      </c>
      <c r="V99">
        <f t="shared" si="0"/>
        <v>8.4239999999999884E-2</v>
      </c>
      <c r="W99">
        <f t="shared" si="0"/>
        <v>0.20497249999999975</v>
      </c>
      <c r="X99">
        <f t="shared" si="0"/>
        <v>0.87312999999999874</v>
      </c>
      <c r="Y99">
        <f t="shared" si="0"/>
        <v>0</v>
      </c>
      <c r="Z99">
        <f t="shared" si="0"/>
        <v>0</v>
      </c>
      <c r="AA99">
        <f t="shared" si="0"/>
        <v>0.1898900000000002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0.63018750000000034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1.2691074999999987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1.035E-2</v>
      </c>
      <c r="AN99">
        <f t="shared" si="0"/>
        <v>2.700000000000001E-2</v>
      </c>
      <c r="AO99">
        <f t="shared" si="0"/>
        <v>0</v>
      </c>
      <c r="AP99">
        <f t="shared" si="0"/>
        <v>1.6416125000000015</v>
      </c>
      <c r="AQ99">
        <f t="shared" si="0"/>
        <v>0.50941500000000084</v>
      </c>
      <c r="AR99">
        <f t="shared" si="0"/>
        <v>0.24138499999999999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9.0500000000000007</v>
      </c>
      <c r="L3" s="201">
        <v>444.4</v>
      </c>
      <c r="M3" s="201">
        <v>27.29</v>
      </c>
      <c r="N3" s="201">
        <v>35.229999999999997</v>
      </c>
      <c r="O3" s="201">
        <v>0</v>
      </c>
      <c r="P3" s="201">
        <v>41.44</v>
      </c>
      <c r="Q3" s="201">
        <v>6.48</v>
      </c>
      <c r="R3" s="201">
        <v>6.29</v>
      </c>
      <c r="S3" s="201">
        <v>7.83</v>
      </c>
      <c r="T3" s="201">
        <v>0</v>
      </c>
      <c r="U3" s="201">
        <v>50.73</v>
      </c>
      <c r="V3" s="201">
        <v>4.25</v>
      </c>
      <c r="W3" s="201">
        <v>10.33</v>
      </c>
      <c r="X3" s="201">
        <v>43.52</v>
      </c>
      <c r="Y3" s="201">
        <v>0</v>
      </c>
      <c r="Z3">
        <v>0</v>
      </c>
      <c r="AA3" s="201">
        <v>9.9499999999999993</v>
      </c>
      <c r="AB3" s="201">
        <v>0</v>
      </c>
      <c r="AC3" s="201">
        <v>0</v>
      </c>
      <c r="AD3" s="201">
        <v>0</v>
      </c>
      <c r="AE3" s="201">
        <v>29</v>
      </c>
      <c r="AF3" s="201">
        <v>0</v>
      </c>
      <c r="AG3" s="201">
        <v>0</v>
      </c>
      <c r="AH3" s="201">
        <v>0</v>
      </c>
      <c r="AI3" s="201">
        <v>67.430000000000007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75.39</v>
      </c>
      <c r="AQ3" s="201">
        <v>26.76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9.0500000000000007</v>
      </c>
      <c r="L4" s="201">
        <v>444.4</v>
      </c>
      <c r="M4" s="201">
        <v>27.29</v>
      </c>
      <c r="N4" s="201">
        <v>35.229999999999997</v>
      </c>
      <c r="O4" s="201">
        <v>0</v>
      </c>
      <c r="P4" s="201">
        <v>41.44</v>
      </c>
      <c r="Q4" s="201">
        <v>6.48</v>
      </c>
      <c r="R4" s="201">
        <v>6.29</v>
      </c>
      <c r="S4" s="201">
        <v>7.83</v>
      </c>
      <c r="T4" s="201">
        <v>0</v>
      </c>
      <c r="U4" s="201">
        <v>50.73</v>
      </c>
      <c r="V4" s="201">
        <v>4.25</v>
      </c>
      <c r="W4" s="201">
        <v>10.33</v>
      </c>
      <c r="X4" s="201">
        <v>43.52</v>
      </c>
      <c r="Y4" s="201">
        <v>0</v>
      </c>
      <c r="Z4">
        <v>0</v>
      </c>
      <c r="AA4" s="201">
        <v>9.9499999999999993</v>
      </c>
      <c r="AB4" s="201">
        <v>0</v>
      </c>
      <c r="AC4" s="201">
        <v>0</v>
      </c>
      <c r="AD4" s="201">
        <v>0</v>
      </c>
      <c r="AE4" s="201">
        <v>29</v>
      </c>
      <c r="AF4" s="201">
        <v>0</v>
      </c>
      <c r="AG4" s="201">
        <v>0</v>
      </c>
      <c r="AH4" s="201">
        <v>0</v>
      </c>
      <c r="AI4" s="201">
        <v>67.430000000000007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75.39</v>
      </c>
      <c r="AQ4" s="201">
        <v>26.76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9.0500000000000007</v>
      </c>
      <c r="L5" s="201">
        <v>444.4</v>
      </c>
      <c r="M5" s="201">
        <v>27.29</v>
      </c>
      <c r="N5" s="201">
        <v>35.229999999999997</v>
      </c>
      <c r="O5" s="201">
        <v>0</v>
      </c>
      <c r="P5" s="201">
        <v>41.44</v>
      </c>
      <c r="Q5" s="201">
        <v>6.48</v>
      </c>
      <c r="R5" s="201">
        <v>6.29</v>
      </c>
      <c r="S5" s="201">
        <v>7.83</v>
      </c>
      <c r="T5" s="201">
        <v>0</v>
      </c>
      <c r="U5" s="201">
        <v>50.73</v>
      </c>
      <c r="V5" s="201">
        <v>4.25</v>
      </c>
      <c r="W5" s="201">
        <v>10.33</v>
      </c>
      <c r="X5" s="201">
        <v>43.52</v>
      </c>
      <c r="Y5" s="201">
        <v>0</v>
      </c>
      <c r="Z5">
        <v>0</v>
      </c>
      <c r="AA5" s="201">
        <v>9.9499999999999993</v>
      </c>
      <c r="AB5" s="201">
        <v>0</v>
      </c>
      <c r="AC5" s="201">
        <v>0</v>
      </c>
      <c r="AD5" s="201">
        <v>0</v>
      </c>
      <c r="AE5" s="201">
        <v>29</v>
      </c>
      <c r="AF5" s="201">
        <v>0</v>
      </c>
      <c r="AG5" s="201">
        <v>0</v>
      </c>
      <c r="AH5" s="201">
        <v>0</v>
      </c>
      <c r="AI5" s="201">
        <v>67.430000000000007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75.39</v>
      </c>
      <c r="AQ5" s="201">
        <v>26.76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9.0500000000000007</v>
      </c>
      <c r="L6" s="201">
        <v>444.4</v>
      </c>
      <c r="M6" s="201">
        <v>27.29</v>
      </c>
      <c r="N6" s="201">
        <v>35.229999999999997</v>
      </c>
      <c r="O6" s="201">
        <v>0</v>
      </c>
      <c r="P6" s="201">
        <v>41.44</v>
      </c>
      <c r="Q6" s="201">
        <v>6.48</v>
      </c>
      <c r="R6" s="201">
        <v>6.29</v>
      </c>
      <c r="S6" s="201">
        <v>7.83</v>
      </c>
      <c r="T6" s="201">
        <v>0</v>
      </c>
      <c r="U6" s="201">
        <v>50.73</v>
      </c>
      <c r="V6" s="201">
        <v>4.25</v>
      </c>
      <c r="W6" s="201">
        <v>10.33</v>
      </c>
      <c r="X6" s="201">
        <v>43.52</v>
      </c>
      <c r="Y6" s="201">
        <v>0</v>
      </c>
      <c r="Z6">
        <v>0</v>
      </c>
      <c r="AA6" s="201">
        <v>9.9499999999999993</v>
      </c>
      <c r="AB6" s="201">
        <v>0</v>
      </c>
      <c r="AC6" s="201">
        <v>0</v>
      </c>
      <c r="AD6" s="201">
        <v>0</v>
      </c>
      <c r="AE6" s="201">
        <v>29</v>
      </c>
      <c r="AF6" s="201">
        <v>0</v>
      </c>
      <c r="AG6" s="201">
        <v>0</v>
      </c>
      <c r="AH6" s="201">
        <v>0</v>
      </c>
      <c r="AI6" s="201">
        <v>67.430000000000007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75.39</v>
      </c>
      <c r="AQ6" s="201">
        <v>26.76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9.0500000000000007</v>
      </c>
      <c r="L7" s="201">
        <v>444.4</v>
      </c>
      <c r="M7" s="201">
        <v>27.29</v>
      </c>
      <c r="N7" s="201">
        <v>35.229999999999997</v>
      </c>
      <c r="O7" s="201">
        <v>0</v>
      </c>
      <c r="P7" s="201">
        <v>41.44</v>
      </c>
      <c r="Q7" s="201">
        <v>6.48</v>
      </c>
      <c r="R7" s="201">
        <v>6.29</v>
      </c>
      <c r="S7" s="201">
        <v>7.83</v>
      </c>
      <c r="T7" s="201">
        <v>0</v>
      </c>
      <c r="U7" s="201">
        <v>40.06</v>
      </c>
      <c r="V7" s="201">
        <v>4.25</v>
      </c>
      <c r="W7" s="201">
        <v>10.33</v>
      </c>
      <c r="X7" s="201">
        <v>43.52</v>
      </c>
      <c r="Y7" s="201">
        <v>0</v>
      </c>
      <c r="Z7">
        <v>0</v>
      </c>
      <c r="AA7" s="201">
        <v>9.9499999999999993</v>
      </c>
      <c r="AB7" s="201">
        <v>0</v>
      </c>
      <c r="AC7" s="201">
        <v>0</v>
      </c>
      <c r="AD7" s="201">
        <v>0</v>
      </c>
      <c r="AE7" s="201">
        <v>29</v>
      </c>
      <c r="AF7" s="201">
        <v>0</v>
      </c>
      <c r="AG7" s="201">
        <v>0</v>
      </c>
      <c r="AH7" s="201">
        <v>0</v>
      </c>
      <c r="AI7" s="201">
        <v>67.430000000000007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75.39</v>
      </c>
      <c r="AQ7" s="201">
        <v>26.76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9.0500000000000007</v>
      </c>
      <c r="L8" s="201">
        <v>444.4</v>
      </c>
      <c r="M8" s="201">
        <v>27.29</v>
      </c>
      <c r="N8" s="201">
        <v>35.229999999999997</v>
      </c>
      <c r="O8" s="201">
        <v>0</v>
      </c>
      <c r="P8" s="201">
        <v>41.44</v>
      </c>
      <c r="Q8" s="201">
        <v>6.48</v>
      </c>
      <c r="R8" s="201">
        <v>6.29</v>
      </c>
      <c r="S8" s="201">
        <v>7.83</v>
      </c>
      <c r="T8" s="201">
        <v>0</v>
      </c>
      <c r="U8" s="201">
        <v>40.06</v>
      </c>
      <c r="V8" s="201">
        <v>4.25</v>
      </c>
      <c r="W8" s="201">
        <v>10.33</v>
      </c>
      <c r="X8" s="201">
        <v>43.52</v>
      </c>
      <c r="Y8" s="201">
        <v>0</v>
      </c>
      <c r="Z8">
        <v>0</v>
      </c>
      <c r="AA8" s="201">
        <v>9.9499999999999993</v>
      </c>
      <c r="AB8" s="201">
        <v>0</v>
      </c>
      <c r="AC8" s="201">
        <v>0</v>
      </c>
      <c r="AD8" s="201">
        <v>0</v>
      </c>
      <c r="AE8" s="201">
        <v>29</v>
      </c>
      <c r="AF8" s="201">
        <v>0</v>
      </c>
      <c r="AG8" s="201">
        <v>0</v>
      </c>
      <c r="AH8" s="201">
        <v>0</v>
      </c>
      <c r="AI8" s="201">
        <v>67.430000000000007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75.39</v>
      </c>
      <c r="AQ8" s="201">
        <v>26.76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9.0500000000000007</v>
      </c>
      <c r="L9" s="201">
        <v>444.4</v>
      </c>
      <c r="M9" s="201">
        <v>27.29</v>
      </c>
      <c r="N9" s="201">
        <v>35.229999999999997</v>
      </c>
      <c r="O9" s="201">
        <v>0</v>
      </c>
      <c r="P9" s="201">
        <v>41.44</v>
      </c>
      <c r="Q9" s="201">
        <v>6.48</v>
      </c>
      <c r="R9" s="201">
        <v>6.29</v>
      </c>
      <c r="S9" s="201">
        <v>7.83</v>
      </c>
      <c r="T9" s="201">
        <v>0</v>
      </c>
      <c r="U9" s="201">
        <v>40.06</v>
      </c>
      <c r="V9" s="201">
        <v>4.25</v>
      </c>
      <c r="W9" s="201">
        <v>10.33</v>
      </c>
      <c r="X9" s="201">
        <v>43.52</v>
      </c>
      <c r="Y9" s="201">
        <v>0</v>
      </c>
      <c r="Z9">
        <v>0</v>
      </c>
      <c r="AA9" s="201">
        <v>9.9499999999999993</v>
      </c>
      <c r="AB9" s="201">
        <v>0</v>
      </c>
      <c r="AC9" s="201">
        <v>0</v>
      </c>
      <c r="AD9" s="201">
        <v>0</v>
      </c>
      <c r="AE9" s="201">
        <v>29</v>
      </c>
      <c r="AF9" s="201">
        <v>0</v>
      </c>
      <c r="AG9" s="201">
        <v>0</v>
      </c>
      <c r="AH9" s="201">
        <v>0</v>
      </c>
      <c r="AI9" s="201">
        <v>67.430000000000007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75.39</v>
      </c>
      <c r="AQ9" s="201">
        <v>26.76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9.0500000000000007</v>
      </c>
      <c r="L10" s="201">
        <v>444.4</v>
      </c>
      <c r="M10" s="201">
        <v>27.29</v>
      </c>
      <c r="N10" s="201">
        <v>35.229999999999997</v>
      </c>
      <c r="O10" s="201">
        <v>0</v>
      </c>
      <c r="P10" s="201">
        <v>41.44</v>
      </c>
      <c r="Q10" s="201">
        <v>6.48</v>
      </c>
      <c r="R10" s="201">
        <v>6.29</v>
      </c>
      <c r="S10" s="201">
        <v>7.83</v>
      </c>
      <c r="T10" s="201">
        <v>0</v>
      </c>
      <c r="U10" s="201">
        <v>40.06</v>
      </c>
      <c r="V10" s="201">
        <v>4.25</v>
      </c>
      <c r="W10" s="201">
        <v>10.33</v>
      </c>
      <c r="X10" s="201">
        <v>43.52</v>
      </c>
      <c r="Y10" s="201">
        <v>0</v>
      </c>
      <c r="Z10">
        <v>0</v>
      </c>
      <c r="AA10" s="201">
        <v>9.9499999999999993</v>
      </c>
      <c r="AB10" s="201">
        <v>0</v>
      </c>
      <c r="AC10" s="201">
        <v>0</v>
      </c>
      <c r="AD10" s="201">
        <v>0</v>
      </c>
      <c r="AE10" s="201">
        <v>29</v>
      </c>
      <c r="AF10" s="201">
        <v>0</v>
      </c>
      <c r="AG10" s="201">
        <v>0</v>
      </c>
      <c r="AH10" s="201">
        <v>0</v>
      </c>
      <c r="AI10" s="201">
        <v>67.430000000000007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75.39</v>
      </c>
      <c r="AQ10" s="201">
        <v>26.76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9.0500000000000007</v>
      </c>
      <c r="L11" s="201">
        <v>444.4</v>
      </c>
      <c r="M11" s="201">
        <v>27.29</v>
      </c>
      <c r="N11" s="201">
        <v>35.229999999999997</v>
      </c>
      <c r="O11" s="201">
        <v>0</v>
      </c>
      <c r="P11" s="201">
        <v>41.44</v>
      </c>
      <c r="Q11" s="201">
        <v>6.48</v>
      </c>
      <c r="R11" s="201">
        <v>6.29</v>
      </c>
      <c r="S11" s="201">
        <v>7.83</v>
      </c>
      <c r="T11" s="201">
        <v>0</v>
      </c>
      <c r="U11" s="201">
        <v>40.06</v>
      </c>
      <c r="V11" s="201">
        <v>4.25</v>
      </c>
      <c r="W11" s="201">
        <v>10.33</v>
      </c>
      <c r="X11" s="201">
        <v>43.52</v>
      </c>
      <c r="Y11" s="201">
        <v>0</v>
      </c>
      <c r="Z11">
        <v>0</v>
      </c>
      <c r="AA11" s="201">
        <v>9.9499999999999993</v>
      </c>
      <c r="AB11" s="201">
        <v>0</v>
      </c>
      <c r="AC11" s="201">
        <v>0</v>
      </c>
      <c r="AD11" s="201">
        <v>0</v>
      </c>
      <c r="AE11" s="201">
        <v>29</v>
      </c>
      <c r="AF11" s="201">
        <v>0</v>
      </c>
      <c r="AG11" s="201">
        <v>0</v>
      </c>
      <c r="AH11" s="201">
        <v>0</v>
      </c>
      <c r="AI11" s="201">
        <v>68.930000000000007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75.39</v>
      </c>
      <c r="AQ11" s="201">
        <v>26.76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9.0500000000000007</v>
      </c>
      <c r="L12" s="201">
        <v>444.4</v>
      </c>
      <c r="M12" s="201">
        <v>27.29</v>
      </c>
      <c r="N12" s="201">
        <v>35.229999999999997</v>
      </c>
      <c r="O12" s="201">
        <v>0</v>
      </c>
      <c r="P12" s="201">
        <v>41.44</v>
      </c>
      <c r="Q12" s="201">
        <v>6.48</v>
      </c>
      <c r="R12" s="201">
        <v>6.29</v>
      </c>
      <c r="S12" s="201">
        <v>7.83</v>
      </c>
      <c r="T12" s="201">
        <v>0</v>
      </c>
      <c r="U12" s="201">
        <v>40.06</v>
      </c>
      <c r="V12" s="201">
        <v>4.25</v>
      </c>
      <c r="W12" s="201">
        <v>10.33</v>
      </c>
      <c r="X12" s="201">
        <v>43.52</v>
      </c>
      <c r="Y12" s="201">
        <v>0</v>
      </c>
      <c r="Z12">
        <v>0</v>
      </c>
      <c r="AA12" s="201">
        <v>10.34</v>
      </c>
      <c r="AB12" s="201">
        <v>0</v>
      </c>
      <c r="AC12" s="201">
        <v>0</v>
      </c>
      <c r="AD12" s="201">
        <v>0</v>
      </c>
      <c r="AE12" s="201">
        <v>29</v>
      </c>
      <c r="AF12" s="201">
        <v>0</v>
      </c>
      <c r="AG12" s="201">
        <v>0</v>
      </c>
      <c r="AH12" s="201">
        <v>0</v>
      </c>
      <c r="AI12" s="201">
        <v>68.930000000000007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75.39</v>
      </c>
      <c r="AQ12" s="201">
        <v>26.76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9.06</v>
      </c>
      <c r="L13" s="201">
        <v>444.4</v>
      </c>
      <c r="M13" s="201">
        <v>27.29</v>
      </c>
      <c r="N13" s="201">
        <v>35.229999999999997</v>
      </c>
      <c r="O13" s="201">
        <v>0</v>
      </c>
      <c r="P13" s="201">
        <v>41.44</v>
      </c>
      <c r="Q13" s="201">
        <v>6.48</v>
      </c>
      <c r="R13" s="201">
        <v>6.29</v>
      </c>
      <c r="S13" s="201">
        <v>7.83</v>
      </c>
      <c r="T13" s="201">
        <v>0</v>
      </c>
      <c r="U13" s="201">
        <v>40.06</v>
      </c>
      <c r="V13" s="201">
        <v>4.25</v>
      </c>
      <c r="W13" s="201">
        <v>10.33</v>
      </c>
      <c r="X13" s="201">
        <v>43.52</v>
      </c>
      <c r="Y13" s="201">
        <v>0</v>
      </c>
      <c r="Z13">
        <v>0</v>
      </c>
      <c r="AA13" s="201">
        <v>10.34</v>
      </c>
      <c r="AB13" s="201">
        <v>0</v>
      </c>
      <c r="AC13" s="201">
        <v>0</v>
      </c>
      <c r="AD13" s="201">
        <v>0</v>
      </c>
      <c r="AE13" s="201">
        <v>29</v>
      </c>
      <c r="AF13" s="201">
        <v>0</v>
      </c>
      <c r="AG13" s="201">
        <v>0</v>
      </c>
      <c r="AH13" s="201">
        <v>0</v>
      </c>
      <c r="AI13" s="201">
        <v>68.930000000000007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75.39</v>
      </c>
      <c r="AQ13" s="201">
        <v>26.76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2.68</v>
      </c>
      <c r="K14" s="201">
        <v>9.06</v>
      </c>
      <c r="L14" s="201">
        <v>444.4</v>
      </c>
      <c r="M14" s="201">
        <v>27.29</v>
      </c>
      <c r="N14" s="201">
        <v>35.229999999999997</v>
      </c>
      <c r="O14" s="201">
        <v>0</v>
      </c>
      <c r="P14" s="201">
        <v>41.44</v>
      </c>
      <c r="Q14" s="201">
        <v>6.48</v>
      </c>
      <c r="R14" s="201">
        <v>6.29</v>
      </c>
      <c r="S14" s="201">
        <v>7.83</v>
      </c>
      <c r="T14" s="201">
        <v>0</v>
      </c>
      <c r="U14" s="201">
        <v>40.06</v>
      </c>
      <c r="V14" s="201">
        <v>4.25</v>
      </c>
      <c r="W14" s="201">
        <v>10.33</v>
      </c>
      <c r="X14" s="201">
        <v>43.52</v>
      </c>
      <c r="Y14" s="201">
        <v>0</v>
      </c>
      <c r="Z14">
        <v>0</v>
      </c>
      <c r="AA14" s="201">
        <v>10.34</v>
      </c>
      <c r="AB14" s="201">
        <v>0</v>
      </c>
      <c r="AC14" s="201">
        <v>0</v>
      </c>
      <c r="AD14" s="201">
        <v>0</v>
      </c>
      <c r="AE14" s="201">
        <v>29</v>
      </c>
      <c r="AF14" s="201">
        <v>0</v>
      </c>
      <c r="AG14" s="201">
        <v>0</v>
      </c>
      <c r="AH14" s="201">
        <v>0</v>
      </c>
      <c r="AI14" s="201">
        <v>68.930000000000007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75.39</v>
      </c>
      <c r="AQ14" s="201">
        <v>26.76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1.37</v>
      </c>
      <c r="K15" s="201">
        <v>9.06</v>
      </c>
      <c r="L15" s="201">
        <v>444.4</v>
      </c>
      <c r="M15" s="201">
        <v>27.29</v>
      </c>
      <c r="N15" s="201">
        <v>35.229999999999997</v>
      </c>
      <c r="O15" s="201">
        <v>0</v>
      </c>
      <c r="P15" s="201">
        <v>41.44</v>
      </c>
      <c r="Q15" s="201">
        <v>6.48</v>
      </c>
      <c r="R15" s="201">
        <v>6.29</v>
      </c>
      <c r="S15" s="201">
        <v>7.83</v>
      </c>
      <c r="T15" s="201">
        <v>0</v>
      </c>
      <c r="U15" s="201">
        <v>40.06</v>
      </c>
      <c r="V15" s="201">
        <v>4.25</v>
      </c>
      <c r="W15" s="201">
        <v>10.33</v>
      </c>
      <c r="X15" s="201">
        <v>43.52</v>
      </c>
      <c r="Y15" s="201">
        <v>0</v>
      </c>
      <c r="Z15">
        <v>0</v>
      </c>
      <c r="AA15" s="201">
        <v>10.34</v>
      </c>
      <c r="AB15" s="201">
        <v>0</v>
      </c>
      <c r="AC15" s="201">
        <v>0</v>
      </c>
      <c r="AD15" s="201">
        <v>0</v>
      </c>
      <c r="AE15" s="201">
        <v>29</v>
      </c>
      <c r="AF15" s="201">
        <v>0</v>
      </c>
      <c r="AG15" s="201">
        <v>0</v>
      </c>
      <c r="AH15" s="201">
        <v>0</v>
      </c>
      <c r="AI15" s="201">
        <v>69.61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75.39</v>
      </c>
      <c r="AQ15" s="201">
        <v>26.76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9.06</v>
      </c>
      <c r="L16" s="201">
        <v>444.4</v>
      </c>
      <c r="M16" s="201">
        <v>27.29</v>
      </c>
      <c r="N16" s="201">
        <v>35.229999999999997</v>
      </c>
      <c r="O16" s="201">
        <v>0</v>
      </c>
      <c r="P16" s="201">
        <v>41.44</v>
      </c>
      <c r="Q16" s="201">
        <v>6.48</v>
      </c>
      <c r="R16" s="201">
        <v>6.29</v>
      </c>
      <c r="S16" s="201">
        <v>7.83</v>
      </c>
      <c r="T16" s="201">
        <v>0</v>
      </c>
      <c r="U16" s="201">
        <v>40.06</v>
      </c>
      <c r="V16" s="201">
        <v>4.25</v>
      </c>
      <c r="W16" s="201">
        <v>10.33</v>
      </c>
      <c r="X16" s="201">
        <v>43.52</v>
      </c>
      <c r="Y16" s="201">
        <v>0</v>
      </c>
      <c r="Z16">
        <v>0</v>
      </c>
      <c r="AA16" s="201">
        <v>10.34</v>
      </c>
      <c r="AB16" s="201">
        <v>0</v>
      </c>
      <c r="AC16" s="201">
        <v>0</v>
      </c>
      <c r="AD16" s="201">
        <v>0</v>
      </c>
      <c r="AE16" s="201">
        <v>29</v>
      </c>
      <c r="AF16" s="201">
        <v>0</v>
      </c>
      <c r="AG16" s="201">
        <v>0</v>
      </c>
      <c r="AH16" s="201">
        <v>0</v>
      </c>
      <c r="AI16" s="201">
        <v>69.61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75.39</v>
      </c>
      <c r="AQ16" s="201">
        <v>26.76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9.06</v>
      </c>
      <c r="L17" s="201">
        <v>444.4</v>
      </c>
      <c r="M17" s="201">
        <v>27.29</v>
      </c>
      <c r="N17" s="201">
        <v>35.229999999999997</v>
      </c>
      <c r="O17" s="201">
        <v>0</v>
      </c>
      <c r="P17" s="201">
        <v>41.44</v>
      </c>
      <c r="Q17" s="201">
        <v>6.48</v>
      </c>
      <c r="R17" s="201">
        <v>6.29</v>
      </c>
      <c r="S17" s="201">
        <v>7.83</v>
      </c>
      <c r="T17" s="201">
        <v>0</v>
      </c>
      <c r="U17" s="201">
        <v>40.06</v>
      </c>
      <c r="V17" s="201">
        <v>4.25</v>
      </c>
      <c r="W17" s="201">
        <v>10.33</v>
      </c>
      <c r="X17" s="201">
        <v>43.52</v>
      </c>
      <c r="Y17" s="201">
        <v>0</v>
      </c>
      <c r="Z17">
        <v>0</v>
      </c>
      <c r="AA17" s="201">
        <v>10.34</v>
      </c>
      <c r="AB17" s="201">
        <v>0</v>
      </c>
      <c r="AC17" s="201">
        <v>0</v>
      </c>
      <c r="AD17" s="201">
        <v>0</v>
      </c>
      <c r="AE17" s="201">
        <v>29</v>
      </c>
      <c r="AF17" s="201">
        <v>0</v>
      </c>
      <c r="AG17" s="201">
        <v>0</v>
      </c>
      <c r="AH17" s="201">
        <v>0</v>
      </c>
      <c r="AI17" s="201">
        <v>69.61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75.39</v>
      </c>
      <c r="AQ17" s="201">
        <v>26.76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5.13</v>
      </c>
      <c r="L18" s="201">
        <v>444.4</v>
      </c>
      <c r="M18" s="201">
        <v>27.29</v>
      </c>
      <c r="N18" s="201">
        <v>35.229999999999997</v>
      </c>
      <c r="O18" s="201">
        <v>0</v>
      </c>
      <c r="P18" s="201">
        <v>41.44</v>
      </c>
      <c r="Q18" s="201">
        <v>6.48</v>
      </c>
      <c r="R18" s="201">
        <v>6.29</v>
      </c>
      <c r="S18" s="201">
        <v>7.83</v>
      </c>
      <c r="T18" s="201">
        <v>0</v>
      </c>
      <c r="U18" s="201">
        <v>40.06</v>
      </c>
      <c r="V18" s="201">
        <v>4.25</v>
      </c>
      <c r="W18" s="201">
        <v>10.33</v>
      </c>
      <c r="X18" s="201">
        <v>43.52</v>
      </c>
      <c r="Y18" s="201">
        <v>0</v>
      </c>
      <c r="Z18">
        <v>0</v>
      </c>
      <c r="AA18" s="201">
        <v>10.34</v>
      </c>
      <c r="AB18" s="201">
        <v>0</v>
      </c>
      <c r="AC18" s="201">
        <v>0</v>
      </c>
      <c r="AD18" s="201">
        <v>0</v>
      </c>
      <c r="AE18" s="201">
        <v>29</v>
      </c>
      <c r="AF18" s="201">
        <v>0</v>
      </c>
      <c r="AG18" s="201">
        <v>0</v>
      </c>
      <c r="AH18" s="201">
        <v>0</v>
      </c>
      <c r="AI18" s="201">
        <v>50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75.39</v>
      </c>
      <c r="AQ18" s="201">
        <v>26.76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9.06</v>
      </c>
      <c r="L19" s="201">
        <v>444.4</v>
      </c>
      <c r="M19" s="201">
        <v>27.29</v>
      </c>
      <c r="N19" s="201">
        <v>35.229999999999997</v>
      </c>
      <c r="O19" s="201">
        <v>0</v>
      </c>
      <c r="P19" s="201">
        <v>41.44</v>
      </c>
      <c r="Q19" s="201">
        <v>6.48</v>
      </c>
      <c r="R19" s="201">
        <v>6.29</v>
      </c>
      <c r="S19" s="201">
        <v>7.83</v>
      </c>
      <c r="T19" s="201">
        <v>0</v>
      </c>
      <c r="U19" s="201">
        <v>40.06</v>
      </c>
      <c r="V19" s="201">
        <v>4.25</v>
      </c>
      <c r="W19" s="201">
        <v>10.33</v>
      </c>
      <c r="X19" s="201">
        <v>43.52</v>
      </c>
      <c r="Y19" s="201">
        <v>0</v>
      </c>
      <c r="Z19">
        <v>0</v>
      </c>
      <c r="AA19" s="201">
        <v>10.34</v>
      </c>
      <c r="AB19" s="201">
        <v>0</v>
      </c>
      <c r="AC19" s="201">
        <v>0</v>
      </c>
      <c r="AD19" s="201">
        <v>0</v>
      </c>
      <c r="AE19" s="201">
        <v>29</v>
      </c>
      <c r="AF19" s="201">
        <v>0</v>
      </c>
      <c r="AG19" s="201">
        <v>0</v>
      </c>
      <c r="AH19" s="201">
        <v>0</v>
      </c>
      <c r="AI19" s="201">
        <v>69.61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75.39</v>
      </c>
      <c r="AQ19" s="201">
        <v>26.76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9.06</v>
      </c>
      <c r="L20" s="201">
        <v>444.4</v>
      </c>
      <c r="M20" s="201">
        <v>27.29</v>
      </c>
      <c r="N20" s="201">
        <v>35.229999999999997</v>
      </c>
      <c r="O20" s="201">
        <v>0</v>
      </c>
      <c r="P20" s="201">
        <v>41.44</v>
      </c>
      <c r="Q20" s="201">
        <v>6.48</v>
      </c>
      <c r="R20" s="201">
        <v>6.29</v>
      </c>
      <c r="S20" s="201">
        <v>7.83</v>
      </c>
      <c r="T20" s="201">
        <v>0</v>
      </c>
      <c r="U20" s="201">
        <v>40.06</v>
      </c>
      <c r="V20" s="201">
        <v>4.25</v>
      </c>
      <c r="W20" s="201">
        <v>10.33</v>
      </c>
      <c r="X20" s="201">
        <v>43.52</v>
      </c>
      <c r="Y20" s="201">
        <v>0</v>
      </c>
      <c r="Z20">
        <v>0</v>
      </c>
      <c r="AA20" s="201">
        <v>9.9499999999999993</v>
      </c>
      <c r="AB20" s="201">
        <v>0</v>
      </c>
      <c r="AC20" s="201">
        <v>0</v>
      </c>
      <c r="AD20" s="201">
        <v>0</v>
      </c>
      <c r="AE20" s="201">
        <v>29</v>
      </c>
      <c r="AF20" s="201">
        <v>0</v>
      </c>
      <c r="AG20" s="201">
        <v>0</v>
      </c>
      <c r="AH20" s="201">
        <v>0</v>
      </c>
      <c r="AI20" s="201">
        <v>69.61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75.39</v>
      </c>
      <c r="AQ20" s="201">
        <v>26.76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9.06</v>
      </c>
      <c r="L21" s="201">
        <v>444.4</v>
      </c>
      <c r="M21" s="201">
        <v>27.29</v>
      </c>
      <c r="N21" s="201">
        <v>35.229999999999997</v>
      </c>
      <c r="O21" s="201">
        <v>0</v>
      </c>
      <c r="P21" s="201">
        <v>41.44</v>
      </c>
      <c r="Q21" s="201">
        <v>6.48</v>
      </c>
      <c r="R21" s="201">
        <v>6.29</v>
      </c>
      <c r="S21" s="201">
        <v>7.83</v>
      </c>
      <c r="T21" s="201">
        <v>0</v>
      </c>
      <c r="U21" s="201">
        <v>40.06</v>
      </c>
      <c r="V21" s="201">
        <v>4.25</v>
      </c>
      <c r="W21" s="201">
        <v>10.33</v>
      </c>
      <c r="X21" s="201">
        <v>43.52</v>
      </c>
      <c r="Y21" s="201">
        <v>0</v>
      </c>
      <c r="Z21">
        <v>0</v>
      </c>
      <c r="AA21" s="201">
        <v>9.9499999999999993</v>
      </c>
      <c r="AB21" s="201">
        <v>0</v>
      </c>
      <c r="AC21" s="201">
        <v>0</v>
      </c>
      <c r="AD21" s="201">
        <v>0</v>
      </c>
      <c r="AE21" s="201">
        <v>29</v>
      </c>
      <c r="AF21" s="201">
        <v>0</v>
      </c>
      <c r="AG21" s="201">
        <v>0</v>
      </c>
      <c r="AH21" s="201">
        <v>0</v>
      </c>
      <c r="AI21" s="201">
        <v>69.61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75.39</v>
      </c>
      <c r="AQ21" s="201">
        <v>26.76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9.06</v>
      </c>
      <c r="L22" s="201">
        <v>444.4</v>
      </c>
      <c r="M22" s="201">
        <v>27.29</v>
      </c>
      <c r="N22" s="201">
        <v>35.229999999999997</v>
      </c>
      <c r="O22" s="201">
        <v>0</v>
      </c>
      <c r="P22" s="201">
        <v>41.44</v>
      </c>
      <c r="Q22" s="201">
        <v>6.48</v>
      </c>
      <c r="R22" s="201">
        <v>6.29</v>
      </c>
      <c r="S22" s="201">
        <v>7.83</v>
      </c>
      <c r="T22" s="201">
        <v>0</v>
      </c>
      <c r="U22" s="201">
        <v>40.06</v>
      </c>
      <c r="V22" s="201">
        <v>4.25</v>
      </c>
      <c r="W22" s="201">
        <v>10.33</v>
      </c>
      <c r="X22" s="201">
        <v>43.52</v>
      </c>
      <c r="Y22" s="201">
        <v>0</v>
      </c>
      <c r="Z22">
        <v>0</v>
      </c>
      <c r="AA22" s="201">
        <v>9.9499999999999993</v>
      </c>
      <c r="AB22" s="201">
        <v>0</v>
      </c>
      <c r="AC22" s="201">
        <v>0</v>
      </c>
      <c r="AD22" s="201">
        <v>0</v>
      </c>
      <c r="AE22" s="201">
        <v>29</v>
      </c>
      <c r="AF22" s="201">
        <v>0</v>
      </c>
      <c r="AG22" s="201">
        <v>0</v>
      </c>
      <c r="AH22" s="201">
        <v>0</v>
      </c>
      <c r="AI22" s="201">
        <v>69.61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75.39</v>
      </c>
      <c r="AQ22" s="201">
        <v>26.76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5.13</v>
      </c>
      <c r="L23" s="201">
        <v>360.03</v>
      </c>
      <c r="M23" s="201">
        <v>27.29</v>
      </c>
      <c r="N23" s="201">
        <v>35.229999999999997</v>
      </c>
      <c r="O23" s="201">
        <v>0</v>
      </c>
      <c r="P23" s="201">
        <v>41.44</v>
      </c>
      <c r="Q23" s="201">
        <v>3.56</v>
      </c>
      <c r="R23" s="201">
        <v>3.56</v>
      </c>
      <c r="S23" s="201">
        <v>4.3499999999999996</v>
      </c>
      <c r="T23" s="201">
        <v>0</v>
      </c>
      <c r="U23" s="201">
        <v>40.06</v>
      </c>
      <c r="V23" s="201">
        <v>2.42</v>
      </c>
      <c r="W23" s="201">
        <v>10.33</v>
      </c>
      <c r="X23" s="201">
        <v>43.52</v>
      </c>
      <c r="Y23" s="201">
        <v>0</v>
      </c>
      <c r="Z23">
        <v>0</v>
      </c>
      <c r="AA23" s="201">
        <v>9.9499999999999993</v>
      </c>
      <c r="AB23" s="201">
        <v>0</v>
      </c>
      <c r="AC23" s="201">
        <v>0</v>
      </c>
      <c r="AD23" s="201">
        <v>0</v>
      </c>
      <c r="AE23" s="201">
        <v>29</v>
      </c>
      <c r="AF23" s="201">
        <v>0</v>
      </c>
      <c r="AG23" s="201">
        <v>0</v>
      </c>
      <c r="AH23" s="201">
        <v>0</v>
      </c>
      <c r="AI23" s="201">
        <v>50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38.68</v>
      </c>
      <c r="AQ23" s="201">
        <v>7.74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5.13</v>
      </c>
      <c r="L24" s="201">
        <v>360.03</v>
      </c>
      <c r="M24" s="201">
        <v>27.29</v>
      </c>
      <c r="N24" s="201">
        <v>35.229999999999997</v>
      </c>
      <c r="O24" s="201">
        <v>0</v>
      </c>
      <c r="P24" s="201">
        <v>41.44</v>
      </c>
      <c r="Q24" s="201">
        <v>3.56</v>
      </c>
      <c r="R24" s="201">
        <v>3.56</v>
      </c>
      <c r="S24" s="201">
        <v>4.3499999999999996</v>
      </c>
      <c r="T24" s="201">
        <v>0</v>
      </c>
      <c r="U24" s="201">
        <v>40.06</v>
      </c>
      <c r="V24" s="201">
        <v>4.24</v>
      </c>
      <c r="W24" s="201">
        <v>10.33</v>
      </c>
      <c r="X24" s="201">
        <v>43.52</v>
      </c>
      <c r="Y24" s="201">
        <v>0</v>
      </c>
      <c r="Z24">
        <v>0</v>
      </c>
      <c r="AA24" s="201">
        <v>9.9499999999999993</v>
      </c>
      <c r="AB24" s="201">
        <v>0</v>
      </c>
      <c r="AC24" s="201">
        <v>0</v>
      </c>
      <c r="AD24" s="201">
        <v>0</v>
      </c>
      <c r="AE24" s="201">
        <v>29</v>
      </c>
      <c r="AF24" s="201">
        <v>0</v>
      </c>
      <c r="AG24" s="201">
        <v>0</v>
      </c>
      <c r="AH24" s="201">
        <v>0</v>
      </c>
      <c r="AI24" s="201">
        <v>50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38.68</v>
      </c>
      <c r="AQ24" s="201">
        <v>7.74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9.06</v>
      </c>
      <c r="L25" s="201">
        <v>444.4</v>
      </c>
      <c r="M25" s="201">
        <v>27.29</v>
      </c>
      <c r="N25" s="201">
        <v>35.229999999999997</v>
      </c>
      <c r="O25" s="201">
        <v>0</v>
      </c>
      <c r="P25" s="201">
        <v>41.44</v>
      </c>
      <c r="Q25" s="201">
        <v>6.48</v>
      </c>
      <c r="R25" s="201">
        <v>6.29</v>
      </c>
      <c r="S25" s="201">
        <v>7.83</v>
      </c>
      <c r="T25" s="201">
        <v>0</v>
      </c>
      <c r="U25" s="201">
        <v>40.06</v>
      </c>
      <c r="V25" s="201">
        <v>4.25</v>
      </c>
      <c r="W25" s="201">
        <v>10.33</v>
      </c>
      <c r="X25" s="201">
        <v>43.52</v>
      </c>
      <c r="Y25" s="201">
        <v>0</v>
      </c>
      <c r="Z25">
        <v>0</v>
      </c>
      <c r="AA25" s="201">
        <v>9.9499999999999993</v>
      </c>
      <c r="AB25" s="201">
        <v>0</v>
      </c>
      <c r="AC25" s="201">
        <v>0</v>
      </c>
      <c r="AD25" s="201">
        <v>0</v>
      </c>
      <c r="AE25" s="201">
        <v>29</v>
      </c>
      <c r="AF25" s="201">
        <v>0</v>
      </c>
      <c r="AG25" s="201">
        <v>0</v>
      </c>
      <c r="AH25" s="201">
        <v>0</v>
      </c>
      <c r="AI25" s="201">
        <v>69.61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75.39</v>
      </c>
      <c r="AQ25" s="201">
        <v>26.76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9.06</v>
      </c>
      <c r="L26" s="201">
        <v>444.4</v>
      </c>
      <c r="M26" s="201">
        <v>27.29</v>
      </c>
      <c r="N26" s="201">
        <v>35.229999999999997</v>
      </c>
      <c r="O26" s="201">
        <v>0</v>
      </c>
      <c r="P26" s="201">
        <v>41.44</v>
      </c>
      <c r="Q26" s="201">
        <v>6.48</v>
      </c>
      <c r="R26" s="201">
        <v>6.29</v>
      </c>
      <c r="S26" s="201">
        <v>7.83</v>
      </c>
      <c r="T26" s="201">
        <v>0</v>
      </c>
      <c r="U26" s="201">
        <v>40.06</v>
      </c>
      <c r="V26" s="201">
        <v>4.25</v>
      </c>
      <c r="W26" s="201">
        <v>10.33</v>
      </c>
      <c r="X26" s="201">
        <v>43.52</v>
      </c>
      <c r="Y26" s="201">
        <v>0</v>
      </c>
      <c r="Z26">
        <v>0</v>
      </c>
      <c r="AA26" s="201">
        <v>9.9499999999999993</v>
      </c>
      <c r="AB26" s="201">
        <v>0</v>
      </c>
      <c r="AC26" s="201">
        <v>0</v>
      </c>
      <c r="AD26" s="201">
        <v>0</v>
      </c>
      <c r="AE26" s="201">
        <v>29</v>
      </c>
      <c r="AF26" s="201">
        <v>0</v>
      </c>
      <c r="AG26" s="201">
        <v>0</v>
      </c>
      <c r="AH26" s="201">
        <v>0</v>
      </c>
      <c r="AI26" s="201">
        <v>69.61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75.39</v>
      </c>
      <c r="AQ26" s="201">
        <v>26.76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9.06</v>
      </c>
      <c r="L27" s="201">
        <v>444.4</v>
      </c>
      <c r="M27" s="201">
        <v>27.29</v>
      </c>
      <c r="N27" s="201">
        <v>35.229999999999997</v>
      </c>
      <c r="O27" s="201">
        <v>0</v>
      </c>
      <c r="P27" s="201">
        <v>41.44</v>
      </c>
      <c r="Q27" s="201">
        <v>6.48</v>
      </c>
      <c r="R27" s="201">
        <v>6.29</v>
      </c>
      <c r="S27" s="201">
        <v>7.83</v>
      </c>
      <c r="T27" s="201">
        <v>0</v>
      </c>
      <c r="U27" s="201">
        <v>40.06</v>
      </c>
      <c r="V27" s="201">
        <v>4.25</v>
      </c>
      <c r="W27" s="201">
        <v>10.33</v>
      </c>
      <c r="X27" s="201">
        <v>43.52</v>
      </c>
      <c r="Y27" s="201">
        <v>0</v>
      </c>
      <c r="Z27">
        <v>0</v>
      </c>
      <c r="AA27" s="201">
        <v>9.9499999999999993</v>
      </c>
      <c r="AB27" s="201">
        <v>0</v>
      </c>
      <c r="AC27" s="201">
        <v>0</v>
      </c>
      <c r="AD27" s="201">
        <v>0</v>
      </c>
      <c r="AE27" s="201">
        <v>29</v>
      </c>
      <c r="AF27" s="201">
        <v>0</v>
      </c>
      <c r="AG27" s="201">
        <v>0</v>
      </c>
      <c r="AH27" s="201">
        <v>0</v>
      </c>
      <c r="AI27" s="201">
        <v>69.61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75.39</v>
      </c>
      <c r="AQ27" s="201">
        <v>26.76</v>
      </c>
      <c r="AR27" s="201">
        <v>2.97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9.06</v>
      </c>
      <c r="L28" s="201">
        <v>435.84</v>
      </c>
      <c r="M28" s="201">
        <v>27.29</v>
      </c>
      <c r="N28" s="201">
        <v>35.229999999999997</v>
      </c>
      <c r="O28" s="201">
        <v>0</v>
      </c>
      <c r="P28" s="201">
        <v>41.44</v>
      </c>
      <c r="Q28" s="201">
        <v>6.48</v>
      </c>
      <c r="R28" s="201">
        <v>6.29</v>
      </c>
      <c r="S28" s="201">
        <v>7.83</v>
      </c>
      <c r="T28" s="201">
        <v>0</v>
      </c>
      <c r="U28" s="201">
        <v>40.06</v>
      </c>
      <c r="V28" s="201">
        <v>4.25</v>
      </c>
      <c r="W28" s="201">
        <v>10.33</v>
      </c>
      <c r="X28" s="201">
        <v>43.52</v>
      </c>
      <c r="Y28" s="201">
        <v>0</v>
      </c>
      <c r="Z28">
        <v>0</v>
      </c>
      <c r="AA28" s="201">
        <v>9.9499999999999993</v>
      </c>
      <c r="AB28" s="201">
        <v>0</v>
      </c>
      <c r="AC28" s="201">
        <v>0</v>
      </c>
      <c r="AD28" s="201">
        <v>0</v>
      </c>
      <c r="AE28" s="201">
        <v>29</v>
      </c>
      <c r="AF28" s="201">
        <v>0</v>
      </c>
      <c r="AG28" s="201">
        <v>0</v>
      </c>
      <c r="AH28" s="201">
        <v>0</v>
      </c>
      <c r="AI28" s="201">
        <v>69.61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75.39</v>
      </c>
      <c r="AQ28" s="201">
        <v>26.76</v>
      </c>
      <c r="AR28" s="201">
        <v>6.19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5.13</v>
      </c>
      <c r="L29" s="201">
        <v>360.03</v>
      </c>
      <c r="M29" s="201">
        <v>27.29</v>
      </c>
      <c r="N29" s="201">
        <v>35.229999999999997</v>
      </c>
      <c r="O29" s="201">
        <v>0</v>
      </c>
      <c r="P29" s="201">
        <v>41.44</v>
      </c>
      <c r="Q29" s="201">
        <v>3.56</v>
      </c>
      <c r="R29" s="201">
        <v>3.56</v>
      </c>
      <c r="S29" s="201">
        <v>4.3499999999999996</v>
      </c>
      <c r="T29" s="201">
        <v>0</v>
      </c>
      <c r="U29" s="201">
        <v>40.06</v>
      </c>
      <c r="V29" s="201">
        <v>2.42</v>
      </c>
      <c r="W29" s="201">
        <v>10.33</v>
      </c>
      <c r="X29" s="201">
        <v>43.52</v>
      </c>
      <c r="Y29" s="201">
        <v>0</v>
      </c>
      <c r="Z29">
        <v>0</v>
      </c>
      <c r="AA29" s="201">
        <v>9.9499999999999993</v>
      </c>
      <c r="AB29" s="201">
        <v>0</v>
      </c>
      <c r="AC29" s="201">
        <v>0</v>
      </c>
      <c r="AD29" s="201">
        <v>0</v>
      </c>
      <c r="AE29" s="201">
        <v>29</v>
      </c>
      <c r="AF29" s="201">
        <v>0</v>
      </c>
      <c r="AG29" s="201">
        <v>0</v>
      </c>
      <c r="AH29" s="201">
        <v>0</v>
      </c>
      <c r="AI29" s="201">
        <v>50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38.68</v>
      </c>
      <c r="AQ29" s="201">
        <v>7.74</v>
      </c>
      <c r="AR29" s="201">
        <v>11.38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5.13</v>
      </c>
      <c r="L30" s="201">
        <v>317.2</v>
      </c>
      <c r="M30" s="201">
        <v>27.29</v>
      </c>
      <c r="N30" s="201">
        <v>35.229999999999997</v>
      </c>
      <c r="O30" s="201">
        <v>0</v>
      </c>
      <c r="P30" s="201">
        <v>41.44</v>
      </c>
      <c r="Q30" s="201">
        <v>3.56</v>
      </c>
      <c r="R30" s="201">
        <v>3.56</v>
      </c>
      <c r="S30" s="201">
        <v>4.3499999999999996</v>
      </c>
      <c r="T30" s="201">
        <v>0</v>
      </c>
      <c r="U30" s="201">
        <v>40.06</v>
      </c>
      <c r="V30" s="201">
        <v>2.42</v>
      </c>
      <c r="W30" s="201">
        <v>10.33</v>
      </c>
      <c r="X30" s="201">
        <v>43.52</v>
      </c>
      <c r="Y30" s="201">
        <v>0</v>
      </c>
      <c r="Z30">
        <v>0</v>
      </c>
      <c r="AA30" s="201">
        <v>9.9499999999999993</v>
      </c>
      <c r="AB30" s="201">
        <v>0</v>
      </c>
      <c r="AC30" s="201">
        <v>0</v>
      </c>
      <c r="AD30" s="201">
        <v>0</v>
      </c>
      <c r="AE30" s="201">
        <v>29</v>
      </c>
      <c r="AF30" s="201">
        <v>0</v>
      </c>
      <c r="AG30" s="201">
        <v>0</v>
      </c>
      <c r="AH30" s="201">
        <v>0</v>
      </c>
      <c r="AI30" s="201">
        <v>50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19.34</v>
      </c>
      <c r="AQ30" s="201">
        <v>7.74</v>
      </c>
      <c r="AR30" s="201">
        <v>15.7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5.13</v>
      </c>
      <c r="L31" s="201">
        <v>315.06</v>
      </c>
      <c r="M31" s="201">
        <v>27.29</v>
      </c>
      <c r="N31" s="201">
        <v>35.229999999999997</v>
      </c>
      <c r="O31" s="201">
        <v>0</v>
      </c>
      <c r="P31" s="201">
        <v>41.44</v>
      </c>
      <c r="Q31" s="201">
        <v>3.56</v>
      </c>
      <c r="R31" s="201">
        <v>3.56</v>
      </c>
      <c r="S31" s="201">
        <v>4.7699999999999996</v>
      </c>
      <c r="T31" s="201">
        <v>0</v>
      </c>
      <c r="U31" s="201">
        <v>40.06</v>
      </c>
      <c r="V31" s="201">
        <v>2.42</v>
      </c>
      <c r="W31" s="201">
        <v>10.33</v>
      </c>
      <c r="X31" s="201">
        <v>43.52</v>
      </c>
      <c r="Y31" s="201">
        <v>0</v>
      </c>
      <c r="Z31">
        <v>0</v>
      </c>
      <c r="AA31" s="201">
        <v>9.9499999999999993</v>
      </c>
      <c r="AB31" s="201">
        <v>0</v>
      </c>
      <c r="AC31" s="201">
        <v>0</v>
      </c>
      <c r="AD31" s="201">
        <v>0</v>
      </c>
      <c r="AE31" s="201">
        <v>29</v>
      </c>
      <c r="AF31" s="201">
        <v>0</v>
      </c>
      <c r="AG31" s="201">
        <v>0</v>
      </c>
      <c r="AH31" s="201">
        <v>0</v>
      </c>
      <c r="AI31" s="201">
        <v>51.9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19.34</v>
      </c>
      <c r="AQ31" s="201">
        <v>7.74</v>
      </c>
      <c r="AR31" s="201">
        <v>15.7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5.13</v>
      </c>
      <c r="L32" s="201">
        <v>315.06</v>
      </c>
      <c r="M32" s="201">
        <v>27.29</v>
      </c>
      <c r="N32" s="201">
        <v>35.229999999999997</v>
      </c>
      <c r="O32" s="201">
        <v>0</v>
      </c>
      <c r="P32" s="201">
        <v>41.44</v>
      </c>
      <c r="Q32" s="201">
        <v>3.56</v>
      </c>
      <c r="R32" s="201">
        <v>3.56</v>
      </c>
      <c r="S32" s="201">
        <v>4.3499999999999996</v>
      </c>
      <c r="T32" s="201">
        <v>0</v>
      </c>
      <c r="U32" s="201">
        <v>40.06</v>
      </c>
      <c r="V32" s="201">
        <v>2.42</v>
      </c>
      <c r="W32" s="201">
        <v>10.33</v>
      </c>
      <c r="X32" s="201">
        <v>43.52</v>
      </c>
      <c r="Y32" s="201">
        <v>0</v>
      </c>
      <c r="Z32">
        <v>0</v>
      </c>
      <c r="AA32" s="201">
        <v>9.9499999999999993</v>
      </c>
      <c r="AB32" s="201">
        <v>0</v>
      </c>
      <c r="AC32" s="201">
        <v>0</v>
      </c>
      <c r="AD32" s="201">
        <v>0</v>
      </c>
      <c r="AE32" s="201">
        <v>29</v>
      </c>
      <c r="AF32" s="201">
        <v>0</v>
      </c>
      <c r="AG32" s="201">
        <v>0</v>
      </c>
      <c r="AH32" s="201">
        <v>0</v>
      </c>
      <c r="AI32" s="201">
        <v>51.9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19.34</v>
      </c>
      <c r="AQ32" s="201">
        <v>7.74</v>
      </c>
      <c r="AR32" s="201">
        <v>15.7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5.13</v>
      </c>
      <c r="L33" s="201">
        <v>307.54000000000002</v>
      </c>
      <c r="M33" s="201">
        <v>27.29</v>
      </c>
      <c r="N33" s="201">
        <v>35.229999999999997</v>
      </c>
      <c r="O33" s="201">
        <v>0</v>
      </c>
      <c r="P33" s="201">
        <v>41.44</v>
      </c>
      <c r="Q33" s="201">
        <v>3.56</v>
      </c>
      <c r="R33" s="201">
        <v>3.56</v>
      </c>
      <c r="S33" s="201">
        <v>4.3499999999999996</v>
      </c>
      <c r="T33" s="201">
        <v>0</v>
      </c>
      <c r="U33" s="201">
        <v>40.06</v>
      </c>
      <c r="V33" s="201">
        <v>2.42</v>
      </c>
      <c r="W33" s="201">
        <v>10.33</v>
      </c>
      <c r="X33" s="201">
        <v>43.52</v>
      </c>
      <c r="Y33" s="201">
        <v>0</v>
      </c>
      <c r="Z33">
        <v>0</v>
      </c>
      <c r="AA33" s="201">
        <v>9.9499999999999993</v>
      </c>
      <c r="AB33" s="201">
        <v>0</v>
      </c>
      <c r="AC33" s="201">
        <v>0</v>
      </c>
      <c r="AD33" s="201">
        <v>0</v>
      </c>
      <c r="AE33" s="201">
        <v>29</v>
      </c>
      <c r="AF33" s="201">
        <v>0</v>
      </c>
      <c r="AG33" s="201">
        <v>0</v>
      </c>
      <c r="AH33" s="201">
        <v>0</v>
      </c>
      <c r="AI33" s="201">
        <v>55.51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19.34</v>
      </c>
      <c r="AQ33" s="201">
        <v>7.74</v>
      </c>
      <c r="AR33" s="201">
        <v>15.7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5.13</v>
      </c>
      <c r="L34" s="201">
        <v>307.54000000000002</v>
      </c>
      <c r="M34" s="201">
        <v>27.29</v>
      </c>
      <c r="N34" s="201">
        <v>35.229999999999997</v>
      </c>
      <c r="O34" s="201">
        <v>0</v>
      </c>
      <c r="P34" s="201">
        <v>41.44</v>
      </c>
      <c r="Q34" s="201">
        <v>3.56</v>
      </c>
      <c r="R34" s="201">
        <v>3.56</v>
      </c>
      <c r="S34" s="201">
        <v>4.3499999999999996</v>
      </c>
      <c r="T34" s="201">
        <v>0</v>
      </c>
      <c r="U34" s="201">
        <v>40.06</v>
      </c>
      <c r="V34" s="201">
        <v>2.42</v>
      </c>
      <c r="W34" s="201">
        <v>10.33</v>
      </c>
      <c r="X34" s="201">
        <v>43.52</v>
      </c>
      <c r="Y34" s="201">
        <v>0</v>
      </c>
      <c r="Z34">
        <v>0</v>
      </c>
      <c r="AA34" s="201">
        <v>9.9499999999999993</v>
      </c>
      <c r="AB34" s="201">
        <v>0</v>
      </c>
      <c r="AC34" s="201">
        <v>0</v>
      </c>
      <c r="AD34" s="201">
        <v>0</v>
      </c>
      <c r="AE34" s="201">
        <v>29</v>
      </c>
      <c r="AF34" s="201">
        <v>0</v>
      </c>
      <c r="AG34" s="201">
        <v>0</v>
      </c>
      <c r="AH34" s="201">
        <v>0</v>
      </c>
      <c r="AI34" s="201">
        <v>55.51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19.34</v>
      </c>
      <c r="AQ34" s="201">
        <v>7.74</v>
      </c>
      <c r="AR34" s="201">
        <v>16.7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5.3</v>
      </c>
      <c r="L35" s="201">
        <v>307.54000000000002</v>
      </c>
      <c r="M35" s="201">
        <v>27.29</v>
      </c>
      <c r="N35" s="201">
        <v>35.229999999999997</v>
      </c>
      <c r="O35" s="201">
        <v>0</v>
      </c>
      <c r="P35" s="201">
        <v>41.44</v>
      </c>
      <c r="Q35" s="201">
        <v>3.56</v>
      </c>
      <c r="R35" s="201">
        <v>3.56</v>
      </c>
      <c r="S35" s="201">
        <v>4.3499999999999996</v>
      </c>
      <c r="T35" s="201">
        <v>0</v>
      </c>
      <c r="U35" s="201">
        <v>40.75</v>
      </c>
      <c r="V35" s="201">
        <v>2.42</v>
      </c>
      <c r="W35" s="201">
        <v>5.71</v>
      </c>
      <c r="X35" s="201">
        <v>24.18</v>
      </c>
      <c r="Y35" s="201">
        <v>0</v>
      </c>
      <c r="Z35">
        <v>0</v>
      </c>
      <c r="AA35" s="201">
        <v>9.9499999999999993</v>
      </c>
      <c r="AB35" s="201">
        <v>0</v>
      </c>
      <c r="AC35" s="201">
        <v>0</v>
      </c>
      <c r="AD35" s="201">
        <v>0</v>
      </c>
      <c r="AE35" s="201">
        <v>29</v>
      </c>
      <c r="AF35" s="201">
        <v>0</v>
      </c>
      <c r="AG35" s="201">
        <v>0</v>
      </c>
      <c r="AH35" s="201">
        <v>0</v>
      </c>
      <c r="AI35" s="201">
        <v>58.45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19.34</v>
      </c>
      <c r="AQ35" s="201">
        <v>7.74</v>
      </c>
      <c r="AR35" s="201">
        <v>16.7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5.13</v>
      </c>
      <c r="L36" s="201">
        <v>307.54000000000002</v>
      </c>
      <c r="M36" s="201">
        <v>27.29</v>
      </c>
      <c r="N36" s="201">
        <v>35.229999999999997</v>
      </c>
      <c r="O36" s="201">
        <v>0</v>
      </c>
      <c r="P36" s="201">
        <v>41.44</v>
      </c>
      <c r="Q36" s="201">
        <v>3.56</v>
      </c>
      <c r="R36" s="201">
        <v>3.56</v>
      </c>
      <c r="S36" s="201">
        <v>4.3499999999999996</v>
      </c>
      <c r="T36" s="201">
        <v>0</v>
      </c>
      <c r="U36" s="201">
        <v>40.89</v>
      </c>
      <c r="V36" s="201">
        <v>2.42</v>
      </c>
      <c r="W36" s="201">
        <v>5.71</v>
      </c>
      <c r="X36" s="201">
        <v>24.18</v>
      </c>
      <c r="Y36" s="201">
        <v>0</v>
      </c>
      <c r="Z36">
        <v>0</v>
      </c>
      <c r="AA36" s="201">
        <v>9.9499999999999993</v>
      </c>
      <c r="AB36" s="201">
        <v>0</v>
      </c>
      <c r="AC36" s="201">
        <v>0</v>
      </c>
      <c r="AD36" s="201">
        <v>0</v>
      </c>
      <c r="AE36" s="201">
        <v>29</v>
      </c>
      <c r="AF36" s="201">
        <v>0</v>
      </c>
      <c r="AG36" s="201">
        <v>0</v>
      </c>
      <c r="AH36" s="201">
        <v>0</v>
      </c>
      <c r="AI36" s="201">
        <v>58.45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19.34</v>
      </c>
      <c r="AQ36" s="201">
        <v>7.74</v>
      </c>
      <c r="AR36" s="201">
        <v>17.2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5.13</v>
      </c>
      <c r="L37" s="201">
        <v>312.52</v>
      </c>
      <c r="M37" s="201">
        <v>27.29</v>
      </c>
      <c r="N37" s="201">
        <v>35.229999999999997</v>
      </c>
      <c r="O37" s="201">
        <v>0</v>
      </c>
      <c r="P37" s="201">
        <v>41.44</v>
      </c>
      <c r="Q37" s="201">
        <v>3.56</v>
      </c>
      <c r="R37" s="201">
        <v>3.56</v>
      </c>
      <c r="S37" s="201">
        <v>4.3499999999999996</v>
      </c>
      <c r="T37" s="201">
        <v>0</v>
      </c>
      <c r="U37" s="201">
        <v>40.89</v>
      </c>
      <c r="V37" s="201">
        <v>2.42</v>
      </c>
      <c r="W37" s="201">
        <v>5.71</v>
      </c>
      <c r="X37" s="201">
        <v>24.18</v>
      </c>
      <c r="Y37" s="201">
        <v>0</v>
      </c>
      <c r="Z37">
        <v>0</v>
      </c>
      <c r="AA37" s="201">
        <v>9.9499999999999993</v>
      </c>
      <c r="AB37" s="201">
        <v>0</v>
      </c>
      <c r="AC37" s="201">
        <v>0</v>
      </c>
      <c r="AD37" s="201">
        <v>0</v>
      </c>
      <c r="AE37" s="201">
        <v>29</v>
      </c>
      <c r="AF37" s="201">
        <v>0</v>
      </c>
      <c r="AG37" s="201">
        <v>0</v>
      </c>
      <c r="AH37" s="201">
        <v>0</v>
      </c>
      <c r="AI37" s="201">
        <v>58.45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19.34</v>
      </c>
      <c r="AQ37" s="201">
        <v>7.74</v>
      </c>
      <c r="AR37" s="201">
        <v>17.2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5.13</v>
      </c>
      <c r="L38" s="201">
        <v>312.52</v>
      </c>
      <c r="M38" s="201">
        <v>27.29</v>
      </c>
      <c r="N38" s="201">
        <v>35.229999999999997</v>
      </c>
      <c r="O38" s="201">
        <v>0</v>
      </c>
      <c r="P38" s="201">
        <v>41.44</v>
      </c>
      <c r="Q38" s="201">
        <v>3.56</v>
      </c>
      <c r="R38" s="201">
        <v>3.56</v>
      </c>
      <c r="S38" s="201">
        <v>4.3499999999999996</v>
      </c>
      <c r="T38" s="201">
        <v>0</v>
      </c>
      <c r="U38" s="201">
        <v>40.89</v>
      </c>
      <c r="V38" s="201">
        <v>2.42</v>
      </c>
      <c r="W38" s="201">
        <v>5.71</v>
      </c>
      <c r="X38" s="201">
        <v>24.18</v>
      </c>
      <c r="Y38" s="201">
        <v>0</v>
      </c>
      <c r="Z38">
        <v>0</v>
      </c>
      <c r="AA38" s="201">
        <v>9.9499999999999993</v>
      </c>
      <c r="AB38" s="201">
        <v>0</v>
      </c>
      <c r="AC38" s="201">
        <v>0</v>
      </c>
      <c r="AD38" s="201">
        <v>0</v>
      </c>
      <c r="AE38" s="201">
        <v>29</v>
      </c>
      <c r="AF38" s="201">
        <v>0</v>
      </c>
      <c r="AG38" s="201">
        <v>0</v>
      </c>
      <c r="AH38" s="201">
        <v>0</v>
      </c>
      <c r="AI38" s="201">
        <v>58.45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19.34</v>
      </c>
      <c r="AQ38" s="201">
        <v>7.74</v>
      </c>
      <c r="AR38" s="201">
        <v>17.2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5.13</v>
      </c>
      <c r="L39" s="201">
        <v>312.52</v>
      </c>
      <c r="M39" s="201">
        <v>27.29</v>
      </c>
      <c r="N39" s="201">
        <v>35.229999999999997</v>
      </c>
      <c r="O39" s="201">
        <v>0</v>
      </c>
      <c r="P39" s="201">
        <v>41.44</v>
      </c>
      <c r="Q39" s="201">
        <v>3.56</v>
      </c>
      <c r="R39" s="201">
        <v>3.56</v>
      </c>
      <c r="S39" s="201">
        <v>4.3499999999999996</v>
      </c>
      <c r="T39" s="201">
        <v>0</v>
      </c>
      <c r="U39" s="201">
        <v>40.89</v>
      </c>
      <c r="V39" s="201">
        <v>2.42</v>
      </c>
      <c r="W39" s="201">
        <v>5.71</v>
      </c>
      <c r="X39" s="201">
        <v>24.18</v>
      </c>
      <c r="Y39" s="201">
        <v>0</v>
      </c>
      <c r="Z39">
        <v>0</v>
      </c>
      <c r="AA39" s="201">
        <v>9.9499999999999993</v>
      </c>
      <c r="AB39" s="201">
        <v>0</v>
      </c>
      <c r="AC39" s="201">
        <v>0</v>
      </c>
      <c r="AD39" s="201">
        <v>0</v>
      </c>
      <c r="AE39" s="201">
        <v>29</v>
      </c>
      <c r="AF39" s="201">
        <v>0</v>
      </c>
      <c r="AG39" s="201">
        <v>0</v>
      </c>
      <c r="AH39" s="201">
        <v>0</v>
      </c>
      <c r="AI39" s="201">
        <v>58.45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19.34</v>
      </c>
      <c r="AQ39" s="201">
        <v>7.74</v>
      </c>
      <c r="AR39" s="201">
        <v>17.2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5.13</v>
      </c>
      <c r="L40" s="201">
        <v>312.52</v>
      </c>
      <c r="M40" s="201">
        <v>27.29</v>
      </c>
      <c r="N40" s="201">
        <v>35.229999999999997</v>
      </c>
      <c r="O40" s="201">
        <v>0</v>
      </c>
      <c r="P40" s="201">
        <v>41.44</v>
      </c>
      <c r="Q40" s="201">
        <v>3.56</v>
      </c>
      <c r="R40" s="201">
        <v>3.56</v>
      </c>
      <c r="S40" s="201">
        <v>4.3499999999999996</v>
      </c>
      <c r="T40" s="201">
        <v>0</v>
      </c>
      <c r="U40" s="201">
        <v>40.89</v>
      </c>
      <c r="V40" s="201">
        <v>2.42</v>
      </c>
      <c r="W40" s="201">
        <v>5.71</v>
      </c>
      <c r="X40" s="201">
        <v>24.18</v>
      </c>
      <c r="Y40" s="201">
        <v>0</v>
      </c>
      <c r="Z40">
        <v>0</v>
      </c>
      <c r="AA40" s="201">
        <v>9.9700000000000006</v>
      </c>
      <c r="AB40" s="201">
        <v>0</v>
      </c>
      <c r="AC40" s="201">
        <v>0</v>
      </c>
      <c r="AD40" s="201">
        <v>0</v>
      </c>
      <c r="AE40" s="201">
        <v>29</v>
      </c>
      <c r="AF40" s="201">
        <v>0</v>
      </c>
      <c r="AG40" s="201">
        <v>0</v>
      </c>
      <c r="AH40" s="201">
        <v>0</v>
      </c>
      <c r="AI40" s="201">
        <v>58.45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19.34</v>
      </c>
      <c r="AQ40" s="201">
        <v>7.74</v>
      </c>
      <c r="AR40" s="201">
        <v>17.2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4.97</v>
      </c>
      <c r="L41" s="201">
        <v>311.83</v>
      </c>
      <c r="M41" s="201">
        <v>27.29</v>
      </c>
      <c r="N41" s="201">
        <v>35.229999999999997</v>
      </c>
      <c r="O41" s="201">
        <v>0</v>
      </c>
      <c r="P41" s="201">
        <v>41.44</v>
      </c>
      <c r="Q41" s="201">
        <v>3.44</v>
      </c>
      <c r="R41" s="201">
        <v>3.44</v>
      </c>
      <c r="S41" s="201">
        <v>4.21</v>
      </c>
      <c r="T41" s="201">
        <v>0</v>
      </c>
      <c r="U41" s="201">
        <v>40.89</v>
      </c>
      <c r="V41" s="201">
        <v>2.42</v>
      </c>
      <c r="W41" s="201">
        <v>5.71</v>
      </c>
      <c r="X41" s="201">
        <v>24.18</v>
      </c>
      <c r="Y41" s="201">
        <v>0</v>
      </c>
      <c r="Z41">
        <v>0</v>
      </c>
      <c r="AA41" s="201">
        <v>10</v>
      </c>
      <c r="AB41" s="201">
        <v>0</v>
      </c>
      <c r="AC41" s="201">
        <v>0</v>
      </c>
      <c r="AD41" s="201">
        <v>0</v>
      </c>
      <c r="AE41" s="201">
        <v>29</v>
      </c>
      <c r="AF41" s="201">
        <v>0</v>
      </c>
      <c r="AG41" s="201">
        <v>0</v>
      </c>
      <c r="AH41" s="201">
        <v>0</v>
      </c>
      <c r="AI41" s="201">
        <v>58.45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18.79</v>
      </c>
      <c r="AQ41" s="201">
        <v>7.54</v>
      </c>
      <c r="AR41" s="201">
        <v>17.2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4.97</v>
      </c>
      <c r="L42" s="201">
        <v>311.83</v>
      </c>
      <c r="M42" s="201">
        <v>27.29</v>
      </c>
      <c r="N42" s="201">
        <v>35.229999999999997</v>
      </c>
      <c r="O42" s="201">
        <v>0</v>
      </c>
      <c r="P42" s="201">
        <v>41.44</v>
      </c>
      <c r="Q42" s="201">
        <v>3.44</v>
      </c>
      <c r="R42" s="201">
        <v>3.44</v>
      </c>
      <c r="S42" s="201">
        <v>4.21</v>
      </c>
      <c r="T42" s="201">
        <v>0</v>
      </c>
      <c r="U42" s="201">
        <v>40.89</v>
      </c>
      <c r="V42" s="201">
        <v>2.42</v>
      </c>
      <c r="W42" s="201">
        <v>5.71</v>
      </c>
      <c r="X42" s="201">
        <v>24.18</v>
      </c>
      <c r="Y42" s="201">
        <v>0</v>
      </c>
      <c r="Z42">
        <v>0</v>
      </c>
      <c r="AA42" s="201">
        <v>10</v>
      </c>
      <c r="AB42" s="201">
        <v>0</v>
      </c>
      <c r="AC42" s="201">
        <v>0</v>
      </c>
      <c r="AD42" s="201">
        <v>0</v>
      </c>
      <c r="AE42" s="201">
        <v>29</v>
      </c>
      <c r="AF42" s="201">
        <v>0</v>
      </c>
      <c r="AG42" s="201">
        <v>0</v>
      </c>
      <c r="AH42" s="201">
        <v>0</v>
      </c>
      <c r="AI42" s="201">
        <v>58.45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18.79</v>
      </c>
      <c r="AQ42" s="201">
        <v>7.54</v>
      </c>
      <c r="AR42" s="201">
        <v>17.2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5.94</v>
      </c>
      <c r="L43" s="201">
        <v>312.67</v>
      </c>
      <c r="M43" s="201">
        <v>27.29</v>
      </c>
      <c r="N43" s="201">
        <v>35.229999999999997</v>
      </c>
      <c r="O43" s="201">
        <v>0</v>
      </c>
      <c r="P43" s="201">
        <v>41.44</v>
      </c>
      <c r="Q43" s="201">
        <v>3.57</v>
      </c>
      <c r="R43" s="201">
        <v>3.56</v>
      </c>
      <c r="S43" s="201">
        <v>4.3499999999999996</v>
      </c>
      <c r="T43" s="201">
        <v>0</v>
      </c>
      <c r="U43" s="201">
        <v>40.89</v>
      </c>
      <c r="V43" s="201">
        <v>2.42</v>
      </c>
      <c r="W43" s="201">
        <v>5.71</v>
      </c>
      <c r="X43" s="201">
        <v>24.18</v>
      </c>
      <c r="Y43" s="201">
        <v>0</v>
      </c>
      <c r="Z43">
        <v>0</v>
      </c>
      <c r="AA43" s="201">
        <v>10</v>
      </c>
      <c r="AB43" s="201">
        <v>0</v>
      </c>
      <c r="AC43" s="201">
        <v>0</v>
      </c>
      <c r="AD43" s="201">
        <v>0</v>
      </c>
      <c r="AE43" s="201">
        <v>29</v>
      </c>
      <c r="AF43" s="201">
        <v>0</v>
      </c>
      <c r="AG43" s="201">
        <v>0</v>
      </c>
      <c r="AH43" s="201">
        <v>0</v>
      </c>
      <c r="AI43" s="201">
        <v>58.45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19.600000000000001</v>
      </c>
      <c r="AQ43" s="201">
        <v>7.74</v>
      </c>
      <c r="AR43" s="201">
        <v>17.2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5.94</v>
      </c>
      <c r="L44" s="201">
        <v>312.67</v>
      </c>
      <c r="M44" s="201">
        <v>27.29</v>
      </c>
      <c r="N44" s="201">
        <v>35.229999999999997</v>
      </c>
      <c r="O44" s="201">
        <v>0</v>
      </c>
      <c r="P44" s="201">
        <v>41.44</v>
      </c>
      <c r="Q44" s="201">
        <v>3.57</v>
      </c>
      <c r="R44" s="201">
        <v>3.56</v>
      </c>
      <c r="S44" s="201">
        <v>4.3499999999999996</v>
      </c>
      <c r="T44" s="201">
        <v>0</v>
      </c>
      <c r="U44" s="201">
        <v>40.89</v>
      </c>
      <c r="V44" s="201">
        <v>2.42</v>
      </c>
      <c r="W44" s="201">
        <v>5.71</v>
      </c>
      <c r="X44" s="201">
        <v>24.18</v>
      </c>
      <c r="Y44" s="201">
        <v>0</v>
      </c>
      <c r="Z44">
        <v>0</v>
      </c>
      <c r="AA44" s="201">
        <v>10</v>
      </c>
      <c r="AB44" s="201">
        <v>0</v>
      </c>
      <c r="AC44" s="201">
        <v>0</v>
      </c>
      <c r="AD44" s="201">
        <v>0</v>
      </c>
      <c r="AE44" s="201">
        <v>29</v>
      </c>
      <c r="AF44" s="201">
        <v>0</v>
      </c>
      <c r="AG44" s="201">
        <v>0</v>
      </c>
      <c r="AH44" s="201">
        <v>0</v>
      </c>
      <c r="AI44" s="201">
        <v>58.45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19.600000000000001</v>
      </c>
      <c r="AQ44" s="201">
        <v>7.74</v>
      </c>
      <c r="AR44" s="201">
        <v>17.2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5.94</v>
      </c>
      <c r="L45" s="201">
        <v>312.67</v>
      </c>
      <c r="M45" s="201">
        <v>27.29</v>
      </c>
      <c r="N45" s="201">
        <v>35.229999999999997</v>
      </c>
      <c r="O45" s="201">
        <v>0</v>
      </c>
      <c r="P45" s="201">
        <v>41.44</v>
      </c>
      <c r="Q45" s="201">
        <v>3.57</v>
      </c>
      <c r="R45" s="201">
        <v>3.56</v>
      </c>
      <c r="S45" s="201">
        <v>4.3499999999999996</v>
      </c>
      <c r="T45" s="201">
        <v>0</v>
      </c>
      <c r="U45" s="201">
        <v>40.89</v>
      </c>
      <c r="V45" s="201">
        <v>2.42</v>
      </c>
      <c r="W45" s="201">
        <v>5.71</v>
      </c>
      <c r="X45" s="201">
        <v>24.18</v>
      </c>
      <c r="Y45" s="201">
        <v>0</v>
      </c>
      <c r="Z45">
        <v>0</v>
      </c>
      <c r="AA45" s="201">
        <v>10</v>
      </c>
      <c r="AB45" s="201">
        <v>0</v>
      </c>
      <c r="AC45" s="201">
        <v>0</v>
      </c>
      <c r="AD45" s="201">
        <v>0</v>
      </c>
      <c r="AE45" s="201">
        <v>29</v>
      </c>
      <c r="AF45" s="201">
        <v>0</v>
      </c>
      <c r="AG45" s="201">
        <v>0</v>
      </c>
      <c r="AH45" s="201">
        <v>0</v>
      </c>
      <c r="AI45" s="201">
        <v>58.45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19.34</v>
      </c>
      <c r="AQ45" s="201">
        <v>7.74</v>
      </c>
      <c r="AR45" s="201">
        <v>17.2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5.94</v>
      </c>
      <c r="L46" s="201">
        <v>312.67</v>
      </c>
      <c r="M46" s="201">
        <v>27.29</v>
      </c>
      <c r="N46" s="201">
        <v>35.229999999999997</v>
      </c>
      <c r="O46" s="201">
        <v>0</v>
      </c>
      <c r="P46" s="201">
        <v>41.44</v>
      </c>
      <c r="Q46" s="201">
        <v>3.57</v>
      </c>
      <c r="R46" s="201">
        <v>3.56</v>
      </c>
      <c r="S46" s="201">
        <v>4.3499999999999996</v>
      </c>
      <c r="T46" s="201">
        <v>0</v>
      </c>
      <c r="U46" s="201">
        <v>40.89</v>
      </c>
      <c r="V46" s="201">
        <v>2.42</v>
      </c>
      <c r="W46" s="201">
        <v>5.71</v>
      </c>
      <c r="X46" s="201">
        <v>24.18</v>
      </c>
      <c r="Y46" s="201">
        <v>0</v>
      </c>
      <c r="Z46">
        <v>0</v>
      </c>
      <c r="AA46" s="201">
        <v>10</v>
      </c>
      <c r="AB46" s="201">
        <v>0</v>
      </c>
      <c r="AC46" s="201">
        <v>0</v>
      </c>
      <c r="AD46" s="201">
        <v>0</v>
      </c>
      <c r="AE46" s="201">
        <v>29</v>
      </c>
      <c r="AF46" s="201">
        <v>0</v>
      </c>
      <c r="AG46" s="201">
        <v>0</v>
      </c>
      <c r="AH46" s="201">
        <v>0</v>
      </c>
      <c r="AI46" s="201">
        <v>58.45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19.34</v>
      </c>
      <c r="AQ46" s="201">
        <v>7.74</v>
      </c>
      <c r="AR46" s="201">
        <v>17.2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5.94</v>
      </c>
      <c r="L47" s="201">
        <v>312.67</v>
      </c>
      <c r="M47" s="201">
        <v>27.29</v>
      </c>
      <c r="N47" s="201">
        <v>35.229999999999997</v>
      </c>
      <c r="O47" s="201">
        <v>0</v>
      </c>
      <c r="P47" s="201">
        <v>41.44</v>
      </c>
      <c r="Q47" s="201">
        <v>3.57</v>
      </c>
      <c r="R47" s="201">
        <v>3.56</v>
      </c>
      <c r="S47" s="201">
        <v>4.3499999999999996</v>
      </c>
      <c r="T47" s="201">
        <v>0</v>
      </c>
      <c r="U47" s="201">
        <v>40.89</v>
      </c>
      <c r="V47" s="201">
        <v>2.42</v>
      </c>
      <c r="W47" s="201">
        <v>5.71</v>
      </c>
      <c r="X47" s="201">
        <v>24.18</v>
      </c>
      <c r="Y47" s="201">
        <v>0</v>
      </c>
      <c r="Z47">
        <v>0</v>
      </c>
      <c r="AA47" s="201">
        <v>9.94</v>
      </c>
      <c r="AB47" s="201">
        <v>0</v>
      </c>
      <c r="AC47" s="201">
        <v>0</v>
      </c>
      <c r="AD47" s="201">
        <v>0</v>
      </c>
      <c r="AE47" s="201">
        <v>29</v>
      </c>
      <c r="AF47" s="201">
        <v>0</v>
      </c>
      <c r="AG47" s="201">
        <v>0</v>
      </c>
      <c r="AH47" s="201">
        <v>0</v>
      </c>
      <c r="AI47" s="201">
        <v>58.45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19.34</v>
      </c>
      <c r="AQ47" s="201">
        <v>7.74</v>
      </c>
      <c r="AR47" s="201">
        <v>17.2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5.94</v>
      </c>
      <c r="L48" s="201">
        <v>312.67</v>
      </c>
      <c r="M48" s="201">
        <v>27.29</v>
      </c>
      <c r="N48" s="201">
        <v>35.229999999999997</v>
      </c>
      <c r="O48" s="201">
        <v>0</v>
      </c>
      <c r="P48" s="201">
        <v>41.44</v>
      </c>
      <c r="Q48" s="201">
        <v>3.57</v>
      </c>
      <c r="R48" s="201">
        <v>3.56</v>
      </c>
      <c r="S48" s="201">
        <v>4.3499999999999996</v>
      </c>
      <c r="T48" s="201">
        <v>0</v>
      </c>
      <c r="U48" s="201">
        <v>40.89</v>
      </c>
      <c r="V48" s="201">
        <v>2.42</v>
      </c>
      <c r="W48" s="201">
        <v>5.71</v>
      </c>
      <c r="X48" s="201">
        <v>24.18</v>
      </c>
      <c r="Y48" s="201">
        <v>0</v>
      </c>
      <c r="Z48">
        <v>0</v>
      </c>
      <c r="AA48" s="201">
        <v>9.94</v>
      </c>
      <c r="AB48" s="201">
        <v>0</v>
      </c>
      <c r="AC48" s="201">
        <v>0</v>
      </c>
      <c r="AD48" s="201">
        <v>0</v>
      </c>
      <c r="AE48" s="201">
        <v>29</v>
      </c>
      <c r="AF48" s="201">
        <v>0</v>
      </c>
      <c r="AG48" s="201">
        <v>0</v>
      </c>
      <c r="AH48" s="201">
        <v>0</v>
      </c>
      <c r="AI48" s="201">
        <v>58.45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19.34</v>
      </c>
      <c r="AQ48" s="201">
        <v>7.74</v>
      </c>
      <c r="AR48" s="201">
        <v>17.7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5.94</v>
      </c>
      <c r="L49" s="201">
        <v>312.67</v>
      </c>
      <c r="M49" s="201">
        <v>18.78</v>
      </c>
      <c r="N49" s="201">
        <v>35.229999999999997</v>
      </c>
      <c r="O49" s="201">
        <v>0</v>
      </c>
      <c r="P49" s="201">
        <v>41.44</v>
      </c>
      <c r="Q49" s="201">
        <v>3.57</v>
      </c>
      <c r="R49" s="201">
        <v>3.56</v>
      </c>
      <c r="S49" s="201">
        <v>4.3499999999999996</v>
      </c>
      <c r="T49" s="201">
        <v>0</v>
      </c>
      <c r="U49" s="201">
        <v>40.89</v>
      </c>
      <c r="V49" s="201">
        <v>2.42</v>
      </c>
      <c r="W49" s="201">
        <v>5.71</v>
      </c>
      <c r="X49" s="201">
        <v>24.18</v>
      </c>
      <c r="Y49" s="201">
        <v>0</v>
      </c>
      <c r="Z49">
        <v>0</v>
      </c>
      <c r="AA49" s="201">
        <v>9.94</v>
      </c>
      <c r="AB49" s="201">
        <v>0</v>
      </c>
      <c r="AC49" s="201">
        <v>0</v>
      </c>
      <c r="AD49" s="201">
        <v>0</v>
      </c>
      <c r="AE49" s="201">
        <v>29</v>
      </c>
      <c r="AF49" s="201">
        <v>0</v>
      </c>
      <c r="AG49" s="201">
        <v>0</v>
      </c>
      <c r="AH49" s="201">
        <v>0</v>
      </c>
      <c r="AI49" s="201">
        <v>58.45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19.34</v>
      </c>
      <c r="AQ49" s="201">
        <v>7.74</v>
      </c>
      <c r="AR49" s="201">
        <v>18.2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5.94</v>
      </c>
      <c r="L50" s="201">
        <v>312.67</v>
      </c>
      <c r="M50" s="201">
        <v>18.78</v>
      </c>
      <c r="N50" s="201">
        <v>35.229999999999997</v>
      </c>
      <c r="O50" s="201">
        <v>0</v>
      </c>
      <c r="P50" s="201">
        <v>41.44</v>
      </c>
      <c r="Q50" s="201">
        <v>3.57</v>
      </c>
      <c r="R50" s="201">
        <v>3.56</v>
      </c>
      <c r="S50" s="201">
        <v>4.3499999999999996</v>
      </c>
      <c r="T50" s="201">
        <v>0</v>
      </c>
      <c r="U50" s="201">
        <v>40.89</v>
      </c>
      <c r="V50" s="201">
        <v>2.42</v>
      </c>
      <c r="W50" s="201">
        <v>5.71</v>
      </c>
      <c r="X50" s="201">
        <v>24.18</v>
      </c>
      <c r="Y50" s="201">
        <v>0</v>
      </c>
      <c r="Z50">
        <v>0</v>
      </c>
      <c r="AA50" s="201">
        <v>9.94</v>
      </c>
      <c r="AB50" s="201">
        <v>0</v>
      </c>
      <c r="AC50" s="201">
        <v>0</v>
      </c>
      <c r="AD50" s="201">
        <v>0</v>
      </c>
      <c r="AE50" s="201">
        <v>29</v>
      </c>
      <c r="AF50" s="201">
        <v>0</v>
      </c>
      <c r="AG50" s="201">
        <v>0</v>
      </c>
      <c r="AH50" s="201">
        <v>0</v>
      </c>
      <c r="AI50" s="201">
        <v>58.45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19.34</v>
      </c>
      <c r="AQ50" s="201">
        <v>7.74</v>
      </c>
      <c r="AR50" s="201">
        <v>18.2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5.94</v>
      </c>
      <c r="L51" s="201">
        <v>312.67</v>
      </c>
      <c r="M51" s="201">
        <v>26.33</v>
      </c>
      <c r="N51" s="201">
        <v>35.229999999999997</v>
      </c>
      <c r="O51" s="201">
        <v>0</v>
      </c>
      <c r="P51" s="201">
        <v>41.44</v>
      </c>
      <c r="Q51" s="201">
        <v>3.57</v>
      </c>
      <c r="R51" s="201">
        <v>3.56</v>
      </c>
      <c r="S51" s="201">
        <v>4.3499999999999996</v>
      </c>
      <c r="T51" s="201">
        <v>0</v>
      </c>
      <c r="U51" s="201">
        <v>40.89</v>
      </c>
      <c r="V51" s="201">
        <v>2.42</v>
      </c>
      <c r="W51" s="201">
        <v>5.71</v>
      </c>
      <c r="X51" s="201">
        <v>24.18</v>
      </c>
      <c r="Y51" s="201">
        <v>0</v>
      </c>
      <c r="Z51">
        <v>0</v>
      </c>
      <c r="AA51" s="201">
        <v>9.94</v>
      </c>
      <c r="AB51" s="201">
        <v>0</v>
      </c>
      <c r="AC51" s="201">
        <v>0</v>
      </c>
      <c r="AD51" s="201">
        <v>0</v>
      </c>
      <c r="AE51" s="201">
        <v>29</v>
      </c>
      <c r="AF51" s="201">
        <v>0</v>
      </c>
      <c r="AG51" s="201">
        <v>0</v>
      </c>
      <c r="AH51" s="201">
        <v>0</v>
      </c>
      <c r="AI51" s="201">
        <v>58.45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19.34</v>
      </c>
      <c r="AQ51" s="201">
        <v>7.74</v>
      </c>
      <c r="AR51" s="201">
        <v>18.2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5.94</v>
      </c>
      <c r="L52" s="201">
        <v>312.67</v>
      </c>
      <c r="M52" s="201">
        <v>27.29</v>
      </c>
      <c r="N52" s="201">
        <v>35.229999999999997</v>
      </c>
      <c r="O52" s="201">
        <v>0</v>
      </c>
      <c r="P52" s="201">
        <v>41.44</v>
      </c>
      <c r="Q52" s="201">
        <v>3.57</v>
      </c>
      <c r="R52" s="201">
        <v>3.56</v>
      </c>
      <c r="S52" s="201">
        <v>4.3499999999999996</v>
      </c>
      <c r="T52" s="201">
        <v>0</v>
      </c>
      <c r="U52" s="201">
        <v>40.89</v>
      </c>
      <c r="V52" s="201">
        <v>2.42</v>
      </c>
      <c r="W52" s="201">
        <v>5.71</v>
      </c>
      <c r="X52" s="201">
        <v>24.18</v>
      </c>
      <c r="Y52" s="201">
        <v>0</v>
      </c>
      <c r="Z52">
        <v>0</v>
      </c>
      <c r="AA52" s="201">
        <v>9.94</v>
      </c>
      <c r="AB52" s="201">
        <v>0</v>
      </c>
      <c r="AC52" s="201">
        <v>0</v>
      </c>
      <c r="AD52" s="201">
        <v>0</v>
      </c>
      <c r="AE52" s="201">
        <v>29</v>
      </c>
      <c r="AF52" s="201">
        <v>0</v>
      </c>
      <c r="AG52" s="201">
        <v>0</v>
      </c>
      <c r="AH52" s="201">
        <v>0</v>
      </c>
      <c r="AI52" s="201">
        <v>58.45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19.34</v>
      </c>
      <c r="AQ52" s="201">
        <v>7.74</v>
      </c>
      <c r="AR52" s="201">
        <v>18.2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5.94</v>
      </c>
      <c r="L53" s="201">
        <v>312.67</v>
      </c>
      <c r="M53" s="201">
        <v>27.29</v>
      </c>
      <c r="N53" s="201">
        <v>35.229999999999997</v>
      </c>
      <c r="O53" s="201">
        <v>0</v>
      </c>
      <c r="P53" s="201">
        <v>41.44</v>
      </c>
      <c r="Q53" s="201">
        <v>3.57</v>
      </c>
      <c r="R53" s="201">
        <v>3.56</v>
      </c>
      <c r="S53" s="201">
        <v>4.3499999999999996</v>
      </c>
      <c r="T53" s="201">
        <v>0</v>
      </c>
      <c r="U53" s="201">
        <v>40.89</v>
      </c>
      <c r="V53" s="201">
        <v>2.42</v>
      </c>
      <c r="W53" s="201">
        <v>10.33</v>
      </c>
      <c r="X53" s="201">
        <v>44</v>
      </c>
      <c r="Y53" s="201">
        <v>0</v>
      </c>
      <c r="Z53">
        <v>0</v>
      </c>
      <c r="AA53" s="201">
        <v>9.94</v>
      </c>
      <c r="AB53" s="201">
        <v>0</v>
      </c>
      <c r="AC53" s="201">
        <v>0</v>
      </c>
      <c r="AD53" s="201">
        <v>0</v>
      </c>
      <c r="AE53" s="201">
        <v>29</v>
      </c>
      <c r="AF53" s="201">
        <v>0</v>
      </c>
      <c r="AG53" s="201">
        <v>0</v>
      </c>
      <c r="AH53" s="201">
        <v>0</v>
      </c>
      <c r="AI53" s="201">
        <v>58.45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19.34</v>
      </c>
      <c r="AQ53" s="201">
        <v>7.74</v>
      </c>
      <c r="AR53" s="201">
        <v>18.2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5.94</v>
      </c>
      <c r="L54" s="201">
        <v>312.67</v>
      </c>
      <c r="M54" s="201">
        <v>27.29</v>
      </c>
      <c r="N54" s="201">
        <v>35.229999999999997</v>
      </c>
      <c r="O54" s="201">
        <v>0</v>
      </c>
      <c r="P54" s="201">
        <v>41.44</v>
      </c>
      <c r="Q54" s="201">
        <v>3.57</v>
      </c>
      <c r="R54" s="201">
        <v>3.56</v>
      </c>
      <c r="S54" s="201">
        <v>4.3499999999999996</v>
      </c>
      <c r="T54" s="201">
        <v>0</v>
      </c>
      <c r="U54" s="201">
        <v>40.89</v>
      </c>
      <c r="V54" s="201">
        <v>2.42</v>
      </c>
      <c r="W54" s="201">
        <v>10.33</v>
      </c>
      <c r="X54" s="201">
        <v>44</v>
      </c>
      <c r="Y54" s="201">
        <v>0</v>
      </c>
      <c r="Z54">
        <v>0</v>
      </c>
      <c r="AA54" s="201">
        <v>9.94</v>
      </c>
      <c r="AB54" s="201">
        <v>0</v>
      </c>
      <c r="AC54" s="201">
        <v>0</v>
      </c>
      <c r="AD54" s="201">
        <v>0</v>
      </c>
      <c r="AE54" s="201">
        <v>29</v>
      </c>
      <c r="AF54" s="201">
        <v>0</v>
      </c>
      <c r="AG54" s="201">
        <v>0</v>
      </c>
      <c r="AH54" s="201">
        <v>0</v>
      </c>
      <c r="AI54" s="201">
        <v>58.45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19.34</v>
      </c>
      <c r="AQ54" s="201">
        <v>7.74</v>
      </c>
      <c r="AR54" s="201">
        <v>18.2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5.91</v>
      </c>
      <c r="L55" s="201">
        <v>312.67</v>
      </c>
      <c r="M55" s="201">
        <v>27.29</v>
      </c>
      <c r="N55" s="201">
        <v>35.229999999999997</v>
      </c>
      <c r="O55" s="201">
        <v>0</v>
      </c>
      <c r="P55" s="201">
        <v>41.44</v>
      </c>
      <c r="Q55" s="201">
        <v>3.57</v>
      </c>
      <c r="R55" s="201">
        <v>3.56</v>
      </c>
      <c r="S55" s="201">
        <v>4.3499999999999996</v>
      </c>
      <c r="T55" s="201">
        <v>0</v>
      </c>
      <c r="U55" s="201">
        <v>40.89</v>
      </c>
      <c r="V55" s="201">
        <v>2.42</v>
      </c>
      <c r="W55" s="201">
        <v>6.77</v>
      </c>
      <c r="X55" s="201">
        <v>24.18</v>
      </c>
      <c r="Y55" s="201">
        <v>0</v>
      </c>
      <c r="Z55">
        <v>0</v>
      </c>
      <c r="AA55" s="201">
        <v>9.94</v>
      </c>
      <c r="AB55" s="201">
        <v>0</v>
      </c>
      <c r="AC55" s="201">
        <v>0</v>
      </c>
      <c r="AD55" s="201">
        <v>0</v>
      </c>
      <c r="AE55" s="201">
        <v>29</v>
      </c>
      <c r="AF55" s="201">
        <v>0</v>
      </c>
      <c r="AG55" s="201">
        <v>0</v>
      </c>
      <c r="AH55" s="201">
        <v>0</v>
      </c>
      <c r="AI55" s="201">
        <v>58.45</v>
      </c>
      <c r="AJ55" s="201">
        <v>0</v>
      </c>
      <c r="AK55" s="201">
        <v>0</v>
      </c>
      <c r="AL55" s="201">
        <v>0</v>
      </c>
      <c r="AM55" s="201">
        <v>0</v>
      </c>
      <c r="AN55" s="201">
        <v>6.53</v>
      </c>
      <c r="AO55">
        <v>0</v>
      </c>
      <c r="AP55" s="201">
        <v>19.34</v>
      </c>
      <c r="AQ55" s="201">
        <v>7.74</v>
      </c>
      <c r="AR55" s="201">
        <v>18.2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5.91</v>
      </c>
      <c r="L56" s="201">
        <v>312.67</v>
      </c>
      <c r="M56" s="201">
        <v>27.29</v>
      </c>
      <c r="N56" s="201">
        <v>35.229999999999997</v>
      </c>
      <c r="O56" s="201">
        <v>0</v>
      </c>
      <c r="P56" s="201">
        <v>41.44</v>
      </c>
      <c r="Q56" s="201">
        <v>3.57</v>
      </c>
      <c r="R56" s="201">
        <v>3.56</v>
      </c>
      <c r="S56" s="201">
        <v>4.3499999999999996</v>
      </c>
      <c r="T56" s="201">
        <v>0</v>
      </c>
      <c r="U56" s="201">
        <v>40.89</v>
      </c>
      <c r="V56" s="201">
        <v>2.42</v>
      </c>
      <c r="W56" s="201">
        <v>6.77</v>
      </c>
      <c r="X56" s="201">
        <v>24.18</v>
      </c>
      <c r="Y56" s="201">
        <v>0</v>
      </c>
      <c r="Z56">
        <v>0</v>
      </c>
      <c r="AA56" s="201">
        <v>9.94</v>
      </c>
      <c r="AB56" s="201">
        <v>0</v>
      </c>
      <c r="AC56" s="201">
        <v>0</v>
      </c>
      <c r="AD56" s="201">
        <v>0</v>
      </c>
      <c r="AE56" s="201">
        <v>29</v>
      </c>
      <c r="AF56" s="201">
        <v>0</v>
      </c>
      <c r="AG56" s="201">
        <v>0</v>
      </c>
      <c r="AH56" s="201">
        <v>0</v>
      </c>
      <c r="AI56" s="201">
        <v>58.45</v>
      </c>
      <c r="AJ56" s="201">
        <v>0</v>
      </c>
      <c r="AK56" s="201">
        <v>0</v>
      </c>
      <c r="AL56" s="201">
        <v>0</v>
      </c>
      <c r="AM56" s="201">
        <v>0</v>
      </c>
      <c r="AN56" s="201">
        <v>6.53</v>
      </c>
      <c r="AO56">
        <v>0</v>
      </c>
      <c r="AP56" s="201">
        <v>19.34</v>
      </c>
      <c r="AQ56" s="201">
        <v>7.74</v>
      </c>
      <c r="AR56" s="201">
        <v>18.2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5.91</v>
      </c>
      <c r="L57" s="201">
        <v>312.67</v>
      </c>
      <c r="M57" s="201">
        <v>27.29</v>
      </c>
      <c r="N57" s="201">
        <v>35.229999999999997</v>
      </c>
      <c r="O57" s="201">
        <v>0</v>
      </c>
      <c r="P57" s="201">
        <v>41.44</v>
      </c>
      <c r="Q57" s="201">
        <v>3.57</v>
      </c>
      <c r="R57" s="201">
        <v>3.56</v>
      </c>
      <c r="S57" s="201">
        <v>4.3499999999999996</v>
      </c>
      <c r="T57" s="201">
        <v>0</v>
      </c>
      <c r="U57" s="201">
        <v>40.89</v>
      </c>
      <c r="V57" s="201">
        <v>2.42</v>
      </c>
      <c r="W57" s="201">
        <v>10.25</v>
      </c>
      <c r="X57" s="201">
        <v>44</v>
      </c>
      <c r="Y57" s="201">
        <v>0</v>
      </c>
      <c r="Z57">
        <v>0</v>
      </c>
      <c r="AA57" s="201">
        <v>9.94</v>
      </c>
      <c r="AB57" s="201">
        <v>0</v>
      </c>
      <c r="AC57" s="201">
        <v>0</v>
      </c>
      <c r="AD57" s="201">
        <v>0</v>
      </c>
      <c r="AE57" s="201">
        <v>29</v>
      </c>
      <c r="AF57" s="201">
        <v>0</v>
      </c>
      <c r="AG57" s="201">
        <v>0</v>
      </c>
      <c r="AH57" s="201">
        <v>0</v>
      </c>
      <c r="AI57" s="201">
        <v>58.45</v>
      </c>
      <c r="AJ57" s="201">
        <v>0</v>
      </c>
      <c r="AK57" s="201">
        <v>0</v>
      </c>
      <c r="AL57" s="201">
        <v>0</v>
      </c>
      <c r="AM57" s="201">
        <v>0</v>
      </c>
      <c r="AN57" s="201">
        <v>6.53</v>
      </c>
      <c r="AO57">
        <v>0</v>
      </c>
      <c r="AP57" s="201">
        <v>18.02</v>
      </c>
      <c r="AQ57" s="201">
        <v>6.54</v>
      </c>
      <c r="AR57" s="201">
        <v>18.7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5.91</v>
      </c>
      <c r="L58" s="201">
        <v>312.67</v>
      </c>
      <c r="M58" s="201">
        <v>27.29</v>
      </c>
      <c r="N58" s="201">
        <v>35.229999999999997</v>
      </c>
      <c r="O58" s="201">
        <v>0</v>
      </c>
      <c r="P58" s="201">
        <v>41.44</v>
      </c>
      <c r="Q58" s="201">
        <v>3.57</v>
      </c>
      <c r="R58" s="201">
        <v>3.56</v>
      </c>
      <c r="S58" s="201">
        <v>4.3499999999999996</v>
      </c>
      <c r="T58" s="201">
        <v>0</v>
      </c>
      <c r="U58" s="201">
        <v>40.89</v>
      </c>
      <c r="V58" s="201">
        <v>2.42</v>
      </c>
      <c r="W58" s="201">
        <v>10.33</v>
      </c>
      <c r="X58" s="201">
        <v>44</v>
      </c>
      <c r="Y58" s="201">
        <v>0</v>
      </c>
      <c r="Z58">
        <v>0</v>
      </c>
      <c r="AA58" s="201">
        <v>9.6199999999999992</v>
      </c>
      <c r="AB58" s="201">
        <v>0</v>
      </c>
      <c r="AC58" s="201">
        <v>0</v>
      </c>
      <c r="AD58" s="201">
        <v>0</v>
      </c>
      <c r="AE58" s="201">
        <v>29</v>
      </c>
      <c r="AF58" s="201">
        <v>0</v>
      </c>
      <c r="AG58" s="201">
        <v>0</v>
      </c>
      <c r="AH58" s="201">
        <v>0</v>
      </c>
      <c r="AI58" s="201">
        <v>58.45</v>
      </c>
      <c r="AJ58" s="201">
        <v>0</v>
      </c>
      <c r="AK58" s="201">
        <v>0</v>
      </c>
      <c r="AL58" s="201">
        <v>0</v>
      </c>
      <c r="AM58" s="201">
        <v>0</v>
      </c>
      <c r="AN58" s="201">
        <v>6.53</v>
      </c>
      <c r="AO58">
        <v>0</v>
      </c>
      <c r="AP58" s="201">
        <v>19.34</v>
      </c>
      <c r="AQ58" s="201">
        <v>7.74</v>
      </c>
      <c r="AR58" s="201">
        <v>18.7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5.91</v>
      </c>
      <c r="L59" s="201">
        <v>312.67</v>
      </c>
      <c r="M59" s="201">
        <v>27.29</v>
      </c>
      <c r="N59" s="201">
        <v>35.229999999999997</v>
      </c>
      <c r="O59" s="201">
        <v>0</v>
      </c>
      <c r="P59" s="201">
        <v>41.44</v>
      </c>
      <c r="Q59" s="201">
        <v>3.57</v>
      </c>
      <c r="R59" s="201">
        <v>3.56</v>
      </c>
      <c r="S59" s="201">
        <v>4.3499999999999996</v>
      </c>
      <c r="T59" s="201">
        <v>0</v>
      </c>
      <c r="U59" s="201">
        <v>40.89</v>
      </c>
      <c r="V59" s="201">
        <v>2.42</v>
      </c>
      <c r="W59" s="201">
        <v>10.33</v>
      </c>
      <c r="X59" s="201">
        <v>44</v>
      </c>
      <c r="Y59" s="201">
        <v>0</v>
      </c>
      <c r="Z59">
        <v>0</v>
      </c>
      <c r="AA59" s="201">
        <v>9.6199999999999992</v>
      </c>
      <c r="AB59" s="201">
        <v>0</v>
      </c>
      <c r="AC59" s="201">
        <v>0</v>
      </c>
      <c r="AD59" s="201">
        <v>0</v>
      </c>
      <c r="AE59" s="201">
        <v>28.99</v>
      </c>
      <c r="AF59" s="201">
        <v>0</v>
      </c>
      <c r="AG59" s="201">
        <v>0</v>
      </c>
      <c r="AH59" s="201">
        <v>0</v>
      </c>
      <c r="AI59" s="201">
        <v>58.45</v>
      </c>
      <c r="AJ59" s="201">
        <v>0</v>
      </c>
      <c r="AK59" s="201">
        <v>0</v>
      </c>
      <c r="AL59" s="201">
        <v>0</v>
      </c>
      <c r="AM59" s="201">
        <v>0</v>
      </c>
      <c r="AN59" s="201">
        <v>6.53</v>
      </c>
      <c r="AO59">
        <v>0</v>
      </c>
      <c r="AP59" s="201">
        <v>19.34</v>
      </c>
      <c r="AQ59" s="201">
        <v>7.74</v>
      </c>
      <c r="AR59" s="201">
        <v>18.7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5.91</v>
      </c>
      <c r="L60" s="201">
        <v>312.67</v>
      </c>
      <c r="M60" s="201">
        <v>27.29</v>
      </c>
      <c r="N60" s="201">
        <v>35.229999999999997</v>
      </c>
      <c r="O60" s="201">
        <v>0</v>
      </c>
      <c r="P60" s="201">
        <v>41.44</v>
      </c>
      <c r="Q60" s="201">
        <v>3.57</v>
      </c>
      <c r="R60" s="201">
        <v>3.56</v>
      </c>
      <c r="S60" s="201">
        <v>4.3499999999999996</v>
      </c>
      <c r="T60" s="201">
        <v>0</v>
      </c>
      <c r="U60" s="201">
        <v>40.89</v>
      </c>
      <c r="V60" s="201">
        <v>2.42</v>
      </c>
      <c r="W60" s="201">
        <v>10.33</v>
      </c>
      <c r="X60" s="201">
        <v>44</v>
      </c>
      <c r="Y60" s="201">
        <v>0</v>
      </c>
      <c r="Z60">
        <v>0</v>
      </c>
      <c r="AA60" s="201">
        <v>9.6199999999999992</v>
      </c>
      <c r="AB60" s="201">
        <v>0</v>
      </c>
      <c r="AC60" s="201">
        <v>0</v>
      </c>
      <c r="AD60" s="201">
        <v>0</v>
      </c>
      <c r="AE60" s="201">
        <v>28.99</v>
      </c>
      <c r="AF60" s="201">
        <v>0</v>
      </c>
      <c r="AG60" s="201">
        <v>0</v>
      </c>
      <c r="AH60" s="201">
        <v>0</v>
      </c>
      <c r="AI60" s="201">
        <v>58.45</v>
      </c>
      <c r="AJ60" s="201">
        <v>0</v>
      </c>
      <c r="AK60" s="201">
        <v>0</v>
      </c>
      <c r="AL60" s="201">
        <v>0</v>
      </c>
      <c r="AM60" s="201">
        <v>0</v>
      </c>
      <c r="AN60" s="201">
        <v>6.53</v>
      </c>
      <c r="AO60">
        <v>0</v>
      </c>
      <c r="AP60" s="201">
        <v>19.34</v>
      </c>
      <c r="AQ60" s="201">
        <v>7.74</v>
      </c>
      <c r="AR60" s="201">
        <v>18.7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5.91</v>
      </c>
      <c r="L61" s="201">
        <v>297.55</v>
      </c>
      <c r="M61" s="201">
        <v>27.29</v>
      </c>
      <c r="N61" s="201">
        <v>35.229999999999997</v>
      </c>
      <c r="O61" s="201">
        <v>0</v>
      </c>
      <c r="P61" s="201">
        <v>41.44</v>
      </c>
      <c r="Q61" s="201">
        <v>6.48</v>
      </c>
      <c r="R61" s="201">
        <v>6.29</v>
      </c>
      <c r="S61" s="201">
        <v>5.84</v>
      </c>
      <c r="T61" s="201">
        <v>0</v>
      </c>
      <c r="U61" s="201">
        <v>40.89</v>
      </c>
      <c r="V61" s="201">
        <v>4.25</v>
      </c>
      <c r="W61" s="201">
        <v>10.33</v>
      </c>
      <c r="X61" s="201">
        <v>44</v>
      </c>
      <c r="Y61" s="201">
        <v>0</v>
      </c>
      <c r="Z61">
        <v>0</v>
      </c>
      <c r="AA61" s="201">
        <v>9.6199999999999992</v>
      </c>
      <c r="AB61" s="201">
        <v>0</v>
      </c>
      <c r="AC61" s="201">
        <v>0</v>
      </c>
      <c r="AD61" s="201">
        <v>0</v>
      </c>
      <c r="AE61" s="201">
        <v>28.99</v>
      </c>
      <c r="AF61" s="201">
        <v>0</v>
      </c>
      <c r="AG61" s="201">
        <v>0</v>
      </c>
      <c r="AH61" s="201">
        <v>0</v>
      </c>
      <c r="AI61" s="201">
        <v>58.45</v>
      </c>
      <c r="AJ61" s="201">
        <v>0</v>
      </c>
      <c r="AK61" s="201">
        <v>0</v>
      </c>
      <c r="AL61" s="201">
        <v>0</v>
      </c>
      <c r="AM61" s="201">
        <v>0</v>
      </c>
      <c r="AN61" s="201">
        <v>6.53</v>
      </c>
      <c r="AO61">
        <v>0</v>
      </c>
      <c r="AP61" s="201">
        <v>13</v>
      </c>
      <c r="AQ61" s="201">
        <v>5.68</v>
      </c>
      <c r="AR61" s="201">
        <v>18.7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5.91</v>
      </c>
      <c r="L62" s="201">
        <v>297.55</v>
      </c>
      <c r="M62" s="201">
        <v>27.29</v>
      </c>
      <c r="N62" s="201">
        <v>35.229999999999997</v>
      </c>
      <c r="O62" s="201">
        <v>0</v>
      </c>
      <c r="P62" s="201">
        <v>41.44</v>
      </c>
      <c r="Q62" s="201">
        <v>6.48</v>
      </c>
      <c r="R62" s="201">
        <v>6.29</v>
      </c>
      <c r="S62" s="201">
        <v>5.84</v>
      </c>
      <c r="T62" s="201">
        <v>0</v>
      </c>
      <c r="U62" s="201">
        <v>40.89</v>
      </c>
      <c r="V62" s="201">
        <v>4.25</v>
      </c>
      <c r="W62" s="201">
        <v>10.33</v>
      </c>
      <c r="X62" s="201">
        <v>44</v>
      </c>
      <c r="Y62" s="201">
        <v>0</v>
      </c>
      <c r="Z62">
        <v>0</v>
      </c>
      <c r="AA62" s="201">
        <v>9.6199999999999992</v>
      </c>
      <c r="AB62" s="201">
        <v>0</v>
      </c>
      <c r="AC62" s="201">
        <v>0</v>
      </c>
      <c r="AD62" s="201">
        <v>0</v>
      </c>
      <c r="AE62" s="201">
        <v>28.99</v>
      </c>
      <c r="AF62" s="201">
        <v>0</v>
      </c>
      <c r="AG62" s="201">
        <v>0</v>
      </c>
      <c r="AH62" s="201">
        <v>0</v>
      </c>
      <c r="AI62" s="201">
        <v>58.45</v>
      </c>
      <c r="AJ62" s="201">
        <v>0</v>
      </c>
      <c r="AK62" s="201">
        <v>0</v>
      </c>
      <c r="AL62" s="201">
        <v>0</v>
      </c>
      <c r="AM62" s="201">
        <v>0</v>
      </c>
      <c r="AN62" s="201">
        <v>6.53</v>
      </c>
      <c r="AO62">
        <v>0</v>
      </c>
      <c r="AP62" s="201">
        <v>13</v>
      </c>
      <c r="AQ62" s="201">
        <v>5.68</v>
      </c>
      <c r="AR62" s="201">
        <v>18.7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5.91</v>
      </c>
      <c r="L63" s="201">
        <v>297.55</v>
      </c>
      <c r="M63" s="201">
        <v>27.29</v>
      </c>
      <c r="N63" s="201">
        <v>35.229999999999997</v>
      </c>
      <c r="O63" s="201">
        <v>0</v>
      </c>
      <c r="P63" s="201">
        <v>41.44</v>
      </c>
      <c r="Q63" s="201">
        <v>6.48</v>
      </c>
      <c r="R63" s="201">
        <v>6.29</v>
      </c>
      <c r="S63" s="201">
        <v>5.84</v>
      </c>
      <c r="T63" s="201">
        <v>0</v>
      </c>
      <c r="U63" s="201">
        <v>40.89</v>
      </c>
      <c r="V63" s="201">
        <v>4.25</v>
      </c>
      <c r="W63" s="201">
        <v>10.33</v>
      </c>
      <c r="X63" s="201">
        <v>44</v>
      </c>
      <c r="Y63" s="201">
        <v>0</v>
      </c>
      <c r="Z63">
        <v>0</v>
      </c>
      <c r="AA63" s="201">
        <v>9.6199999999999992</v>
      </c>
      <c r="AB63" s="201">
        <v>0</v>
      </c>
      <c r="AC63" s="201">
        <v>0</v>
      </c>
      <c r="AD63" s="201">
        <v>0</v>
      </c>
      <c r="AE63" s="201">
        <v>28.99</v>
      </c>
      <c r="AF63" s="201">
        <v>0</v>
      </c>
      <c r="AG63" s="201">
        <v>0</v>
      </c>
      <c r="AH63" s="201">
        <v>0</v>
      </c>
      <c r="AI63" s="201">
        <v>58.45</v>
      </c>
      <c r="AJ63" s="201">
        <v>0</v>
      </c>
      <c r="AK63" s="201">
        <v>0</v>
      </c>
      <c r="AL63" s="201">
        <v>0</v>
      </c>
      <c r="AM63" s="201">
        <v>0</v>
      </c>
      <c r="AN63" s="201">
        <v>6.53</v>
      </c>
      <c r="AO63">
        <v>0</v>
      </c>
      <c r="AP63" s="201">
        <v>35.369999999999997</v>
      </c>
      <c r="AQ63" s="201">
        <v>5.68</v>
      </c>
      <c r="AR63" s="201">
        <v>18.7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5.91</v>
      </c>
      <c r="L64" s="201">
        <v>297.55</v>
      </c>
      <c r="M64" s="201">
        <v>27.29</v>
      </c>
      <c r="N64" s="201">
        <v>35.229999999999997</v>
      </c>
      <c r="O64" s="201">
        <v>0</v>
      </c>
      <c r="P64" s="201">
        <v>41.44</v>
      </c>
      <c r="Q64" s="201">
        <v>6.48</v>
      </c>
      <c r="R64" s="201">
        <v>6.29</v>
      </c>
      <c r="S64" s="201">
        <v>5.84</v>
      </c>
      <c r="T64" s="201">
        <v>0</v>
      </c>
      <c r="U64" s="201">
        <v>40.89</v>
      </c>
      <c r="V64" s="201">
        <v>4.25</v>
      </c>
      <c r="W64" s="201">
        <v>10.33</v>
      </c>
      <c r="X64" s="201">
        <v>44</v>
      </c>
      <c r="Y64" s="201">
        <v>0</v>
      </c>
      <c r="Z64">
        <v>0</v>
      </c>
      <c r="AA64" s="201">
        <v>9.6199999999999992</v>
      </c>
      <c r="AB64" s="201">
        <v>0</v>
      </c>
      <c r="AC64" s="201">
        <v>0</v>
      </c>
      <c r="AD64" s="201">
        <v>0</v>
      </c>
      <c r="AE64" s="201">
        <v>28.99</v>
      </c>
      <c r="AF64" s="201">
        <v>0</v>
      </c>
      <c r="AG64" s="201">
        <v>0</v>
      </c>
      <c r="AH64" s="201">
        <v>0</v>
      </c>
      <c r="AI64" s="201">
        <v>58.45</v>
      </c>
      <c r="AJ64" s="201">
        <v>0</v>
      </c>
      <c r="AK64" s="201">
        <v>0</v>
      </c>
      <c r="AL64" s="201">
        <v>0</v>
      </c>
      <c r="AM64" s="201">
        <v>0</v>
      </c>
      <c r="AN64" s="201">
        <v>6.53</v>
      </c>
      <c r="AO64">
        <v>0</v>
      </c>
      <c r="AP64" s="201">
        <v>59.29</v>
      </c>
      <c r="AQ64" s="201">
        <v>13.2</v>
      </c>
      <c r="AR64" s="201">
        <v>18.7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5.91</v>
      </c>
      <c r="L65" s="201">
        <v>310</v>
      </c>
      <c r="M65" s="201">
        <v>27.29</v>
      </c>
      <c r="N65" s="201">
        <v>35.229999999999997</v>
      </c>
      <c r="O65" s="201">
        <v>0</v>
      </c>
      <c r="P65" s="201">
        <v>41.44</v>
      </c>
      <c r="Q65" s="201">
        <v>6.48</v>
      </c>
      <c r="R65" s="201">
        <v>6.29</v>
      </c>
      <c r="S65" s="201">
        <v>5.9</v>
      </c>
      <c r="T65" s="201">
        <v>0</v>
      </c>
      <c r="U65" s="201">
        <v>40.89</v>
      </c>
      <c r="V65" s="201">
        <v>4.25</v>
      </c>
      <c r="W65" s="201">
        <v>10.33</v>
      </c>
      <c r="X65" s="201">
        <v>44</v>
      </c>
      <c r="Y65" s="201">
        <v>0</v>
      </c>
      <c r="Z65">
        <v>0</v>
      </c>
      <c r="AA65" s="201">
        <v>9.6199999999999992</v>
      </c>
      <c r="AB65" s="201">
        <v>0</v>
      </c>
      <c r="AC65" s="201">
        <v>0</v>
      </c>
      <c r="AD65" s="201">
        <v>0</v>
      </c>
      <c r="AE65" s="201">
        <v>28.99</v>
      </c>
      <c r="AF65" s="201">
        <v>0</v>
      </c>
      <c r="AG65" s="201">
        <v>0</v>
      </c>
      <c r="AH65" s="201">
        <v>0</v>
      </c>
      <c r="AI65" s="201">
        <v>58.45</v>
      </c>
      <c r="AJ65" s="201">
        <v>0</v>
      </c>
      <c r="AK65" s="201">
        <v>0</v>
      </c>
      <c r="AL65" s="201">
        <v>0</v>
      </c>
      <c r="AM65" s="201">
        <v>0</v>
      </c>
      <c r="AN65" s="201">
        <v>6.53</v>
      </c>
      <c r="AO65">
        <v>0</v>
      </c>
      <c r="AP65" s="201">
        <v>75.39</v>
      </c>
      <c r="AQ65" s="201">
        <v>26.76</v>
      </c>
      <c r="AR65" s="201">
        <v>18.7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5.91</v>
      </c>
      <c r="L66" s="201">
        <v>310</v>
      </c>
      <c r="M66" s="201">
        <v>27.29</v>
      </c>
      <c r="N66" s="201">
        <v>35.229999999999997</v>
      </c>
      <c r="O66" s="201">
        <v>0</v>
      </c>
      <c r="P66" s="201">
        <v>41.44</v>
      </c>
      <c r="Q66" s="201">
        <v>6.48</v>
      </c>
      <c r="R66" s="201">
        <v>6.29</v>
      </c>
      <c r="S66" s="201">
        <v>5.96</v>
      </c>
      <c r="T66" s="201">
        <v>0</v>
      </c>
      <c r="U66" s="201">
        <v>40.89</v>
      </c>
      <c r="V66" s="201">
        <v>4.25</v>
      </c>
      <c r="W66" s="201">
        <v>10.33</v>
      </c>
      <c r="X66" s="201">
        <v>44</v>
      </c>
      <c r="Y66" s="201">
        <v>0</v>
      </c>
      <c r="Z66">
        <v>0</v>
      </c>
      <c r="AA66" s="201">
        <v>9.6199999999999992</v>
      </c>
      <c r="AB66" s="201">
        <v>0</v>
      </c>
      <c r="AC66" s="201">
        <v>0</v>
      </c>
      <c r="AD66" s="201">
        <v>0</v>
      </c>
      <c r="AE66" s="201">
        <v>28.99</v>
      </c>
      <c r="AF66" s="201">
        <v>0</v>
      </c>
      <c r="AG66" s="201">
        <v>0</v>
      </c>
      <c r="AH66" s="201">
        <v>0</v>
      </c>
      <c r="AI66" s="201">
        <v>58.45</v>
      </c>
      <c r="AJ66" s="201">
        <v>0</v>
      </c>
      <c r="AK66" s="201">
        <v>0</v>
      </c>
      <c r="AL66" s="201">
        <v>0</v>
      </c>
      <c r="AM66" s="201">
        <v>0</v>
      </c>
      <c r="AN66" s="201">
        <v>6.53</v>
      </c>
      <c r="AO66">
        <v>0</v>
      </c>
      <c r="AP66" s="201">
        <v>75.39</v>
      </c>
      <c r="AQ66" s="201">
        <v>26.76</v>
      </c>
      <c r="AR66" s="201">
        <v>18.7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5.91</v>
      </c>
      <c r="L67" s="201">
        <v>310</v>
      </c>
      <c r="M67" s="201">
        <v>27.29</v>
      </c>
      <c r="N67" s="201">
        <v>35.229999999999997</v>
      </c>
      <c r="O67" s="201">
        <v>0</v>
      </c>
      <c r="P67" s="201">
        <v>41.44</v>
      </c>
      <c r="Q67" s="201">
        <v>6.48</v>
      </c>
      <c r="R67" s="201">
        <v>6.29</v>
      </c>
      <c r="S67" s="201">
        <v>5.96</v>
      </c>
      <c r="T67" s="201">
        <v>0</v>
      </c>
      <c r="U67" s="201">
        <v>40.89</v>
      </c>
      <c r="V67" s="201">
        <v>4.25</v>
      </c>
      <c r="W67" s="201">
        <v>10.33</v>
      </c>
      <c r="X67" s="201">
        <v>44</v>
      </c>
      <c r="Y67" s="201">
        <v>0</v>
      </c>
      <c r="Z67">
        <v>0</v>
      </c>
      <c r="AA67" s="201">
        <v>9.6199999999999992</v>
      </c>
      <c r="AB67" s="201">
        <v>0</v>
      </c>
      <c r="AC67" s="201">
        <v>0</v>
      </c>
      <c r="AD67" s="201">
        <v>0</v>
      </c>
      <c r="AE67" s="201">
        <v>28.99</v>
      </c>
      <c r="AF67" s="201">
        <v>0</v>
      </c>
      <c r="AG67" s="201">
        <v>0</v>
      </c>
      <c r="AH67" s="201">
        <v>0</v>
      </c>
      <c r="AI67" s="201">
        <v>58.45</v>
      </c>
      <c r="AJ67" s="201">
        <v>0</v>
      </c>
      <c r="AK67" s="201">
        <v>0</v>
      </c>
      <c r="AL67" s="201">
        <v>0</v>
      </c>
      <c r="AM67" s="201">
        <v>0</v>
      </c>
      <c r="AN67" s="201">
        <v>6.53</v>
      </c>
      <c r="AO67">
        <v>0</v>
      </c>
      <c r="AP67" s="201">
        <v>75.39</v>
      </c>
      <c r="AQ67" s="201">
        <v>26.76</v>
      </c>
      <c r="AR67" s="201">
        <v>18.7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5.91</v>
      </c>
      <c r="L68" s="201">
        <v>310</v>
      </c>
      <c r="M68" s="201">
        <v>27.29</v>
      </c>
      <c r="N68" s="201">
        <v>35.229999999999997</v>
      </c>
      <c r="O68" s="201">
        <v>0</v>
      </c>
      <c r="P68" s="201">
        <v>41.44</v>
      </c>
      <c r="Q68" s="201">
        <v>6.48</v>
      </c>
      <c r="R68" s="201">
        <v>6.29</v>
      </c>
      <c r="S68" s="201">
        <v>5.96</v>
      </c>
      <c r="T68" s="201">
        <v>0</v>
      </c>
      <c r="U68" s="201">
        <v>40.89</v>
      </c>
      <c r="V68" s="201">
        <v>4.25</v>
      </c>
      <c r="W68" s="201">
        <v>10.33</v>
      </c>
      <c r="X68" s="201">
        <v>44</v>
      </c>
      <c r="Y68" s="201">
        <v>0</v>
      </c>
      <c r="Z68">
        <v>0</v>
      </c>
      <c r="AA68" s="201">
        <v>9.6199999999999992</v>
      </c>
      <c r="AB68" s="201">
        <v>0</v>
      </c>
      <c r="AC68" s="201">
        <v>0</v>
      </c>
      <c r="AD68" s="201">
        <v>0</v>
      </c>
      <c r="AE68" s="201">
        <v>28.99</v>
      </c>
      <c r="AF68" s="201">
        <v>0</v>
      </c>
      <c r="AG68" s="201">
        <v>0</v>
      </c>
      <c r="AH68" s="201">
        <v>0</v>
      </c>
      <c r="AI68" s="201">
        <v>58.45</v>
      </c>
      <c r="AJ68" s="201">
        <v>0</v>
      </c>
      <c r="AK68" s="201">
        <v>0</v>
      </c>
      <c r="AL68" s="201">
        <v>0</v>
      </c>
      <c r="AM68" s="201">
        <v>0</v>
      </c>
      <c r="AN68" s="201">
        <v>6.53</v>
      </c>
      <c r="AO68">
        <v>0</v>
      </c>
      <c r="AP68" s="201">
        <v>75.39</v>
      </c>
      <c r="AQ68" s="201">
        <v>26.76</v>
      </c>
      <c r="AR68" s="201">
        <v>18.7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5.91</v>
      </c>
      <c r="L69" s="201">
        <v>310</v>
      </c>
      <c r="M69" s="201">
        <v>27.29</v>
      </c>
      <c r="N69" s="201">
        <v>35.229999999999997</v>
      </c>
      <c r="O69" s="201">
        <v>0</v>
      </c>
      <c r="P69" s="201">
        <v>41.44</v>
      </c>
      <c r="Q69" s="201">
        <v>6.48</v>
      </c>
      <c r="R69" s="201">
        <v>6.29</v>
      </c>
      <c r="S69" s="201">
        <v>5.96</v>
      </c>
      <c r="T69" s="201">
        <v>0</v>
      </c>
      <c r="U69" s="201">
        <v>40.89</v>
      </c>
      <c r="V69" s="201">
        <v>4.25</v>
      </c>
      <c r="W69" s="201">
        <v>10.33</v>
      </c>
      <c r="X69" s="201">
        <v>44</v>
      </c>
      <c r="Y69" s="201">
        <v>0</v>
      </c>
      <c r="Z69">
        <v>0</v>
      </c>
      <c r="AA69" s="201">
        <v>9.6199999999999992</v>
      </c>
      <c r="AB69" s="201">
        <v>0</v>
      </c>
      <c r="AC69" s="201">
        <v>0</v>
      </c>
      <c r="AD69" s="201">
        <v>0</v>
      </c>
      <c r="AE69" s="201">
        <v>28.99</v>
      </c>
      <c r="AF69" s="201">
        <v>0</v>
      </c>
      <c r="AG69" s="201">
        <v>0</v>
      </c>
      <c r="AH69" s="201">
        <v>0</v>
      </c>
      <c r="AI69" s="201">
        <v>58.45</v>
      </c>
      <c r="AJ69" s="201">
        <v>0</v>
      </c>
      <c r="AK69" s="201">
        <v>0</v>
      </c>
      <c r="AL69" s="201">
        <v>0</v>
      </c>
      <c r="AM69" s="201">
        <v>0</v>
      </c>
      <c r="AN69" s="201">
        <v>6.53</v>
      </c>
      <c r="AO69">
        <v>0</v>
      </c>
      <c r="AP69" s="201">
        <v>75.39</v>
      </c>
      <c r="AQ69" s="201">
        <v>26.76</v>
      </c>
      <c r="AR69" s="201">
        <v>18.7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5.8</v>
      </c>
      <c r="L70" s="201">
        <v>306.39</v>
      </c>
      <c r="M70" s="201">
        <v>27.29</v>
      </c>
      <c r="N70" s="201">
        <v>35.229999999999997</v>
      </c>
      <c r="O70" s="201">
        <v>0</v>
      </c>
      <c r="P70" s="201">
        <v>41.44</v>
      </c>
      <c r="Q70" s="201">
        <v>5.62</v>
      </c>
      <c r="R70" s="201">
        <v>6.29</v>
      </c>
      <c r="S70" s="201">
        <v>6.13</v>
      </c>
      <c r="T70" s="201">
        <v>0</v>
      </c>
      <c r="U70" s="201">
        <v>40.89</v>
      </c>
      <c r="V70" s="201">
        <v>4.25</v>
      </c>
      <c r="W70" s="201">
        <v>10.33</v>
      </c>
      <c r="X70" s="201">
        <v>44</v>
      </c>
      <c r="Y70" s="201">
        <v>0</v>
      </c>
      <c r="Z70">
        <v>0</v>
      </c>
      <c r="AA70" s="201">
        <v>9.6199999999999992</v>
      </c>
      <c r="AB70" s="201">
        <v>0</v>
      </c>
      <c r="AC70" s="201">
        <v>0</v>
      </c>
      <c r="AD70" s="201">
        <v>0</v>
      </c>
      <c r="AE70" s="201">
        <v>28.99</v>
      </c>
      <c r="AF70" s="201">
        <v>0</v>
      </c>
      <c r="AG70" s="201">
        <v>0</v>
      </c>
      <c r="AH70" s="201">
        <v>0</v>
      </c>
      <c r="AI70" s="201">
        <v>53.02</v>
      </c>
      <c r="AJ70" s="201">
        <v>0</v>
      </c>
      <c r="AK70" s="201">
        <v>0</v>
      </c>
      <c r="AL70" s="201">
        <v>0</v>
      </c>
      <c r="AM70" s="201">
        <v>0</v>
      </c>
      <c r="AN70" s="201">
        <v>6.53</v>
      </c>
      <c r="AO70">
        <v>0</v>
      </c>
      <c r="AP70" s="201">
        <v>75.39</v>
      </c>
      <c r="AQ70" s="201">
        <v>26.76</v>
      </c>
      <c r="AR70" s="201">
        <v>18.7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5.71</v>
      </c>
      <c r="L71" s="201">
        <v>299.8</v>
      </c>
      <c r="M71" s="201">
        <v>27.29</v>
      </c>
      <c r="N71" s="201">
        <v>35.229999999999997</v>
      </c>
      <c r="O71" s="201">
        <v>0</v>
      </c>
      <c r="P71" s="201">
        <v>41.44</v>
      </c>
      <c r="Q71" s="201">
        <v>6.48</v>
      </c>
      <c r="R71" s="201">
        <v>6.29</v>
      </c>
      <c r="S71" s="201">
        <v>6.77</v>
      </c>
      <c r="T71" s="201">
        <v>0</v>
      </c>
      <c r="U71" s="201">
        <v>40.89</v>
      </c>
      <c r="V71" s="201">
        <v>4.25</v>
      </c>
      <c r="W71" s="201">
        <v>10.33</v>
      </c>
      <c r="X71" s="201">
        <v>44</v>
      </c>
      <c r="Y71" s="201">
        <v>0</v>
      </c>
      <c r="Z71">
        <v>0</v>
      </c>
      <c r="AA71" s="201">
        <v>9.6199999999999992</v>
      </c>
      <c r="AB71" s="201">
        <v>0</v>
      </c>
      <c r="AC71" s="201">
        <v>0</v>
      </c>
      <c r="AD71" s="201">
        <v>0</v>
      </c>
      <c r="AE71" s="201">
        <v>28.99</v>
      </c>
      <c r="AF71" s="201">
        <v>0</v>
      </c>
      <c r="AG71" s="201">
        <v>0</v>
      </c>
      <c r="AH71" s="201">
        <v>0</v>
      </c>
      <c r="AI71" s="201">
        <v>52.39</v>
      </c>
      <c r="AJ71" s="201">
        <v>0</v>
      </c>
      <c r="AK71" s="201">
        <v>0</v>
      </c>
      <c r="AL71" s="201">
        <v>0</v>
      </c>
      <c r="AM71" s="201">
        <v>0</v>
      </c>
      <c r="AN71" s="201">
        <v>6.53</v>
      </c>
      <c r="AO71">
        <v>0</v>
      </c>
      <c r="AP71" s="201">
        <v>75.39</v>
      </c>
      <c r="AQ71" s="201">
        <v>26.76</v>
      </c>
      <c r="AR71" s="201">
        <v>16.98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5.8</v>
      </c>
      <c r="L72" s="201">
        <v>304.64</v>
      </c>
      <c r="M72" s="201">
        <v>27.29</v>
      </c>
      <c r="N72" s="201">
        <v>35.229999999999997</v>
      </c>
      <c r="O72" s="201">
        <v>0</v>
      </c>
      <c r="P72" s="201">
        <v>41.44</v>
      </c>
      <c r="Q72" s="201">
        <v>6.48</v>
      </c>
      <c r="R72" s="201">
        <v>6.29</v>
      </c>
      <c r="S72" s="201">
        <v>6.77</v>
      </c>
      <c r="T72" s="201">
        <v>0</v>
      </c>
      <c r="U72" s="201">
        <v>40.89</v>
      </c>
      <c r="V72" s="201">
        <v>4.25</v>
      </c>
      <c r="W72" s="201">
        <v>10.33</v>
      </c>
      <c r="X72" s="201">
        <v>44</v>
      </c>
      <c r="Y72" s="201">
        <v>0</v>
      </c>
      <c r="Z72">
        <v>0</v>
      </c>
      <c r="AA72" s="201">
        <v>9.6199999999999992</v>
      </c>
      <c r="AB72" s="201">
        <v>0</v>
      </c>
      <c r="AC72" s="201">
        <v>0</v>
      </c>
      <c r="AD72" s="201">
        <v>0</v>
      </c>
      <c r="AE72" s="201">
        <v>28.99</v>
      </c>
      <c r="AF72" s="201">
        <v>0</v>
      </c>
      <c r="AG72" s="201">
        <v>0</v>
      </c>
      <c r="AH72" s="201">
        <v>0</v>
      </c>
      <c r="AI72" s="201">
        <v>50</v>
      </c>
      <c r="AJ72" s="201">
        <v>0</v>
      </c>
      <c r="AK72" s="201">
        <v>0</v>
      </c>
      <c r="AL72" s="201">
        <v>0</v>
      </c>
      <c r="AM72" s="201">
        <v>0</v>
      </c>
      <c r="AN72" s="201">
        <v>6.53</v>
      </c>
      <c r="AO72">
        <v>0</v>
      </c>
      <c r="AP72" s="201">
        <v>75.39</v>
      </c>
      <c r="AQ72" s="201">
        <v>26.76</v>
      </c>
      <c r="AR72" s="201">
        <v>14.22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5.8</v>
      </c>
      <c r="L73" s="201">
        <v>433.26</v>
      </c>
      <c r="M73" s="201">
        <v>27.29</v>
      </c>
      <c r="N73" s="201">
        <v>35.229999999999997</v>
      </c>
      <c r="O73" s="201">
        <v>0</v>
      </c>
      <c r="P73" s="201">
        <v>41.44</v>
      </c>
      <c r="Q73" s="201">
        <v>6.48</v>
      </c>
      <c r="R73" s="201">
        <v>6.29</v>
      </c>
      <c r="S73" s="201">
        <v>6.77</v>
      </c>
      <c r="T73" s="201">
        <v>0</v>
      </c>
      <c r="U73" s="201">
        <v>40.89</v>
      </c>
      <c r="V73" s="201">
        <v>4.25</v>
      </c>
      <c r="W73" s="201">
        <v>9.9</v>
      </c>
      <c r="X73" s="201">
        <v>44</v>
      </c>
      <c r="Y73" s="201">
        <v>0</v>
      </c>
      <c r="Z73">
        <v>0</v>
      </c>
      <c r="AA73" s="201">
        <v>9.6199999999999992</v>
      </c>
      <c r="AB73" s="201">
        <v>0</v>
      </c>
      <c r="AC73" s="201">
        <v>0</v>
      </c>
      <c r="AD73" s="201">
        <v>0</v>
      </c>
      <c r="AE73" s="201">
        <v>28.99</v>
      </c>
      <c r="AF73" s="201">
        <v>0</v>
      </c>
      <c r="AG73" s="201">
        <v>0</v>
      </c>
      <c r="AH73" s="201">
        <v>0</v>
      </c>
      <c r="AI73" s="201">
        <v>50</v>
      </c>
      <c r="AJ73" s="201">
        <v>0</v>
      </c>
      <c r="AK73" s="201">
        <v>0</v>
      </c>
      <c r="AL73" s="201">
        <v>0</v>
      </c>
      <c r="AM73" s="201">
        <v>0</v>
      </c>
      <c r="AN73" s="201">
        <v>6.53</v>
      </c>
      <c r="AO73">
        <v>0</v>
      </c>
      <c r="AP73" s="201">
        <v>75.39</v>
      </c>
      <c r="AQ73" s="201">
        <v>26.76</v>
      </c>
      <c r="AR73" s="201">
        <v>9.6999999999999993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5.8</v>
      </c>
      <c r="L74" s="201">
        <v>444.39</v>
      </c>
      <c r="M74" s="201">
        <v>27.29</v>
      </c>
      <c r="N74" s="201">
        <v>35.229999999999997</v>
      </c>
      <c r="O74" s="201">
        <v>0</v>
      </c>
      <c r="P74" s="201">
        <v>41.44</v>
      </c>
      <c r="Q74" s="201">
        <v>6.48</v>
      </c>
      <c r="R74" s="201">
        <v>6.29</v>
      </c>
      <c r="S74" s="201">
        <v>6.77</v>
      </c>
      <c r="T74" s="201">
        <v>0</v>
      </c>
      <c r="U74" s="201">
        <v>40.89</v>
      </c>
      <c r="V74" s="201">
        <v>4.25</v>
      </c>
      <c r="W74" s="201">
        <v>10.27</v>
      </c>
      <c r="X74" s="201">
        <v>44</v>
      </c>
      <c r="Y74" s="201">
        <v>0</v>
      </c>
      <c r="Z74">
        <v>0</v>
      </c>
      <c r="AA74" s="201">
        <v>9.6199999999999992</v>
      </c>
      <c r="AB74" s="201">
        <v>0</v>
      </c>
      <c r="AC74" s="201">
        <v>0</v>
      </c>
      <c r="AD74" s="201">
        <v>0</v>
      </c>
      <c r="AE74" s="201">
        <v>28.99</v>
      </c>
      <c r="AF74" s="201">
        <v>0</v>
      </c>
      <c r="AG74" s="201">
        <v>0</v>
      </c>
      <c r="AH74" s="201">
        <v>0</v>
      </c>
      <c r="AI74" s="201">
        <v>50</v>
      </c>
      <c r="AJ74" s="201">
        <v>0</v>
      </c>
      <c r="AK74" s="201">
        <v>0</v>
      </c>
      <c r="AL74" s="201">
        <v>0</v>
      </c>
      <c r="AM74" s="201">
        <v>0</v>
      </c>
      <c r="AN74" s="201">
        <v>6.53</v>
      </c>
      <c r="AO74">
        <v>0</v>
      </c>
      <c r="AP74" s="201">
        <v>75.39</v>
      </c>
      <c r="AQ74" s="201">
        <v>26.76</v>
      </c>
      <c r="AR74" s="201">
        <v>4.5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5.8</v>
      </c>
      <c r="L75" s="201">
        <v>346.62</v>
      </c>
      <c r="M75" s="201">
        <v>27.29</v>
      </c>
      <c r="N75" s="201">
        <v>35.229999999999997</v>
      </c>
      <c r="O75" s="201">
        <v>0</v>
      </c>
      <c r="P75" s="201">
        <v>41.44</v>
      </c>
      <c r="Q75" s="201">
        <v>6.48</v>
      </c>
      <c r="R75" s="201">
        <v>6.29</v>
      </c>
      <c r="S75" s="201">
        <v>6.77</v>
      </c>
      <c r="T75" s="201">
        <v>0</v>
      </c>
      <c r="U75" s="201">
        <v>40.89</v>
      </c>
      <c r="V75" s="201">
        <v>4.25</v>
      </c>
      <c r="W75" s="201">
        <v>9.67</v>
      </c>
      <c r="X75" s="201">
        <v>38.9</v>
      </c>
      <c r="Y75" s="201">
        <v>0</v>
      </c>
      <c r="Z75">
        <v>0</v>
      </c>
      <c r="AA75" s="201">
        <v>9.94</v>
      </c>
      <c r="AB75" s="201">
        <v>0</v>
      </c>
      <c r="AC75" s="201">
        <v>0</v>
      </c>
      <c r="AD75" s="201">
        <v>0</v>
      </c>
      <c r="AE75" s="201">
        <v>28.99</v>
      </c>
      <c r="AF75" s="201">
        <v>0</v>
      </c>
      <c r="AG75" s="201">
        <v>0</v>
      </c>
      <c r="AH75" s="201">
        <v>0</v>
      </c>
      <c r="AI75" s="201">
        <v>50</v>
      </c>
      <c r="AJ75" s="201">
        <v>0</v>
      </c>
      <c r="AK75" s="201">
        <v>0</v>
      </c>
      <c r="AL75" s="201">
        <v>0</v>
      </c>
      <c r="AM75" s="201">
        <v>17.399999999999999</v>
      </c>
      <c r="AN75" s="201">
        <v>0</v>
      </c>
      <c r="AO75">
        <v>0</v>
      </c>
      <c r="AP75" s="201">
        <v>75.39</v>
      </c>
      <c r="AQ75" s="201">
        <v>26.76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5.8</v>
      </c>
      <c r="L76" s="201">
        <v>312.22000000000003</v>
      </c>
      <c r="M76" s="201">
        <v>27.29</v>
      </c>
      <c r="N76" s="201">
        <v>35.229999999999997</v>
      </c>
      <c r="O76" s="201">
        <v>0</v>
      </c>
      <c r="P76" s="201">
        <v>41.44</v>
      </c>
      <c r="Q76" s="201">
        <v>6.48</v>
      </c>
      <c r="R76" s="201">
        <v>6.29</v>
      </c>
      <c r="S76" s="201">
        <v>6.77</v>
      </c>
      <c r="T76" s="201">
        <v>0</v>
      </c>
      <c r="U76" s="201">
        <v>40.89</v>
      </c>
      <c r="V76" s="201">
        <v>4.25</v>
      </c>
      <c r="W76" s="201">
        <v>10.45</v>
      </c>
      <c r="X76" s="201">
        <v>43.34</v>
      </c>
      <c r="Y76" s="201">
        <v>0</v>
      </c>
      <c r="Z76">
        <v>0</v>
      </c>
      <c r="AA76" s="201">
        <v>9.94</v>
      </c>
      <c r="AB76" s="201">
        <v>0</v>
      </c>
      <c r="AC76" s="201">
        <v>0</v>
      </c>
      <c r="AD76" s="201">
        <v>0</v>
      </c>
      <c r="AE76" s="201">
        <v>29</v>
      </c>
      <c r="AF76" s="201">
        <v>0</v>
      </c>
      <c r="AG76" s="201">
        <v>0</v>
      </c>
      <c r="AH76" s="201">
        <v>0</v>
      </c>
      <c r="AI76" s="201">
        <v>50</v>
      </c>
      <c r="AJ76" s="201">
        <v>0</v>
      </c>
      <c r="AK76" s="201">
        <v>0</v>
      </c>
      <c r="AL76" s="201">
        <v>0</v>
      </c>
      <c r="AM76" s="201">
        <v>32.630000000000003</v>
      </c>
      <c r="AN76" s="201">
        <v>0</v>
      </c>
      <c r="AO76">
        <v>0</v>
      </c>
      <c r="AP76" s="201">
        <v>75.39</v>
      </c>
      <c r="AQ76" s="201">
        <v>26.76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5.8</v>
      </c>
      <c r="L77" s="201">
        <v>312.22000000000003</v>
      </c>
      <c r="M77" s="201">
        <v>27.29</v>
      </c>
      <c r="N77" s="201">
        <v>35.229999999999997</v>
      </c>
      <c r="O77" s="201">
        <v>0</v>
      </c>
      <c r="P77" s="201">
        <v>41.44</v>
      </c>
      <c r="Q77" s="201">
        <v>6.48</v>
      </c>
      <c r="R77" s="201">
        <v>6.29</v>
      </c>
      <c r="S77" s="201">
        <v>6.77</v>
      </c>
      <c r="T77" s="201">
        <v>0</v>
      </c>
      <c r="U77" s="201">
        <v>40.89</v>
      </c>
      <c r="V77" s="201">
        <v>4.25</v>
      </c>
      <c r="W77" s="201">
        <v>10.33</v>
      </c>
      <c r="X77" s="201">
        <v>44</v>
      </c>
      <c r="Y77" s="201">
        <v>0</v>
      </c>
      <c r="Z77">
        <v>0</v>
      </c>
      <c r="AA77" s="201">
        <v>9.94</v>
      </c>
      <c r="AB77" s="201">
        <v>0</v>
      </c>
      <c r="AC77" s="201">
        <v>0</v>
      </c>
      <c r="AD77" s="201">
        <v>0</v>
      </c>
      <c r="AE77" s="201">
        <v>28.48</v>
      </c>
      <c r="AF77" s="201">
        <v>0</v>
      </c>
      <c r="AG77" s="201">
        <v>0</v>
      </c>
      <c r="AH77" s="201">
        <v>0</v>
      </c>
      <c r="AI77" s="201">
        <v>61.45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75.39</v>
      </c>
      <c r="AQ77" s="201">
        <v>26.76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5.8</v>
      </c>
      <c r="L78" s="201">
        <v>312.22000000000003</v>
      </c>
      <c r="M78" s="201">
        <v>27.29</v>
      </c>
      <c r="N78" s="201">
        <v>35.229999999999997</v>
      </c>
      <c r="O78" s="201">
        <v>0</v>
      </c>
      <c r="P78" s="201">
        <v>41.44</v>
      </c>
      <c r="Q78" s="201">
        <v>6.48</v>
      </c>
      <c r="R78" s="201">
        <v>6.29</v>
      </c>
      <c r="S78" s="201">
        <v>6.77</v>
      </c>
      <c r="T78" s="201">
        <v>0</v>
      </c>
      <c r="U78" s="201">
        <v>40.89</v>
      </c>
      <c r="V78" s="201">
        <v>4.25</v>
      </c>
      <c r="W78" s="201">
        <v>10.33</v>
      </c>
      <c r="X78" s="201">
        <v>44</v>
      </c>
      <c r="Y78" s="201">
        <v>0</v>
      </c>
      <c r="Z78">
        <v>0</v>
      </c>
      <c r="AA78" s="201">
        <v>9.94</v>
      </c>
      <c r="AB78" s="201">
        <v>0</v>
      </c>
      <c r="AC78" s="201">
        <v>0</v>
      </c>
      <c r="AD78" s="201">
        <v>0</v>
      </c>
      <c r="AE78" s="201">
        <v>28.68</v>
      </c>
      <c r="AF78" s="201">
        <v>0</v>
      </c>
      <c r="AG78" s="201">
        <v>0</v>
      </c>
      <c r="AH78" s="201">
        <v>0</v>
      </c>
      <c r="AI78" s="201">
        <v>61.45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75.39</v>
      </c>
      <c r="AQ78" s="201">
        <v>26.76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5.85</v>
      </c>
      <c r="L79" s="201">
        <v>287.5</v>
      </c>
      <c r="M79" s="201">
        <v>27.29</v>
      </c>
      <c r="N79" s="201">
        <v>35.229999999999997</v>
      </c>
      <c r="O79" s="201">
        <v>0</v>
      </c>
      <c r="P79" s="201">
        <v>41.44</v>
      </c>
      <c r="Q79" s="201">
        <v>6.48</v>
      </c>
      <c r="R79" s="201">
        <v>6.29</v>
      </c>
      <c r="S79" s="201">
        <v>6.77</v>
      </c>
      <c r="T79" s="201">
        <v>0</v>
      </c>
      <c r="U79" s="201">
        <v>40.89</v>
      </c>
      <c r="V79" s="201">
        <v>4.25</v>
      </c>
      <c r="W79" s="201">
        <v>10.33</v>
      </c>
      <c r="X79" s="201">
        <v>44</v>
      </c>
      <c r="Y79" s="201">
        <v>0</v>
      </c>
      <c r="Z79">
        <v>0</v>
      </c>
      <c r="AA79" s="201">
        <v>9.6199999999999992</v>
      </c>
      <c r="AB79" s="201">
        <v>0</v>
      </c>
      <c r="AC79" s="201">
        <v>0</v>
      </c>
      <c r="AD79" s="201">
        <v>0</v>
      </c>
      <c r="AE79" s="201">
        <v>28.68</v>
      </c>
      <c r="AF79" s="201">
        <v>0</v>
      </c>
      <c r="AG79" s="201">
        <v>0</v>
      </c>
      <c r="AH79" s="201">
        <v>0</v>
      </c>
      <c r="AI79" s="201">
        <v>59.36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75.39</v>
      </c>
      <c r="AQ79" s="201">
        <v>26.76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5.8</v>
      </c>
      <c r="L80" s="201">
        <v>302.70999999999998</v>
      </c>
      <c r="M80" s="201">
        <v>27.29</v>
      </c>
      <c r="N80" s="201">
        <v>35.229999999999997</v>
      </c>
      <c r="O80" s="201">
        <v>0</v>
      </c>
      <c r="P80" s="201">
        <v>41.44</v>
      </c>
      <c r="Q80" s="201">
        <v>6.48</v>
      </c>
      <c r="R80" s="201">
        <v>6.29</v>
      </c>
      <c r="S80" s="201">
        <v>6.77</v>
      </c>
      <c r="T80" s="201">
        <v>0</v>
      </c>
      <c r="U80" s="201">
        <v>40.89</v>
      </c>
      <c r="V80" s="201">
        <v>4.25</v>
      </c>
      <c r="W80" s="201">
        <v>10.33</v>
      </c>
      <c r="X80" s="201">
        <v>44</v>
      </c>
      <c r="Y80" s="201">
        <v>0</v>
      </c>
      <c r="Z80">
        <v>0</v>
      </c>
      <c r="AA80" s="201">
        <v>9.6199999999999992</v>
      </c>
      <c r="AB80" s="201">
        <v>0</v>
      </c>
      <c r="AC80" s="201">
        <v>0</v>
      </c>
      <c r="AD80" s="201">
        <v>0</v>
      </c>
      <c r="AE80" s="201">
        <v>28.68</v>
      </c>
      <c r="AF80" s="201">
        <v>0</v>
      </c>
      <c r="AG80" s="201">
        <v>0</v>
      </c>
      <c r="AH80" s="201">
        <v>0</v>
      </c>
      <c r="AI80" s="201">
        <v>59.36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75.39</v>
      </c>
      <c r="AQ80" s="201">
        <v>26.76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8.8000000000000007</v>
      </c>
      <c r="L81" s="201">
        <v>392.65</v>
      </c>
      <c r="M81" s="201">
        <v>27.29</v>
      </c>
      <c r="N81" s="201">
        <v>35.229999999999997</v>
      </c>
      <c r="O81" s="201">
        <v>0</v>
      </c>
      <c r="P81" s="201">
        <v>41.44</v>
      </c>
      <c r="Q81" s="201">
        <v>6.48</v>
      </c>
      <c r="R81" s="201">
        <v>6.29</v>
      </c>
      <c r="S81" s="201">
        <v>6.77</v>
      </c>
      <c r="T81" s="201">
        <v>0</v>
      </c>
      <c r="U81" s="201">
        <v>40.89</v>
      </c>
      <c r="V81" s="201">
        <v>4.25</v>
      </c>
      <c r="W81" s="201">
        <v>10.33</v>
      </c>
      <c r="X81" s="201">
        <v>44</v>
      </c>
      <c r="Y81" s="201">
        <v>0</v>
      </c>
      <c r="Z81">
        <v>0</v>
      </c>
      <c r="AA81" s="201">
        <v>9.6199999999999992</v>
      </c>
      <c r="AB81" s="201">
        <v>0</v>
      </c>
      <c r="AC81" s="201">
        <v>0</v>
      </c>
      <c r="AD81" s="201">
        <v>0</v>
      </c>
      <c r="AE81" s="201">
        <v>28.68</v>
      </c>
      <c r="AF81" s="201">
        <v>0</v>
      </c>
      <c r="AG81" s="201">
        <v>0</v>
      </c>
      <c r="AH81" s="201">
        <v>0</v>
      </c>
      <c r="AI81" s="201">
        <v>69.61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75.39</v>
      </c>
      <c r="AQ81" s="201">
        <v>26.76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9.06</v>
      </c>
      <c r="L82" s="201">
        <v>392.65</v>
      </c>
      <c r="M82" s="201">
        <v>27.29</v>
      </c>
      <c r="N82" s="201">
        <v>35.229999999999997</v>
      </c>
      <c r="O82" s="201">
        <v>0</v>
      </c>
      <c r="P82" s="201">
        <v>41.44</v>
      </c>
      <c r="Q82" s="201">
        <v>6.48</v>
      </c>
      <c r="R82" s="201">
        <v>6.29</v>
      </c>
      <c r="S82" s="201">
        <v>6.77</v>
      </c>
      <c r="T82" s="201">
        <v>0</v>
      </c>
      <c r="U82" s="201">
        <v>40.89</v>
      </c>
      <c r="V82" s="201">
        <v>4.25</v>
      </c>
      <c r="W82" s="201">
        <v>10.33</v>
      </c>
      <c r="X82" s="201">
        <v>44</v>
      </c>
      <c r="Y82" s="201">
        <v>0</v>
      </c>
      <c r="Z82">
        <v>0</v>
      </c>
      <c r="AA82" s="201">
        <v>9.6199999999999992</v>
      </c>
      <c r="AB82" s="201">
        <v>0</v>
      </c>
      <c r="AC82" s="201">
        <v>0</v>
      </c>
      <c r="AD82" s="201">
        <v>0</v>
      </c>
      <c r="AE82" s="201">
        <v>28.68</v>
      </c>
      <c r="AF82" s="201">
        <v>0</v>
      </c>
      <c r="AG82" s="201">
        <v>0</v>
      </c>
      <c r="AH82" s="201">
        <v>0</v>
      </c>
      <c r="AI82" s="201">
        <v>69.61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75.39</v>
      </c>
      <c r="AQ82" s="201">
        <v>26.76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9.0299999999999994</v>
      </c>
      <c r="L83" s="201">
        <v>392.65</v>
      </c>
      <c r="M83" s="201">
        <v>27.29</v>
      </c>
      <c r="N83" s="201">
        <v>35.229999999999997</v>
      </c>
      <c r="O83" s="201">
        <v>0</v>
      </c>
      <c r="P83" s="201">
        <v>41.44</v>
      </c>
      <c r="Q83" s="201">
        <v>6.48</v>
      </c>
      <c r="R83" s="201">
        <v>6.29</v>
      </c>
      <c r="S83" s="201">
        <v>6.77</v>
      </c>
      <c r="T83" s="201">
        <v>0</v>
      </c>
      <c r="U83" s="201">
        <v>40.89</v>
      </c>
      <c r="V83" s="201">
        <v>4.25</v>
      </c>
      <c r="W83" s="201">
        <v>10.33</v>
      </c>
      <c r="X83" s="201">
        <v>44</v>
      </c>
      <c r="Y83" s="201">
        <v>0</v>
      </c>
      <c r="Z83">
        <v>0</v>
      </c>
      <c r="AA83" s="201">
        <v>9.94</v>
      </c>
      <c r="AB83" s="201">
        <v>0</v>
      </c>
      <c r="AC83" s="201">
        <v>0</v>
      </c>
      <c r="AD83" s="201">
        <v>0</v>
      </c>
      <c r="AE83" s="201">
        <v>28.68</v>
      </c>
      <c r="AF83" s="201">
        <v>0</v>
      </c>
      <c r="AG83" s="201">
        <v>0</v>
      </c>
      <c r="AH83" s="201">
        <v>0</v>
      </c>
      <c r="AI83" s="201">
        <v>65.91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75.39</v>
      </c>
      <c r="AQ83" s="201">
        <v>26.76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9.3699999999999992</v>
      </c>
      <c r="L84" s="201">
        <v>392.65</v>
      </c>
      <c r="M84" s="201">
        <v>27.29</v>
      </c>
      <c r="N84" s="201">
        <v>35.229999999999997</v>
      </c>
      <c r="O84" s="201">
        <v>0</v>
      </c>
      <c r="P84" s="201">
        <v>41.44</v>
      </c>
      <c r="Q84" s="201">
        <v>6.48</v>
      </c>
      <c r="R84" s="201">
        <v>6.29</v>
      </c>
      <c r="S84" s="201">
        <v>6.77</v>
      </c>
      <c r="T84" s="201">
        <v>0</v>
      </c>
      <c r="U84" s="201">
        <v>40.89</v>
      </c>
      <c r="V84" s="201">
        <v>4.25</v>
      </c>
      <c r="W84" s="201">
        <v>10.33</v>
      </c>
      <c r="X84" s="201">
        <v>44</v>
      </c>
      <c r="Y84" s="201">
        <v>0</v>
      </c>
      <c r="Z84">
        <v>0</v>
      </c>
      <c r="AA84" s="201">
        <v>9.94</v>
      </c>
      <c r="AB84" s="201">
        <v>0</v>
      </c>
      <c r="AC84" s="201">
        <v>0</v>
      </c>
      <c r="AD84" s="201">
        <v>0</v>
      </c>
      <c r="AE84" s="201">
        <v>28.68</v>
      </c>
      <c r="AF84" s="201">
        <v>0</v>
      </c>
      <c r="AG84" s="201">
        <v>0</v>
      </c>
      <c r="AH84" s="201">
        <v>0</v>
      </c>
      <c r="AI84" s="201">
        <v>65.91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75.39</v>
      </c>
      <c r="AQ84" s="201">
        <v>26.76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9.3699999999999992</v>
      </c>
      <c r="L85" s="201">
        <v>392.65</v>
      </c>
      <c r="M85" s="201">
        <v>27.29</v>
      </c>
      <c r="N85" s="201">
        <v>35.229999999999997</v>
      </c>
      <c r="O85" s="201">
        <v>0</v>
      </c>
      <c r="P85" s="201">
        <v>41.44</v>
      </c>
      <c r="Q85" s="201">
        <v>6.48</v>
      </c>
      <c r="R85" s="201">
        <v>6.29</v>
      </c>
      <c r="S85" s="201">
        <v>6.77</v>
      </c>
      <c r="T85" s="201">
        <v>0</v>
      </c>
      <c r="U85" s="201">
        <v>40.89</v>
      </c>
      <c r="V85" s="201">
        <v>4.25</v>
      </c>
      <c r="W85" s="201">
        <v>10.33</v>
      </c>
      <c r="X85" s="201">
        <v>44</v>
      </c>
      <c r="Y85" s="201">
        <v>0</v>
      </c>
      <c r="Z85">
        <v>0</v>
      </c>
      <c r="AA85" s="201">
        <v>9.94</v>
      </c>
      <c r="AB85" s="201">
        <v>0</v>
      </c>
      <c r="AC85" s="201">
        <v>0</v>
      </c>
      <c r="AD85" s="201">
        <v>0</v>
      </c>
      <c r="AE85" s="201">
        <v>28.68</v>
      </c>
      <c r="AF85" s="201">
        <v>0</v>
      </c>
      <c r="AG85" s="201">
        <v>0</v>
      </c>
      <c r="AH85" s="201">
        <v>0</v>
      </c>
      <c r="AI85" s="201">
        <v>65.91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75.39</v>
      </c>
      <c r="AQ85" s="201">
        <v>26.76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9.06</v>
      </c>
      <c r="L86" s="201">
        <v>390.71</v>
      </c>
      <c r="M86" s="201">
        <v>27.29</v>
      </c>
      <c r="N86" s="201">
        <v>35.229999999999997</v>
      </c>
      <c r="O86" s="201">
        <v>0</v>
      </c>
      <c r="P86" s="201">
        <v>41.44</v>
      </c>
      <c r="Q86" s="201">
        <v>6.48</v>
      </c>
      <c r="R86" s="201">
        <v>6.29</v>
      </c>
      <c r="S86" s="201">
        <v>6.77</v>
      </c>
      <c r="T86" s="201">
        <v>0</v>
      </c>
      <c r="U86" s="201">
        <v>40.89</v>
      </c>
      <c r="V86" s="201">
        <v>4.25</v>
      </c>
      <c r="W86" s="201">
        <v>10.33</v>
      </c>
      <c r="X86" s="201">
        <v>44</v>
      </c>
      <c r="Y86" s="201">
        <v>0</v>
      </c>
      <c r="Z86">
        <v>0</v>
      </c>
      <c r="AA86" s="201">
        <v>9.94</v>
      </c>
      <c r="AB86" s="201">
        <v>0</v>
      </c>
      <c r="AC86" s="201">
        <v>0</v>
      </c>
      <c r="AD86" s="201">
        <v>0</v>
      </c>
      <c r="AE86" s="201">
        <v>28.68</v>
      </c>
      <c r="AF86" s="201">
        <v>0</v>
      </c>
      <c r="AG86" s="201">
        <v>0</v>
      </c>
      <c r="AH86" s="201">
        <v>0</v>
      </c>
      <c r="AI86" s="201">
        <v>65.91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75.39</v>
      </c>
      <c r="AQ86" s="201">
        <v>26.76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9.0500000000000007</v>
      </c>
      <c r="L87" s="201">
        <v>390.71</v>
      </c>
      <c r="M87" s="201">
        <v>27.29</v>
      </c>
      <c r="N87" s="201">
        <v>35.229999999999997</v>
      </c>
      <c r="O87" s="201">
        <v>0</v>
      </c>
      <c r="P87" s="201">
        <v>41.44</v>
      </c>
      <c r="Q87" s="201">
        <v>6.48</v>
      </c>
      <c r="R87" s="201">
        <v>6.29</v>
      </c>
      <c r="S87" s="201">
        <v>6.77</v>
      </c>
      <c r="T87" s="201">
        <v>0</v>
      </c>
      <c r="U87" s="201">
        <v>40.89</v>
      </c>
      <c r="V87" s="201">
        <v>4.25</v>
      </c>
      <c r="W87" s="201">
        <v>10.33</v>
      </c>
      <c r="X87" s="201">
        <v>44</v>
      </c>
      <c r="Y87" s="201">
        <v>0</v>
      </c>
      <c r="Z87">
        <v>0</v>
      </c>
      <c r="AA87" s="201">
        <v>10</v>
      </c>
      <c r="AB87" s="201">
        <v>0</v>
      </c>
      <c r="AC87" s="201">
        <v>0</v>
      </c>
      <c r="AD87" s="201">
        <v>0</v>
      </c>
      <c r="AE87" s="201">
        <v>29</v>
      </c>
      <c r="AF87" s="201">
        <v>0</v>
      </c>
      <c r="AG87" s="201">
        <v>0</v>
      </c>
      <c r="AH87" s="201">
        <v>0</v>
      </c>
      <c r="AI87" s="201">
        <v>65.91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75.39</v>
      </c>
      <c r="AQ87" s="201">
        <v>26.76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9.0500000000000007</v>
      </c>
      <c r="L88" s="201">
        <v>390.71</v>
      </c>
      <c r="M88" s="201">
        <v>27.29</v>
      </c>
      <c r="N88" s="201">
        <v>35.229999999999997</v>
      </c>
      <c r="O88" s="201">
        <v>0</v>
      </c>
      <c r="P88" s="201">
        <v>41.44</v>
      </c>
      <c r="Q88" s="201">
        <v>6.48</v>
      </c>
      <c r="R88" s="201">
        <v>6.29</v>
      </c>
      <c r="S88" s="201">
        <v>6.77</v>
      </c>
      <c r="T88" s="201">
        <v>0</v>
      </c>
      <c r="U88" s="201">
        <v>40.89</v>
      </c>
      <c r="V88" s="201">
        <v>4.25</v>
      </c>
      <c r="W88" s="201">
        <v>10.33</v>
      </c>
      <c r="X88" s="201">
        <v>44</v>
      </c>
      <c r="Y88" s="201">
        <v>0</v>
      </c>
      <c r="Z88">
        <v>0</v>
      </c>
      <c r="AA88" s="201">
        <v>10</v>
      </c>
      <c r="AB88" s="201">
        <v>0</v>
      </c>
      <c r="AC88" s="201">
        <v>0</v>
      </c>
      <c r="AD88" s="201">
        <v>0</v>
      </c>
      <c r="AE88" s="201">
        <v>29</v>
      </c>
      <c r="AF88" s="201">
        <v>0</v>
      </c>
      <c r="AG88" s="201">
        <v>0</v>
      </c>
      <c r="AH88" s="201">
        <v>0</v>
      </c>
      <c r="AI88" s="201">
        <v>65.91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75.39</v>
      </c>
      <c r="AQ88" s="201">
        <v>26.76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9.0500000000000007</v>
      </c>
      <c r="L89" s="201">
        <v>390.71</v>
      </c>
      <c r="M89" s="201">
        <v>27.29</v>
      </c>
      <c r="N89" s="201">
        <v>35.229999999999997</v>
      </c>
      <c r="O89" s="201">
        <v>0</v>
      </c>
      <c r="P89" s="201">
        <v>41.44</v>
      </c>
      <c r="Q89" s="201">
        <v>6.48</v>
      </c>
      <c r="R89" s="201">
        <v>6.29</v>
      </c>
      <c r="S89" s="201">
        <v>6.77</v>
      </c>
      <c r="T89" s="201">
        <v>0</v>
      </c>
      <c r="U89" s="201">
        <v>40.89</v>
      </c>
      <c r="V89" s="201">
        <v>4.25</v>
      </c>
      <c r="W89" s="201">
        <v>10.33</v>
      </c>
      <c r="X89" s="201">
        <v>44</v>
      </c>
      <c r="Y89" s="201">
        <v>0</v>
      </c>
      <c r="Z89">
        <v>0</v>
      </c>
      <c r="AA89" s="201">
        <v>10</v>
      </c>
      <c r="AB89" s="201">
        <v>0</v>
      </c>
      <c r="AC89" s="201">
        <v>0</v>
      </c>
      <c r="AD89" s="201">
        <v>0</v>
      </c>
      <c r="AE89" s="201">
        <v>29</v>
      </c>
      <c r="AF89" s="201">
        <v>0</v>
      </c>
      <c r="AG89" s="201">
        <v>0</v>
      </c>
      <c r="AH89" s="201">
        <v>0</v>
      </c>
      <c r="AI89" s="201">
        <v>65.91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75.39</v>
      </c>
      <c r="AQ89" s="201">
        <v>26.76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9.0500000000000007</v>
      </c>
      <c r="L90" s="201">
        <v>390.71</v>
      </c>
      <c r="M90" s="201">
        <v>27.29</v>
      </c>
      <c r="N90" s="201">
        <v>35.229999999999997</v>
      </c>
      <c r="O90" s="201">
        <v>0</v>
      </c>
      <c r="P90" s="201">
        <v>41.44</v>
      </c>
      <c r="Q90" s="201">
        <v>6.48</v>
      </c>
      <c r="R90" s="201">
        <v>6.29</v>
      </c>
      <c r="S90" s="201">
        <v>6.77</v>
      </c>
      <c r="T90" s="201">
        <v>0</v>
      </c>
      <c r="U90" s="201">
        <v>40.89</v>
      </c>
      <c r="V90" s="201">
        <v>4.25</v>
      </c>
      <c r="W90" s="201">
        <v>10.33</v>
      </c>
      <c r="X90" s="201">
        <v>44</v>
      </c>
      <c r="Y90" s="201">
        <v>0</v>
      </c>
      <c r="Z90">
        <v>0</v>
      </c>
      <c r="AA90" s="201">
        <v>10</v>
      </c>
      <c r="AB90" s="201">
        <v>0</v>
      </c>
      <c r="AC90" s="201">
        <v>0</v>
      </c>
      <c r="AD90" s="201">
        <v>0</v>
      </c>
      <c r="AE90" s="201">
        <v>29</v>
      </c>
      <c r="AF90" s="201">
        <v>0</v>
      </c>
      <c r="AG90" s="201">
        <v>0</v>
      </c>
      <c r="AH90" s="201">
        <v>0</v>
      </c>
      <c r="AI90" s="201">
        <v>65.91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75.39</v>
      </c>
      <c r="AQ90" s="201">
        <v>26.76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9.0500000000000007</v>
      </c>
      <c r="L91" s="201">
        <v>390.71</v>
      </c>
      <c r="M91" s="201">
        <v>27.29</v>
      </c>
      <c r="N91" s="201">
        <v>35.229999999999997</v>
      </c>
      <c r="O91" s="201">
        <v>0</v>
      </c>
      <c r="P91" s="201">
        <v>41.44</v>
      </c>
      <c r="Q91" s="201">
        <v>6.48</v>
      </c>
      <c r="R91" s="201">
        <v>6.29</v>
      </c>
      <c r="S91" s="201">
        <v>6.77</v>
      </c>
      <c r="T91" s="201">
        <v>0</v>
      </c>
      <c r="U91" s="201">
        <v>40.89</v>
      </c>
      <c r="V91" s="201">
        <v>4.25</v>
      </c>
      <c r="W91" s="201">
        <v>10.33</v>
      </c>
      <c r="X91" s="201">
        <v>44</v>
      </c>
      <c r="Y91" s="201">
        <v>0</v>
      </c>
      <c r="Z91">
        <v>0</v>
      </c>
      <c r="AA91" s="201">
        <v>10</v>
      </c>
      <c r="AB91" s="201">
        <v>0</v>
      </c>
      <c r="AC91" s="201">
        <v>0</v>
      </c>
      <c r="AD91" s="201">
        <v>0</v>
      </c>
      <c r="AE91" s="201">
        <v>29</v>
      </c>
      <c r="AF91" s="201">
        <v>0</v>
      </c>
      <c r="AG91" s="201">
        <v>0</v>
      </c>
      <c r="AH91" s="201">
        <v>0</v>
      </c>
      <c r="AI91" s="201">
        <v>66.56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75.39</v>
      </c>
      <c r="AQ91" s="201">
        <v>26.76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9.0500000000000007</v>
      </c>
      <c r="L92" s="201">
        <v>390.71</v>
      </c>
      <c r="M92" s="201">
        <v>27.29</v>
      </c>
      <c r="N92" s="201">
        <v>35.229999999999997</v>
      </c>
      <c r="O92" s="201">
        <v>0</v>
      </c>
      <c r="P92" s="201">
        <v>41.44</v>
      </c>
      <c r="Q92" s="201">
        <v>6.48</v>
      </c>
      <c r="R92" s="201">
        <v>6.29</v>
      </c>
      <c r="S92" s="201">
        <v>6.77</v>
      </c>
      <c r="T92" s="201">
        <v>0</v>
      </c>
      <c r="U92" s="201">
        <v>40.89</v>
      </c>
      <c r="V92" s="201">
        <v>4.25</v>
      </c>
      <c r="W92" s="201">
        <v>10.33</v>
      </c>
      <c r="X92" s="201">
        <v>44</v>
      </c>
      <c r="Y92" s="201">
        <v>0</v>
      </c>
      <c r="Z92">
        <v>0</v>
      </c>
      <c r="AA92" s="201">
        <v>10</v>
      </c>
      <c r="AB92" s="201">
        <v>0</v>
      </c>
      <c r="AC92" s="201">
        <v>0</v>
      </c>
      <c r="AD92" s="201">
        <v>0</v>
      </c>
      <c r="AE92" s="201">
        <v>29</v>
      </c>
      <c r="AF92" s="201">
        <v>0</v>
      </c>
      <c r="AG92" s="201">
        <v>0</v>
      </c>
      <c r="AH92" s="201">
        <v>0</v>
      </c>
      <c r="AI92" s="201">
        <v>66.56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75.39</v>
      </c>
      <c r="AQ92" s="201">
        <v>26.76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9.0500000000000007</v>
      </c>
      <c r="L93" s="201">
        <v>390.71</v>
      </c>
      <c r="M93" s="201">
        <v>27.29</v>
      </c>
      <c r="N93" s="201">
        <v>35.229999999999997</v>
      </c>
      <c r="O93" s="201">
        <v>0</v>
      </c>
      <c r="P93" s="201">
        <v>41.44</v>
      </c>
      <c r="Q93" s="201">
        <v>6.48</v>
      </c>
      <c r="R93" s="201">
        <v>6.29</v>
      </c>
      <c r="S93" s="201">
        <v>6.77</v>
      </c>
      <c r="T93" s="201">
        <v>0</v>
      </c>
      <c r="U93" s="201">
        <v>40.89</v>
      </c>
      <c r="V93" s="201">
        <v>4.25</v>
      </c>
      <c r="W93" s="201">
        <v>10.33</v>
      </c>
      <c r="X93" s="201">
        <v>44</v>
      </c>
      <c r="Y93" s="201">
        <v>0</v>
      </c>
      <c r="Z93">
        <v>0</v>
      </c>
      <c r="AA93" s="201">
        <v>10</v>
      </c>
      <c r="AB93" s="201">
        <v>0</v>
      </c>
      <c r="AC93" s="201">
        <v>0</v>
      </c>
      <c r="AD93" s="201">
        <v>0</v>
      </c>
      <c r="AE93" s="201">
        <v>29</v>
      </c>
      <c r="AF93" s="201">
        <v>0</v>
      </c>
      <c r="AG93" s="201">
        <v>0</v>
      </c>
      <c r="AH93" s="201">
        <v>0</v>
      </c>
      <c r="AI93" s="201">
        <v>66.56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75.39</v>
      </c>
      <c r="AQ93" s="201">
        <v>26.76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9.0500000000000007</v>
      </c>
      <c r="L94" s="201">
        <v>392.65</v>
      </c>
      <c r="M94" s="201">
        <v>27.29</v>
      </c>
      <c r="N94" s="201">
        <v>35.229999999999997</v>
      </c>
      <c r="O94" s="201">
        <v>0</v>
      </c>
      <c r="P94" s="201">
        <v>41.44</v>
      </c>
      <c r="Q94" s="201">
        <v>6.48</v>
      </c>
      <c r="R94" s="201">
        <v>6.29</v>
      </c>
      <c r="S94" s="201">
        <v>6.77</v>
      </c>
      <c r="T94" s="201">
        <v>0</v>
      </c>
      <c r="U94" s="201">
        <v>40.89</v>
      </c>
      <c r="V94" s="201">
        <v>4.25</v>
      </c>
      <c r="W94" s="201">
        <v>10.33</v>
      </c>
      <c r="X94" s="201">
        <v>44</v>
      </c>
      <c r="Y94" s="201">
        <v>0</v>
      </c>
      <c r="Z94">
        <v>0</v>
      </c>
      <c r="AA94" s="201">
        <v>10</v>
      </c>
      <c r="AB94" s="201">
        <v>0</v>
      </c>
      <c r="AC94" s="201">
        <v>0</v>
      </c>
      <c r="AD94" s="201">
        <v>0</v>
      </c>
      <c r="AE94" s="201">
        <v>29</v>
      </c>
      <c r="AF94" s="201">
        <v>0</v>
      </c>
      <c r="AG94" s="201">
        <v>0</v>
      </c>
      <c r="AH94" s="201">
        <v>0</v>
      </c>
      <c r="AI94" s="201">
        <v>66.56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75.39</v>
      </c>
      <c r="AQ94" s="201">
        <v>26.76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9.0500000000000007</v>
      </c>
      <c r="L95" s="201">
        <v>392.65</v>
      </c>
      <c r="M95" s="201">
        <v>27.29</v>
      </c>
      <c r="N95" s="201">
        <v>35.229999999999997</v>
      </c>
      <c r="O95" s="201">
        <v>0</v>
      </c>
      <c r="P95" s="201">
        <v>41.44</v>
      </c>
      <c r="Q95" s="201">
        <v>6.48</v>
      </c>
      <c r="R95" s="201">
        <v>6.29</v>
      </c>
      <c r="S95" s="201">
        <v>6.77</v>
      </c>
      <c r="T95" s="201">
        <v>0</v>
      </c>
      <c r="U95" s="201">
        <v>43.04</v>
      </c>
      <c r="V95" s="201">
        <v>4.25</v>
      </c>
      <c r="W95" s="201">
        <v>10.33</v>
      </c>
      <c r="X95" s="201">
        <v>44</v>
      </c>
      <c r="Y95" s="201">
        <v>0</v>
      </c>
      <c r="Z95">
        <v>0</v>
      </c>
      <c r="AA95" s="201">
        <v>10</v>
      </c>
      <c r="AB95" s="201">
        <v>0</v>
      </c>
      <c r="AC95" s="201">
        <v>0</v>
      </c>
      <c r="AD95" s="201">
        <v>0</v>
      </c>
      <c r="AE95" s="201">
        <v>29</v>
      </c>
      <c r="AF95" s="201">
        <v>0</v>
      </c>
      <c r="AG95" s="201">
        <v>0</v>
      </c>
      <c r="AH95" s="201">
        <v>0</v>
      </c>
      <c r="AI95" s="201">
        <v>66.56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75.39</v>
      </c>
      <c r="AQ95" s="201">
        <v>26.76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9.0500000000000007</v>
      </c>
      <c r="L96" s="201">
        <v>392.65</v>
      </c>
      <c r="M96" s="201">
        <v>27.29</v>
      </c>
      <c r="N96" s="201">
        <v>35.229999999999997</v>
      </c>
      <c r="O96" s="201">
        <v>0</v>
      </c>
      <c r="P96" s="201">
        <v>41.44</v>
      </c>
      <c r="Q96" s="201">
        <v>6.48</v>
      </c>
      <c r="R96" s="201">
        <v>6.29</v>
      </c>
      <c r="S96" s="201">
        <v>6.77</v>
      </c>
      <c r="T96" s="201">
        <v>0</v>
      </c>
      <c r="U96" s="201">
        <v>45.81</v>
      </c>
      <c r="V96" s="201">
        <v>4.25</v>
      </c>
      <c r="W96" s="201">
        <v>10.33</v>
      </c>
      <c r="X96" s="201">
        <v>44</v>
      </c>
      <c r="Y96" s="201">
        <v>0</v>
      </c>
      <c r="Z96">
        <v>0</v>
      </c>
      <c r="AA96" s="201">
        <v>10</v>
      </c>
      <c r="AB96" s="201">
        <v>0</v>
      </c>
      <c r="AC96" s="201">
        <v>0</v>
      </c>
      <c r="AD96" s="201">
        <v>0</v>
      </c>
      <c r="AE96" s="201">
        <v>29</v>
      </c>
      <c r="AF96" s="201">
        <v>0</v>
      </c>
      <c r="AG96" s="201">
        <v>0</v>
      </c>
      <c r="AH96" s="201">
        <v>0</v>
      </c>
      <c r="AI96" s="201">
        <v>66.56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75.39</v>
      </c>
      <c r="AQ96" s="201">
        <v>26.76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9.0500000000000007</v>
      </c>
      <c r="L97" s="201">
        <v>392.65</v>
      </c>
      <c r="M97" s="201">
        <v>27.29</v>
      </c>
      <c r="N97" s="201">
        <v>35.229999999999997</v>
      </c>
      <c r="O97" s="201">
        <v>0</v>
      </c>
      <c r="P97" s="201">
        <v>41.44</v>
      </c>
      <c r="Q97" s="201">
        <v>6.48</v>
      </c>
      <c r="R97" s="201">
        <v>6.29</v>
      </c>
      <c r="S97" s="201">
        <v>6.77</v>
      </c>
      <c r="T97" s="201">
        <v>0</v>
      </c>
      <c r="U97" s="201">
        <v>46.69</v>
      </c>
      <c r="V97" s="201">
        <v>4.25</v>
      </c>
      <c r="W97" s="201">
        <v>10.33</v>
      </c>
      <c r="X97" s="201">
        <v>44</v>
      </c>
      <c r="Y97" s="201">
        <v>0</v>
      </c>
      <c r="Z97">
        <v>0</v>
      </c>
      <c r="AA97" s="201">
        <v>10</v>
      </c>
      <c r="AB97" s="201">
        <v>0</v>
      </c>
      <c r="AC97" s="201">
        <v>0</v>
      </c>
      <c r="AD97" s="201">
        <v>0</v>
      </c>
      <c r="AE97" s="201">
        <v>29</v>
      </c>
      <c r="AF97" s="201">
        <v>0</v>
      </c>
      <c r="AG97" s="201">
        <v>0</v>
      </c>
      <c r="AH97" s="201">
        <v>0</v>
      </c>
      <c r="AI97" s="201">
        <v>66.56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75.39</v>
      </c>
      <c r="AQ97" s="201">
        <v>26.76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9.0500000000000007</v>
      </c>
      <c r="L98" s="201">
        <v>392.65</v>
      </c>
      <c r="M98" s="201">
        <v>27.29</v>
      </c>
      <c r="N98" s="201">
        <v>35.229999999999997</v>
      </c>
      <c r="O98" s="201">
        <v>0</v>
      </c>
      <c r="P98" s="201">
        <v>41.44</v>
      </c>
      <c r="Q98" s="201">
        <v>6.48</v>
      </c>
      <c r="R98" s="201">
        <v>6.29</v>
      </c>
      <c r="S98" s="201">
        <v>6.77</v>
      </c>
      <c r="T98" s="201">
        <v>0</v>
      </c>
      <c r="U98" s="201">
        <v>47.7</v>
      </c>
      <c r="V98" s="201">
        <v>4.25</v>
      </c>
      <c r="W98" s="201">
        <v>10.33</v>
      </c>
      <c r="X98" s="201">
        <v>44</v>
      </c>
      <c r="Y98" s="201">
        <v>0</v>
      </c>
      <c r="Z98">
        <v>0</v>
      </c>
      <c r="AA98" s="201">
        <v>10</v>
      </c>
      <c r="AB98" s="201">
        <v>0</v>
      </c>
      <c r="AC98" s="201">
        <v>0</v>
      </c>
      <c r="AD98" s="201">
        <v>0</v>
      </c>
      <c r="AE98" s="201">
        <v>29</v>
      </c>
      <c r="AF98" s="201">
        <v>0</v>
      </c>
      <c r="AG98" s="201">
        <v>0</v>
      </c>
      <c r="AH98" s="201">
        <v>0</v>
      </c>
      <c r="AI98" s="201">
        <v>66.56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75.39</v>
      </c>
      <c r="AQ98" s="201">
        <v>26.76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1.0125000000000002E-3</v>
      </c>
      <c r="K99">
        <f t="shared" si="0"/>
        <v>0.1705799999999999</v>
      </c>
      <c r="L99">
        <f t="shared" si="0"/>
        <v>8.7176899999999957</v>
      </c>
      <c r="M99">
        <f t="shared" si="0"/>
        <v>0.6504649999999994</v>
      </c>
      <c r="N99">
        <f t="shared" si="0"/>
        <v>0.84552000000000027</v>
      </c>
      <c r="O99">
        <f t="shared" si="0"/>
        <v>0</v>
      </c>
      <c r="P99">
        <f t="shared" si="0"/>
        <v>0.99456000000000111</v>
      </c>
      <c r="Q99">
        <f t="shared" si="0"/>
        <v>0.13047000000000014</v>
      </c>
      <c r="R99">
        <f t="shared" si="0"/>
        <v>0.1276950000000002</v>
      </c>
      <c r="S99">
        <f t="shared" si="0"/>
        <v>0.14618749999999994</v>
      </c>
      <c r="T99">
        <f t="shared" si="0"/>
        <v>0</v>
      </c>
      <c r="U99">
        <f t="shared" si="0"/>
        <v>0.99027499999999868</v>
      </c>
      <c r="V99">
        <f t="shared" si="0"/>
        <v>8.6899999999999922E-2</v>
      </c>
      <c r="W99">
        <f t="shared" si="0"/>
        <v>0.22507250000000023</v>
      </c>
      <c r="X99">
        <f t="shared" si="0"/>
        <v>0.95162000000000024</v>
      </c>
      <c r="Y99">
        <f t="shared" si="0"/>
        <v>0</v>
      </c>
      <c r="Z99">
        <f t="shared" si="0"/>
        <v>0</v>
      </c>
      <c r="AA99">
        <f t="shared" si="0"/>
        <v>0.23803000000000013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0.69510749999999955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1.4718624999999985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1.25075E-2</v>
      </c>
      <c r="AN99">
        <f t="shared" si="0"/>
        <v>3.2649999999999998E-2</v>
      </c>
      <c r="AO99">
        <f t="shared" si="0"/>
        <v>0</v>
      </c>
      <c r="AP99">
        <f t="shared" si="0"/>
        <v>1.3017400000000015</v>
      </c>
      <c r="AQ99">
        <f t="shared" si="0"/>
        <v>0.46096999999999994</v>
      </c>
      <c r="AR99">
        <f t="shared" si="0"/>
        <v>0.19841000000000011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2.79</v>
      </c>
      <c r="L3" s="201">
        <v>9.17</v>
      </c>
      <c r="M3" s="201">
        <v>2.56</v>
      </c>
      <c r="N3" s="201">
        <v>2.85</v>
      </c>
      <c r="O3" s="201">
        <v>3.17</v>
      </c>
      <c r="P3" s="201">
        <v>5.21</v>
      </c>
      <c r="Q3" s="201">
        <v>0.41</v>
      </c>
      <c r="R3" s="201">
        <v>0.64</v>
      </c>
      <c r="S3" s="201">
        <v>0.63</v>
      </c>
      <c r="T3" s="201">
        <v>1.57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1.77</v>
      </c>
      <c r="AB3" s="201">
        <v>0</v>
      </c>
      <c r="AC3" s="201">
        <v>0</v>
      </c>
      <c r="AD3" s="201">
        <v>0</v>
      </c>
      <c r="AE3" s="201">
        <v>44</v>
      </c>
      <c r="AF3" s="201">
        <v>0</v>
      </c>
      <c r="AG3" s="201">
        <v>0</v>
      </c>
      <c r="AH3" s="201">
        <v>0</v>
      </c>
      <c r="AI3" s="201">
        <v>18.41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7.97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2.91</v>
      </c>
      <c r="AZ3" s="201">
        <v>0.98</v>
      </c>
      <c r="BA3" s="201">
        <v>0.45</v>
      </c>
      <c r="BB3" s="201">
        <v>2.72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2.79</v>
      </c>
      <c r="L4" s="201">
        <v>9.17</v>
      </c>
      <c r="M4" s="201">
        <v>2.56</v>
      </c>
      <c r="N4" s="201">
        <v>2.85</v>
      </c>
      <c r="O4" s="201">
        <v>3.17</v>
      </c>
      <c r="P4" s="201">
        <v>5.21</v>
      </c>
      <c r="Q4" s="201">
        <v>0.41</v>
      </c>
      <c r="R4" s="201">
        <v>0.64</v>
      </c>
      <c r="S4" s="201">
        <v>0.63</v>
      </c>
      <c r="T4" s="201">
        <v>1.57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1.77</v>
      </c>
      <c r="AB4" s="201">
        <v>0</v>
      </c>
      <c r="AC4" s="201">
        <v>0</v>
      </c>
      <c r="AD4" s="201">
        <v>0</v>
      </c>
      <c r="AE4" s="201">
        <v>44</v>
      </c>
      <c r="AF4" s="201">
        <v>0</v>
      </c>
      <c r="AG4" s="201">
        <v>0</v>
      </c>
      <c r="AH4" s="201">
        <v>0</v>
      </c>
      <c r="AI4" s="201">
        <v>18.41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7.97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2.91</v>
      </c>
      <c r="AZ4" s="201">
        <v>0.98</v>
      </c>
      <c r="BA4" s="201">
        <v>0.45</v>
      </c>
      <c r="BB4" s="201">
        <v>2.72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2.79</v>
      </c>
      <c r="L5" s="201">
        <v>9.17</v>
      </c>
      <c r="M5" s="201">
        <v>2.56</v>
      </c>
      <c r="N5" s="201">
        <v>2.85</v>
      </c>
      <c r="O5" s="201">
        <v>3.17</v>
      </c>
      <c r="P5" s="201">
        <v>5.21</v>
      </c>
      <c r="Q5" s="201">
        <v>0.41</v>
      </c>
      <c r="R5" s="201">
        <v>0.64</v>
      </c>
      <c r="S5" s="201">
        <v>0.63</v>
      </c>
      <c r="T5" s="201">
        <v>1.57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1.77</v>
      </c>
      <c r="AB5" s="201">
        <v>0</v>
      </c>
      <c r="AC5" s="201">
        <v>0</v>
      </c>
      <c r="AD5" s="201">
        <v>0</v>
      </c>
      <c r="AE5" s="201">
        <v>44</v>
      </c>
      <c r="AF5" s="201">
        <v>0</v>
      </c>
      <c r="AG5" s="201">
        <v>0</v>
      </c>
      <c r="AH5" s="201">
        <v>0</v>
      </c>
      <c r="AI5" s="201">
        <v>18.41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7.97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2.91</v>
      </c>
      <c r="AZ5" s="201">
        <v>0</v>
      </c>
      <c r="BA5" s="201">
        <v>0.45</v>
      </c>
      <c r="BB5" s="201">
        <v>2.72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2.79</v>
      </c>
      <c r="L6" s="201">
        <v>9.17</v>
      </c>
      <c r="M6" s="201">
        <v>2.56</v>
      </c>
      <c r="N6" s="201">
        <v>2.85</v>
      </c>
      <c r="O6" s="201">
        <v>3.17</v>
      </c>
      <c r="P6" s="201">
        <v>5.21</v>
      </c>
      <c r="Q6" s="201">
        <v>0.41</v>
      </c>
      <c r="R6" s="201">
        <v>0.64</v>
      </c>
      <c r="S6" s="201">
        <v>0.63</v>
      </c>
      <c r="T6" s="201">
        <v>1.57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1.77</v>
      </c>
      <c r="AB6" s="201">
        <v>0</v>
      </c>
      <c r="AC6" s="201">
        <v>0</v>
      </c>
      <c r="AD6" s="201">
        <v>0</v>
      </c>
      <c r="AE6" s="201">
        <v>44</v>
      </c>
      <c r="AF6" s="201">
        <v>0</v>
      </c>
      <c r="AG6" s="201">
        <v>0</v>
      </c>
      <c r="AH6" s="201">
        <v>0</v>
      </c>
      <c r="AI6" s="201">
        <v>18.41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7.97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2.91</v>
      </c>
      <c r="AZ6" s="201">
        <v>0</v>
      </c>
      <c r="BA6" s="201">
        <v>0.45</v>
      </c>
      <c r="BB6" s="201">
        <v>2.72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2.79</v>
      </c>
      <c r="L7" s="201">
        <v>9.17</v>
      </c>
      <c r="M7" s="201">
        <v>2.56</v>
      </c>
      <c r="N7" s="201">
        <v>2.85</v>
      </c>
      <c r="O7" s="201">
        <v>3.17</v>
      </c>
      <c r="P7" s="201">
        <v>5.21</v>
      </c>
      <c r="Q7" s="201">
        <v>0.41</v>
      </c>
      <c r="R7" s="201">
        <v>0.64</v>
      </c>
      <c r="S7" s="201">
        <v>0.63</v>
      </c>
      <c r="T7" s="201">
        <v>1.57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1.77</v>
      </c>
      <c r="AB7" s="201">
        <v>0</v>
      </c>
      <c r="AC7" s="201">
        <v>0</v>
      </c>
      <c r="AD7" s="201">
        <v>0</v>
      </c>
      <c r="AE7" s="201">
        <v>44</v>
      </c>
      <c r="AF7" s="201">
        <v>0</v>
      </c>
      <c r="AG7" s="201">
        <v>0</v>
      </c>
      <c r="AH7" s="201">
        <v>0</v>
      </c>
      <c r="AI7" s="201">
        <v>18.41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7.97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2.91</v>
      </c>
      <c r="AZ7" s="201">
        <v>0</v>
      </c>
      <c r="BA7" s="201">
        <v>0.45</v>
      </c>
      <c r="BB7" s="201">
        <v>2.72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2.79</v>
      </c>
      <c r="L8" s="201">
        <v>9.17</v>
      </c>
      <c r="M8" s="201">
        <v>2.56</v>
      </c>
      <c r="N8" s="201">
        <v>2.85</v>
      </c>
      <c r="O8" s="201">
        <v>3.17</v>
      </c>
      <c r="P8" s="201">
        <v>5.21</v>
      </c>
      <c r="Q8" s="201">
        <v>0.41</v>
      </c>
      <c r="R8" s="201">
        <v>0.64</v>
      </c>
      <c r="S8" s="201">
        <v>0.63</v>
      </c>
      <c r="T8" s="201">
        <v>1.57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1.77</v>
      </c>
      <c r="AB8" s="201">
        <v>0</v>
      </c>
      <c r="AC8" s="201">
        <v>0</v>
      </c>
      <c r="AD8" s="201">
        <v>0</v>
      </c>
      <c r="AE8" s="201">
        <v>44</v>
      </c>
      <c r="AF8" s="201">
        <v>0</v>
      </c>
      <c r="AG8" s="201">
        <v>0</v>
      </c>
      <c r="AH8" s="201">
        <v>0</v>
      </c>
      <c r="AI8" s="201">
        <v>18.41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7.97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2.91</v>
      </c>
      <c r="AZ8" s="201">
        <v>0</v>
      </c>
      <c r="BA8" s="201">
        <v>0.45</v>
      </c>
      <c r="BB8" s="201">
        <v>2.72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2.79</v>
      </c>
      <c r="L9" s="201">
        <v>9.17</v>
      </c>
      <c r="M9" s="201">
        <v>2.56</v>
      </c>
      <c r="N9" s="201">
        <v>2.85</v>
      </c>
      <c r="O9" s="201">
        <v>3.17</v>
      </c>
      <c r="P9" s="201">
        <v>5.21</v>
      </c>
      <c r="Q9" s="201">
        <v>0.41</v>
      </c>
      <c r="R9" s="201">
        <v>0.64</v>
      </c>
      <c r="S9" s="201">
        <v>0.63</v>
      </c>
      <c r="T9" s="201">
        <v>1.57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1.77</v>
      </c>
      <c r="AB9" s="201">
        <v>0</v>
      </c>
      <c r="AC9" s="201">
        <v>0</v>
      </c>
      <c r="AD9" s="201">
        <v>0</v>
      </c>
      <c r="AE9" s="201">
        <v>44</v>
      </c>
      <c r="AF9" s="201">
        <v>0</v>
      </c>
      <c r="AG9" s="201">
        <v>0</v>
      </c>
      <c r="AH9" s="201">
        <v>0</v>
      </c>
      <c r="AI9" s="201">
        <v>18.41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7.97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2.91</v>
      </c>
      <c r="AZ9" s="201">
        <v>0</v>
      </c>
      <c r="BA9" s="201">
        <v>0.45</v>
      </c>
      <c r="BB9" s="201">
        <v>2.72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2.79</v>
      </c>
      <c r="L10" s="201">
        <v>9.17</v>
      </c>
      <c r="M10" s="201">
        <v>2.56</v>
      </c>
      <c r="N10" s="201">
        <v>2.85</v>
      </c>
      <c r="O10" s="201">
        <v>3.17</v>
      </c>
      <c r="P10" s="201">
        <v>5.21</v>
      </c>
      <c r="Q10" s="201">
        <v>0.41</v>
      </c>
      <c r="R10" s="201">
        <v>0.64</v>
      </c>
      <c r="S10" s="201">
        <v>0.63</v>
      </c>
      <c r="T10" s="201">
        <v>1.57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1.77</v>
      </c>
      <c r="AB10" s="201">
        <v>0</v>
      </c>
      <c r="AC10" s="201">
        <v>0</v>
      </c>
      <c r="AD10" s="201">
        <v>0</v>
      </c>
      <c r="AE10" s="201">
        <v>44</v>
      </c>
      <c r="AF10" s="201">
        <v>0</v>
      </c>
      <c r="AG10" s="201">
        <v>0</v>
      </c>
      <c r="AH10" s="201">
        <v>0</v>
      </c>
      <c r="AI10" s="201">
        <v>18.41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7.97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2.91</v>
      </c>
      <c r="AZ10" s="201">
        <v>0</v>
      </c>
      <c r="BA10" s="201">
        <v>0.45</v>
      </c>
      <c r="BB10" s="201">
        <v>2.72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2.79</v>
      </c>
      <c r="L11" s="201">
        <v>9.17</v>
      </c>
      <c r="M11" s="201">
        <v>2.56</v>
      </c>
      <c r="N11" s="201">
        <v>2.85</v>
      </c>
      <c r="O11" s="201">
        <v>3.17</v>
      </c>
      <c r="P11" s="201">
        <v>5.21</v>
      </c>
      <c r="Q11" s="201">
        <v>0.41</v>
      </c>
      <c r="R11" s="201">
        <v>0.64</v>
      </c>
      <c r="S11" s="201">
        <v>0.63</v>
      </c>
      <c r="T11" s="201">
        <v>1.57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1.77</v>
      </c>
      <c r="AB11" s="201">
        <v>0</v>
      </c>
      <c r="AC11" s="201">
        <v>0</v>
      </c>
      <c r="AD11" s="201">
        <v>0</v>
      </c>
      <c r="AE11" s="201">
        <v>44</v>
      </c>
      <c r="AF11" s="201">
        <v>0</v>
      </c>
      <c r="AG11" s="201">
        <v>0</v>
      </c>
      <c r="AH11" s="201">
        <v>0</v>
      </c>
      <c r="AI11" s="201">
        <v>18.809999999999999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7.97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2.91</v>
      </c>
      <c r="AZ11" s="201">
        <v>0</v>
      </c>
      <c r="BA11" s="201">
        <v>0.45</v>
      </c>
      <c r="BB11" s="201">
        <v>2.72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2.79</v>
      </c>
      <c r="L12" s="201">
        <v>9.17</v>
      </c>
      <c r="M12" s="201">
        <v>2.56</v>
      </c>
      <c r="N12" s="201">
        <v>2.85</v>
      </c>
      <c r="O12" s="201">
        <v>3.17</v>
      </c>
      <c r="P12" s="201">
        <v>5.21</v>
      </c>
      <c r="Q12" s="201">
        <v>0.41</v>
      </c>
      <c r="R12" s="201">
        <v>0.64</v>
      </c>
      <c r="S12" s="201">
        <v>0.63</v>
      </c>
      <c r="T12" s="201">
        <v>1.57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1.78</v>
      </c>
      <c r="AB12" s="201">
        <v>0</v>
      </c>
      <c r="AC12" s="201">
        <v>0</v>
      </c>
      <c r="AD12" s="201">
        <v>0</v>
      </c>
      <c r="AE12" s="201">
        <v>44</v>
      </c>
      <c r="AF12" s="201">
        <v>0</v>
      </c>
      <c r="AG12" s="201">
        <v>0</v>
      </c>
      <c r="AH12" s="201">
        <v>0</v>
      </c>
      <c r="AI12" s="201">
        <v>18.809999999999999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7.97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2.91</v>
      </c>
      <c r="AZ12" s="201">
        <v>0</v>
      </c>
      <c r="BA12" s="201">
        <v>0.45</v>
      </c>
      <c r="BB12" s="201">
        <v>2.72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2.79</v>
      </c>
      <c r="L13" s="201">
        <v>9.17</v>
      </c>
      <c r="M13" s="201">
        <v>2.56</v>
      </c>
      <c r="N13" s="201">
        <v>2.85</v>
      </c>
      <c r="O13" s="201">
        <v>3.17</v>
      </c>
      <c r="P13" s="201">
        <v>5.21</v>
      </c>
      <c r="Q13" s="201">
        <v>0.41</v>
      </c>
      <c r="R13" s="201">
        <v>0.64</v>
      </c>
      <c r="S13" s="201">
        <v>0.63</v>
      </c>
      <c r="T13" s="201">
        <v>1.57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1.78</v>
      </c>
      <c r="AB13" s="201">
        <v>0</v>
      </c>
      <c r="AC13" s="201">
        <v>0</v>
      </c>
      <c r="AD13" s="201">
        <v>0</v>
      </c>
      <c r="AE13" s="201">
        <v>44</v>
      </c>
      <c r="AF13" s="201">
        <v>0</v>
      </c>
      <c r="AG13" s="201">
        <v>0</v>
      </c>
      <c r="AH13" s="201">
        <v>0</v>
      </c>
      <c r="AI13" s="201">
        <v>18.809999999999999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7.97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2.91</v>
      </c>
      <c r="AZ13" s="201">
        <v>0</v>
      </c>
      <c r="BA13" s="201">
        <v>0.45</v>
      </c>
      <c r="BB13" s="201">
        <v>2.72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1.0900000000000001</v>
      </c>
      <c r="K14" s="201">
        <v>2.79</v>
      </c>
      <c r="L14" s="201">
        <v>9.17</v>
      </c>
      <c r="M14" s="201">
        <v>2.56</v>
      </c>
      <c r="N14" s="201">
        <v>2.85</v>
      </c>
      <c r="O14" s="201">
        <v>3.17</v>
      </c>
      <c r="P14" s="201">
        <v>5.21</v>
      </c>
      <c r="Q14" s="201">
        <v>0.41</v>
      </c>
      <c r="R14" s="201">
        <v>0.64</v>
      </c>
      <c r="S14" s="201">
        <v>0.63</v>
      </c>
      <c r="T14" s="201">
        <v>1.57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1.78</v>
      </c>
      <c r="AB14" s="201">
        <v>0</v>
      </c>
      <c r="AC14" s="201">
        <v>0</v>
      </c>
      <c r="AD14" s="201">
        <v>0</v>
      </c>
      <c r="AE14" s="201">
        <v>44</v>
      </c>
      <c r="AF14" s="201">
        <v>0</v>
      </c>
      <c r="AG14" s="201">
        <v>0</v>
      </c>
      <c r="AH14" s="201">
        <v>0</v>
      </c>
      <c r="AI14" s="201">
        <v>18.809999999999999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7.97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2.91</v>
      </c>
      <c r="AZ14" s="201">
        <v>0</v>
      </c>
      <c r="BA14" s="201">
        <v>0.45</v>
      </c>
      <c r="BB14" s="201">
        <v>2.72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0.56000000000000005</v>
      </c>
      <c r="K15" s="201">
        <v>2.79</v>
      </c>
      <c r="L15" s="201">
        <v>9.17</v>
      </c>
      <c r="M15" s="201">
        <v>2.56</v>
      </c>
      <c r="N15" s="201">
        <v>2.85</v>
      </c>
      <c r="O15" s="201">
        <v>3.17</v>
      </c>
      <c r="P15" s="201">
        <v>5.21</v>
      </c>
      <c r="Q15" s="201">
        <v>0.41</v>
      </c>
      <c r="R15" s="201">
        <v>0.64</v>
      </c>
      <c r="S15" s="201">
        <v>0.63</v>
      </c>
      <c r="T15" s="201">
        <v>1.57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1.78</v>
      </c>
      <c r="AB15" s="201">
        <v>0</v>
      </c>
      <c r="AC15" s="201">
        <v>0</v>
      </c>
      <c r="AD15" s="201">
        <v>0</v>
      </c>
      <c r="AE15" s="201">
        <v>44</v>
      </c>
      <c r="AF15" s="201">
        <v>0</v>
      </c>
      <c r="AG15" s="201">
        <v>0</v>
      </c>
      <c r="AH15" s="201">
        <v>0</v>
      </c>
      <c r="AI15" s="201">
        <v>19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7.97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2.91</v>
      </c>
      <c r="AZ15" s="201">
        <v>0</v>
      </c>
      <c r="BA15" s="201">
        <v>0.54</v>
      </c>
      <c r="BB15" s="201">
        <v>2.72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2.79</v>
      </c>
      <c r="L16" s="201">
        <v>9.17</v>
      </c>
      <c r="M16" s="201">
        <v>2.56</v>
      </c>
      <c r="N16" s="201">
        <v>2.85</v>
      </c>
      <c r="O16" s="201">
        <v>3.17</v>
      </c>
      <c r="P16" s="201">
        <v>5.21</v>
      </c>
      <c r="Q16" s="201">
        <v>0.41</v>
      </c>
      <c r="R16" s="201">
        <v>0.64</v>
      </c>
      <c r="S16" s="201">
        <v>0.63</v>
      </c>
      <c r="T16" s="201">
        <v>1.57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1.78</v>
      </c>
      <c r="AB16" s="201">
        <v>0</v>
      </c>
      <c r="AC16" s="201">
        <v>0</v>
      </c>
      <c r="AD16" s="201">
        <v>0</v>
      </c>
      <c r="AE16" s="201">
        <v>44</v>
      </c>
      <c r="AF16" s="201">
        <v>0</v>
      </c>
      <c r="AG16" s="201">
        <v>0</v>
      </c>
      <c r="AH16" s="201">
        <v>0</v>
      </c>
      <c r="AI16" s="201">
        <v>19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7.97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2.91</v>
      </c>
      <c r="AZ16" s="201">
        <v>0</v>
      </c>
      <c r="BA16" s="201">
        <v>0.54</v>
      </c>
      <c r="BB16" s="201">
        <v>2.72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2.79</v>
      </c>
      <c r="L17" s="201">
        <v>9.17</v>
      </c>
      <c r="M17" s="201">
        <v>2.56</v>
      </c>
      <c r="N17" s="201">
        <v>2.85</v>
      </c>
      <c r="O17" s="201">
        <v>3.17</v>
      </c>
      <c r="P17" s="201">
        <v>5.21</v>
      </c>
      <c r="Q17" s="201">
        <v>0.41</v>
      </c>
      <c r="R17" s="201">
        <v>0.64</v>
      </c>
      <c r="S17" s="201">
        <v>0.63</v>
      </c>
      <c r="T17" s="201">
        <v>1.57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1.78</v>
      </c>
      <c r="AB17" s="201">
        <v>0</v>
      </c>
      <c r="AC17" s="201">
        <v>0</v>
      </c>
      <c r="AD17" s="201">
        <v>0</v>
      </c>
      <c r="AE17" s="201">
        <v>44</v>
      </c>
      <c r="AF17" s="201">
        <v>0</v>
      </c>
      <c r="AG17" s="201">
        <v>0</v>
      </c>
      <c r="AH17" s="201">
        <v>0</v>
      </c>
      <c r="AI17" s="201">
        <v>19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7.97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2.91</v>
      </c>
      <c r="AZ17" s="201">
        <v>0</v>
      </c>
      <c r="BA17" s="201">
        <v>0.54</v>
      </c>
      <c r="BB17" s="201">
        <v>2.72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2.79</v>
      </c>
      <c r="L18" s="201">
        <v>9.17</v>
      </c>
      <c r="M18" s="201">
        <v>2.56</v>
      </c>
      <c r="N18" s="201">
        <v>2.85</v>
      </c>
      <c r="O18" s="201">
        <v>3.17</v>
      </c>
      <c r="P18" s="201">
        <v>5.21</v>
      </c>
      <c r="Q18" s="201">
        <v>0.41</v>
      </c>
      <c r="R18" s="201">
        <v>0.64</v>
      </c>
      <c r="S18" s="201">
        <v>0.63</v>
      </c>
      <c r="T18" s="201">
        <v>1.57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1.78</v>
      </c>
      <c r="AB18" s="201">
        <v>0</v>
      </c>
      <c r="AC18" s="201">
        <v>0</v>
      </c>
      <c r="AD18" s="201">
        <v>0</v>
      </c>
      <c r="AE18" s="201">
        <v>44</v>
      </c>
      <c r="AF18" s="201">
        <v>0</v>
      </c>
      <c r="AG18" s="201">
        <v>0</v>
      </c>
      <c r="AH18" s="201">
        <v>0</v>
      </c>
      <c r="AI18" s="201">
        <v>19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7.97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2.91</v>
      </c>
      <c r="AZ18" s="201">
        <v>0</v>
      </c>
      <c r="BA18" s="201">
        <v>0.54</v>
      </c>
      <c r="BB18" s="201">
        <v>2.72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2.79</v>
      </c>
      <c r="L19" s="201">
        <v>9.17</v>
      </c>
      <c r="M19" s="201">
        <v>2.56</v>
      </c>
      <c r="N19" s="201">
        <v>2.85</v>
      </c>
      <c r="O19" s="201">
        <v>3.17</v>
      </c>
      <c r="P19" s="201">
        <v>5.21</v>
      </c>
      <c r="Q19" s="201">
        <v>0.41</v>
      </c>
      <c r="R19" s="201">
        <v>0.64</v>
      </c>
      <c r="S19" s="201">
        <v>0.63</v>
      </c>
      <c r="T19" s="201">
        <v>1.57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1.78</v>
      </c>
      <c r="AB19" s="201">
        <v>0</v>
      </c>
      <c r="AC19" s="201">
        <v>0</v>
      </c>
      <c r="AD19" s="201">
        <v>0</v>
      </c>
      <c r="AE19" s="201">
        <v>44</v>
      </c>
      <c r="AF19" s="201">
        <v>0</v>
      </c>
      <c r="AG19" s="201">
        <v>0</v>
      </c>
      <c r="AH19" s="201">
        <v>0</v>
      </c>
      <c r="AI19" s="201">
        <v>19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7.97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2.91</v>
      </c>
      <c r="AZ19" s="201">
        <v>0</v>
      </c>
      <c r="BA19" s="201">
        <v>0.54</v>
      </c>
      <c r="BB19" s="201">
        <v>2.72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2.79</v>
      </c>
      <c r="L20" s="201">
        <v>9.17</v>
      </c>
      <c r="M20" s="201">
        <v>2.56</v>
      </c>
      <c r="N20" s="201">
        <v>2.85</v>
      </c>
      <c r="O20" s="201">
        <v>3.17</v>
      </c>
      <c r="P20" s="201">
        <v>5.21</v>
      </c>
      <c r="Q20" s="201">
        <v>0.41</v>
      </c>
      <c r="R20" s="201">
        <v>0.64</v>
      </c>
      <c r="S20" s="201">
        <v>0.63</v>
      </c>
      <c r="T20" s="201">
        <v>1.57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1.77</v>
      </c>
      <c r="AB20" s="201">
        <v>0</v>
      </c>
      <c r="AC20" s="201">
        <v>0</v>
      </c>
      <c r="AD20" s="201">
        <v>0</v>
      </c>
      <c r="AE20" s="201">
        <v>44</v>
      </c>
      <c r="AF20" s="201">
        <v>0</v>
      </c>
      <c r="AG20" s="201">
        <v>0</v>
      </c>
      <c r="AH20" s="201">
        <v>0</v>
      </c>
      <c r="AI20" s="201">
        <v>19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7.97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2.91</v>
      </c>
      <c r="AZ20" s="201">
        <v>0</v>
      </c>
      <c r="BA20" s="201">
        <v>0.54</v>
      </c>
      <c r="BB20" s="201">
        <v>2.72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2.79</v>
      </c>
      <c r="L21" s="201">
        <v>9.17</v>
      </c>
      <c r="M21" s="201">
        <v>2.56</v>
      </c>
      <c r="N21" s="201">
        <v>2.85</v>
      </c>
      <c r="O21" s="201">
        <v>3.17</v>
      </c>
      <c r="P21" s="201">
        <v>5.21</v>
      </c>
      <c r="Q21" s="201">
        <v>0.41</v>
      </c>
      <c r="R21" s="201">
        <v>0.64</v>
      </c>
      <c r="S21" s="201">
        <v>0.63</v>
      </c>
      <c r="T21" s="201">
        <v>1.57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1.77</v>
      </c>
      <c r="AB21" s="201">
        <v>0</v>
      </c>
      <c r="AC21" s="201">
        <v>0</v>
      </c>
      <c r="AD21" s="201">
        <v>0</v>
      </c>
      <c r="AE21" s="201">
        <v>44</v>
      </c>
      <c r="AF21" s="201">
        <v>0</v>
      </c>
      <c r="AG21" s="201">
        <v>0</v>
      </c>
      <c r="AH21" s="201">
        <v>0</v>
      </c>
      <c r="AI21" s="201">
        <v>19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7.97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2.91</v>
      </c>
      <c r="AZ21" s="201">
        <v>0</v>
      </c>
      <c r="BA21" s="201">
        <v>0.54</v>
      </c>
      <c r="BB21" s="201">
        <v>2.72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2.79</v>
      </c>
      <c r="L22" s="201">
        <v>9.17</v>
      </c>
      <c r="M22" s="201">
        <v>2.56</v>
      </c>
      <c r="N22" s="201">
        <v>2.85</v>
      </c>
      <c r="O22" s="201">
        <v>3.17</v>
      </c>
      <c r="P22" s="201">
        <v>5.21</v>
      </c>
      <c r="Q22" s="201">
        <v>0.41</v>
      </c>
      <c r="R22" s="201">
        <v>0.64</v>
      </c>
      <c r="S22" s="201">
        <v>0.63</v>
      </c>
      <c r="T22" s="201">
        <v>1.57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1.77</v>
      </c>
      <c r="AB22" s="201">
        <v>0</v>
      </c>
      <c r="AC22" s="201">
        <v>0</v>
      </c>
      <c r="AD22" s="201">
        <v>0</v>
      </c>
      <c r="AE22" s="201">
        <v>44</v>
      </c>
      <c r="AF22" s="201">
        <v>0</v>
      </c>
      <c r="AG22" s="201">
        <v>0</v>
      </c>
      <c r="AH22" s="201">
        <v>0</v>
      </c>
      <c r="AI22" s="201">
        <v>19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7.97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2.91</v>
      </c>
      <c r="AZ22" s="201">
        <v>0</v>
      </c>
      <c r="BA22" s="201">
        <v>0.54</v>
      </c>
      <c r="BB22" s="201">
        <v>2.72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2.79</v>
      </c>
      <c r="L23" s="201">
        <v>9.43</v>
      </c>
      <c r="M23" s="201">
        <v>2.56</v>
      </c>
      <c r="N23" s="201">
        <v>2.85</v>
      </c>
      <c r="O23" s="201">
        <v>3.17</v>
      </c>
      <c r="P23" s="201">
        <v>5.21</v>
      </c>
      <c r="Q23" s="201">
        <v>0.41</v>
      </c>
      <c r="R23" s="201">
        <v>0.64</v>
      </c>
      <c r="S23" s="201">
        <v>0.63</v>
      </c>
      <c r="T23" s="201">
        <v>1.57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1.77</v>
      </c>
      <c r="AB23" s="201">
        <v>0</v>
      </c>
      <c r="AC23" s="201">
        <v>0</v>
      </c>
      <c r="AD23" s="201">
        <v>0</v>
      </c>
      <c r="AE23" s="201">
        <v>44</v>
      </c>
      <c r="AF23" s="201">
        <v>0</v>
      </c>
      <c r="AG23" s="201">
        <v>0</v>
      </c>
      <c r="AH23" s="201">
        <v>0</v>
      </c>
      <c r="AI23" s="201">
        <v>19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7.97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2.91</v>
      </c>
      <c r="AZ23" s="201">
        <v>0</v>
      </c>
      <c r="BA23" s="201">
        <v>0.54</v>
      </c>
      <c r="BB23" s="201">
        <v>2.72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2.79</v>
      </c>
      <c r="L24" s="201">
        <v>9.43</v>
      </c>
      <c r="M24" s="201">
        <v>2.56</v>
      </c>
      <c r="N24" s="201">
        <v>2.85</v>
      </c>
      <c r="O24" s="201">
        <v>3.17</v>
      </c>
      <c r="P24" s="201">
        <v>5.21</v>
      </c>
      <c r="Q24" s="201">
        <v>0.41</v>
      </c>
      <c r="R24" s="201">
        <v>0.64</v>
      </c>
      <c r="S24" s="201">
        <v>0.63</v>
      </c>
      <c r="T24" s="201">
        <v>1.57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1.77</v>
      </c>
      <c r="AB24" s="201">
        <v>0</v>
      </c>
      <c r="AC24" s="201">
        <v>0</v>
      </c>
      <c r="AD24" s="201">
        <v>0</v>
      </c>
      <c r="AE24" s="201">
        <v>44</v>
      </c>
      <c r="AF24" s="201">
        <v>0</v>
      </c>
      <c r="AG24" s="201">
        <v>0</v>
      </c>
      <c r="AH24" s="201">
        <v>0</v>
      </c>
      <c r="AI24" s="201">
        <v>19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7.97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2.91</v>
      </c>
      <c r="AZ24" s="201">
        <v>0</v>
      </c>
      <c r="BA24" s="201">
        <v>0.54</v>
      </c>
      <c r="BB24" s="201">
        <v>2.72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2.79</v>
      </c>
      <c r="L25" s="201">
        <v>9.17</v>
      </c>
      <c r="M25" s="201">
        <v>2.56</v>
      </c>
      <c r="N25" s="201">
        <v>2.85</v>
      </c>
      <c r="O25" s="201">
        <v>3.17</v>
      </c>
      <c r="P25" s="201">
        <v>5.21</v>
      </c>
      <c r="Q25" s="201">
        <v>0.41</v>
      </c>
      <c r="R25" s="201">
        <v>0.64</v>
      </c>
      <c r="S25" s="201">
        <v>0.63</v>
      </c>
      <c r="T25" s="201">
        <v>1.57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1.77</v>
      </c>
      <c r="AB25" s="201">
        <v>0</v>
      </c>
      <c r="AC25" s="201">
        <v>0</v>
      </c>
      <c r="AD25" s="201">
        <v>0</v>
      </c>
      <c r="AE25" s="201">
        <v>44</v>
      </c>
      <c r="AF25" s="201">
        <v>0</v>
      </c>
      <c r="AG25" s="201">
        <v>0</v>
      </c>
      <c r="AH25" s="201">
        <v>0</v>
      </c>
      <c r="AI25" s="201">
        <v>19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7.97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2.91</v>
      </c>
      <c r="AZ25" s="201">
        <v>0</v>
      </c>
      <c r="BA25" s="201">
        <v>0.87</v>
      </c>
      <c r="BB25" s="201">
        <v>2.72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2.79</v>
      </c>
      <c r="L26" s="201">
        <v>9.17</v>
      </c>
      <c r="M26" s="201">
        <v>2.56</v>
      </c>
      <c r="N26" s="201">
        <v>2.85</v>
      </c>
      <c r="O26" s="201">
        <v>3.17</v>
      </c>
      <c r="P26" s="201">
        <v>5.21</v>
      </c>
      <c r="Q26" s="201">
        <v>0.41</v>
      </c>
      <c r="R26" s="201">
        <v>0.64</v>
      </c>
      <c r="S26" s="201">
        <v>0.63</v>
      </c>
      <c r="T26" s="201">
        <v>1.57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1.77</v>
      </c>
      <c r="AB26" s="201">
        <v>0</v>
      </c>
      <c r="AC26" s="201">
        <v>0</v>
      </c>
      <c r="AD26" s="201">
        <v>0</v>
      </c>
      <c r="AE26" s="201">
        <v>44</v>
      </c>
      <c r="AF26" s="201">
        <v>0</v>
      </c>
      <c r="AG26" s="201">
        <v>0</v>
      </c>
      <c r="AH26" s="201">
        <v>0</v>
      </c>
      <c r="AI26" s="201">
        <v>19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7.97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2.91</v>
      </c>
      <c r="AZ26" s="201">
        <v>0</v>
      </c>
      <c r="BA26" s="201">
        <v>0.87</v>
      </c>
      <c r="BB26" s="201">
        <v>2.72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2.79</v>
      </c>
      <c r="L27" s="201">
        <v>9.17</v>
      </c>
      <c r="M27" s="201">
        <v>2.56</v>
      </c>
      <c r="N27" s="201">
        <v>2.85</v>
      </c>
      <c r="O27" s="201">
        <v>3.17</v>
      </c>
      <c r="P27" s="201">
        <v>5.21</v>
      </c>
      <c r="Q27" s="201">
        <v>0.41</v>
      </c>
      <c r="R27" s="201">
        <v>0.64</v>
      </c>
      <c r="S27" s="201">
        <v>0.63</v>
      </c>
      <c r="T27" s="201">
        <v>1.57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1.77</v>
      </c>
      <c r="AB27" s="201">
        <v>0</v>
      </c>
      <c r="AC27" s="201">
        <v>0</v>
      </c>
      <c r="AD27" s="201">
        <v>0</v>
      </c>
      <c r="AE27" s="201">
        <v>44</v>
      </c>
      <c r="AF27" s="201">
        <v>0</v>
      </c>
      <c r="AG27" s="201">
        <v>0</v>
      </c>
      <c r="AH27" s="201">
        <v>0</v>
      </c>
      <c r="AI27" s="201">
        <v>19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7.97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2.91</v>
      </c>
      <c r="AZ27" s="201">
        <v>0</v>
      </c>
      <c r="BA27" s="201">
        <v>0.87</v>
      </c>
      <c r="BB27" s="201">
        <v>2.72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2.79</v>
      </c>
      <c r="L28" s="201">
        <v>9.39</v>
      </c>
      <c r="M28" s="201">
        <v>2.56</v>
      </c>
      <c r="N28" s="201">
        <v>2.85</v>
      </c>
      <c r="O28" s="201">
        <v>3.17</v>
      </c>
      <c r="P28" s="201">
        <v>5.21</v>
      </c>
      <c r="Q28" s="201">
        <v>0.41</v>
      </c>
      <c r="R28" s="201">
        <v>0.64</v>
      </c>
      <c r="S28" s="201">
        <v>0.63</v>
      </c>
      <c r="T28" s="201">
        <v>1.57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1.77</v>
      </c>
      <c r="AB28" s="201">
        <v>0</v>
      </c>
      <c r="AC28" s="201">
        <v>0</v>
      </c>
      <c r="AD28" s="201">
        <v>0</v>
      </c>
      <c r="AE28" s="201">
        <v>44</v>
      </c>
      <c r="AF28" s="201">
        <v>0</v>
      </c>
      <c r="AG28" s="201">
        <v>0</v>
      </c>
      <c r="AH28" s="201">
        <v>0</v>
      </c>
      <c r="AI28" s="201">
        <v>19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7.97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2.91</v>
      </c>
      <c r="AZ28" s="201">
        <v>0</v>
      </c>
      <c r="BA28" s="201">
        <v>0.87</v>
      </c>
      <c r="BB28" s="201">
        <v>2.72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2.79</v>
      </c>
      <c r="L29" s="201">
        <v>9.43</v>
      </c>
      <c r="M29" s="201">
        <v>2.56</v>
      </c>
      <c r="N29" s="201">
        <v>2.85</v>
      </c>
      <c r="O29" s="201">
        <v>3.17</v>
      </c>
      <c r="P29" s="201">
        <v>5.21</v>
      </c>
      <c r="Q29" s="201">
        <v>0.41</v>
      </c>
      <c r="R29" s="201">
        <v>0.64</v>
      </c>
      <c r="S29" s="201">
        <v>0.63</v>
      </c>
      <c r="T29" s="201">
        <v>1.57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1.77</v>
      </c>
      <c r="AB29" s="201">
        <v>0</v>
      </c>
      <c r="AC29" s="201">
        <v>0</v>
      </c>
      <c r="AD29" s="201">
        <v>0</v>
      </c>
      <c r="AE29" s="201">
        <v>44</v>
      </c>
      <c r="AF29" s="201">
        <v>0</v>
      </c>
      <c r="AG29" s="201">
        <v>0</v>
      </c>
      <c r="AH29" s="201">
        <v>0</v>
      </c>
      <c r="AI29" s="201">
        <v>19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7.97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2.91</v>
      </c>
      <c r="AZ29" s="201">
        <v>0</v>
      </c>
      <c r="BA29" s="201">
        <v>0.87</v>
      </c>
      <c r="BB29" s="201">
        <v>2.72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2.79</v>
      </c>
      <c r="L30" s="201">
        <v>9.4600000000000009</v>
      </c>
      <c r="M30" s="201">
        <v>2.56</v>
      </c>
      <c r="N30" s="201">
        <v>2.85</v>
      </c>
      <c r="O30" s="201">
        <v>3.17</v>
      </c>
      <c r="P30" s="201">
        <v>5.21</v>
      </c>
      <c r="Q30" s="201">
        <v>0.41</v>
      </c>
      <c r="R30" s="201">
        <v>0.64</v>
      </c>
      <c r="S30" s="201">
        <v>0.63</v>
      </c>
      <c r="T30" s="201">
        <v>1.57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1.77</v>
      </c>
      <c r="AB30" s="201">
        <v>0</v>
      </c>
      <c r="AC30" s="201">
        <v>0</v>
      </c>
      <c r="AD30" s="201">
        <v>0</v>
      </c>
      <c r="AE30" s="201">
        <v>44</v>
      </c>
      <c r="AF30" s="201">
        <v>0</v>
      </c>
      <c r="AG30" s="201">
        <v>0</v>
      </c>
      <c r="AH30" s="201">
        <v>0</v>
      </c>
      <c r="AI30" s="201">
        <v>19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7.97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2.91</v>
      </c>
      <c r="AZ30" s="201">
        <v>0</v>
      </c>
      <c r="BA30" s="201">
        <v>0.56000000000000005</v>
      </c>
      <c r="BB30" s="201">
        <v>2.72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0.97</v>
      </c>
      <c r="L31" s="201">
        <v>0.99</v>
      </c>
      <c r="M31" s="201">
        <v>0.97</v>
      </c>
      <c r="N31" s="201">
        <v>0.97</v>
      </c>
      <c r="O31" s="201">
        <v>0.97</v>
      </c>
      <c r="P31" s="201">
        <v>0.97</v>
      </c>
      <c r="Q31" s="201">
        <v>0.41</v>
      </c>
      <c r="R31" s="201">
        <v>0.64</v>
      </c>
      <c r="S31" s="201">
        <v>0.65</v>
      </c>
      <c r="T31" s="201">
        <v>1.57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1.77</v>
      </c>
      <c r="AB31" s="201">
        <v>0</v>
      </c>
      <c r="AC31" s="201">
        <v>0</v>
      </c>
      <c r="AD31" s="201">
        <v>0</v>
      </c>
      <c r="AE31" s="201">
        <v>44</v>
      </c>
      <c r="AF31" s="201">
        <v>0</v>
      </c>
      <c r="AG31" s="201">
        <v>0</v>
      </c>
      <c r="AH31" s="201">
        <v>0</v>
      </c>
      <c r="AI31" s="201">
        <v>17.41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0.97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2.91</v>
      </c>
      <c r="AZ31" s="201">
        <v>0</v>
      </c>
      <c r="BA31" s="201">
        <v>0.56000000000000005</v>
      </c>
      <c r="BB31" s="201">
        <v>0.94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0.97</v>
      </c>
      <c r="L32" s="201">
        <v>0.99</v>
      </c>
      <c r="M32" s="201">
        <v>0.97</v>
      </c>
      <c r="N32" s="201">
        <v>0.97</v>
      </c>
      <c r="O32" s="201">
        <v>0.97</v>
      </c>
      <c r="P32" s="201">
        <v>0.97</v>
      </c>
      <c r="Q32" s="201">
        <v>0.41</v>
      </c>
      <c r="R32" s="201">
        <v>0.64</v>
      </c>
      <c r="S32" s="201">
        <v>0.63</v>
      </c>
      <c r="T32" s="201">
        <v>1.57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1.77</v>
      </c>
      <c r="AB32" s="201">
        <v>0</v>
      </c>
      <c r="AC32" s="201">
        <v>0</v>
      </c>
      <c r="AD32" s="201">
        <v>0</v>
      </c>
      <c r="AE32" s="201">
        <v>44</v>
      </c>
      <c r="AF32" s="201">
        <v>0</v>
      </c>
      <c r="AG32" s="201">
        <v>0</v>
      </c>
      <c r="AH32" s="201">
        <v>0</v>
      </c>
      <c r="AI32" s="201">
        <v>17.41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0.97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2.91</v>
      </c>
      <c r="AZ32" s="201">
        <v>0</v>
      </c>
      <c r="BA32" s="201">
        <v>0.56000000000000005</v>
      </c>
      <c r="BB32" s="201">
        <v>0.94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0.97</v>
      </c>
      <c r="L33" s="201">
        <v>0.97</v>
      </c>
      <c r="M33" s="201">
        <v>0.97</v>
      </c>
      <c r="N33" s="201">
        <v>0.97</v>
      </c>
      <c r="O33" s="201">
        <v>0.97</v>
      </c>
      <c r="P33" s="201">
        <v>0.97</v>
      </c>
      <c r="Q33" s="201">
        <v>0.41</v>
      </c>
      <c r="R33" s="201">
        <v>0.64</v>
      </c>
      <c r="S33" s="201">
        <v>0.63</v>
      </c>
      <c r="T33" s="201">
        <v>1.57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1.77</v>
      </c>
      <c r="AB33" s="201">
        <v>0</v>
      </c>
      <c r="AC33" s="201">
        <v>0</v>
      </c>
      <c r="AD33" s="201">
        <v>0</v>
      </c>
      <c r="AE33" s="201">
        <v>44</v>
      </c>
      <c r="AF33" s="201">
        <v>0</v>
      </c>
      <c r="AG33" s="201">
        <v>0</v>
      </c>
      <c r="AH33" s="201">
        <v>0</v>
      </c>
      <c r="AI33" s="201">
        <v>18.62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0.97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2.91</v>
      </c>
      <c r="AZ33" s="201">
        <v>0</v>
      </c>
      <c r="BA33" s="201">
        <v>0.56000000000000005</v>
      </c>
      <c r="BB33" s="201">
        <v>0.94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0.97</v>
      </c>
      <c r="L34" s="201">
        <v>0.97</v>
      </c>
      <c r="M34" s="201">
        <v>0.97</v>
      </c>
      <c r="N34" s="201">
        <v>0.97</v>
      </c>
      <c r="O34" s="201">
        <v>0.97</v>
      </c>
      <c r="P34" s="201">
        <v>0.97</v>
      </c>
      <c r="Q34" s="201">
        <v>0.41</v>
      </c>
      <c r="R34" s="201">
        <v>0.64</v>
      </c>
      <c r="S34" s="201">
        <v>0.63</v>
      </c>
      <c r="T34" s="201">
        <v>1.57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1.77</v>
      </c>
      <c r="AB34" s="201">
        <v>0</v>
      </c>
      <c r="AC34" s="201">
        <v>0</v>
      </c>
      <c r="AD34" s="201">
        <v>0</v>
      </c>
      <c r="AE34" s="201">
        <v>44</v>
      </c>
      <c r="AF34" s="201">
        <v>0</v>
      </c>
      <c r="AG34" s="201">
        <v>0</v>
      </c>
      <c r="AH34" s="201">
        <v>0</v>
      </c>
      <c r="AI34" s="201">
        <v>18.62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0.97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2.91</v>
      </c>
      <c r="AZ34" s="201">
        <v>0</v>
      </c>
      <c r="BA34" s="201">
        <v>0.56000000000000005</v>
      </c>
      <c r="BB34" s="201">
        <v>0.94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1.6</v>
      </c>
      <c r="L35" s="201">
        <v>0.97</v>
      </c>
      <c r="M35" s="201">
        <v>0.97</v>
      </c>
      <c r="N35" s="201">
        <v>0.97</v>
      </c>
      <c r="O35" s="201">
        <v>0.97</v>
      </c>
      <c r="P35" s="201">
        <v>0.97</v>
      </c>
      <c r="Q35" s="201">
        <v>0.41</v>
      </c>
      <c r="R35" s="201">
        <v>0.64</v>
      </c>
      <c r="S35" s="201">
        <v>0.63</v>
      </c>
      <c r="T35" s="201">
        <v>1.57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1.77</v>
      </c>
      <c r="AB35" s="201">
        <v>0</v>
      </c>
      <c r="AC35" s="201">
        <v>0</v>
      </c>
      <c r="AD35" s="201">
        <v>0</v>
      </c>
      <c r="AE35" s="201">
        <v>44</v>
      </c>
      <c r="AF35" s="201">
        <v>0</v>
      </c>
      <c r="AG35" s="201">
        <v>0</v>
      </c>
      <c r="AH35" s="201">
        <v>0</v>
      </c>
      <c r="AI35" s="201">
        <v>19.600000000000001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0.97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2.91</v>
      </c>
      <c r="AZ35" s="201">
        <v>0</v>
      </c>
      <c r="BA35" s="201">
        <v>0.45</v>
      </c>
      <c r="BB35" s="201">
        <v>1.55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0.97</v>
      </c>
      <c r="L36" s="201">
        <v>0.97</v>
      </c>
      <c r="M36" s="201">
        <v>0.97</v>
      </c>
      <c r="N36" s="201">
        <v>0.97</v>
      </c>
      <c r="O36" s="201">
        <v>0.97</v>
      </c>
      <c r="P36" s="201">
        <v>0.97</v>
      </c>
      <c r="Q36" s="201">
        <v>0.41</v>
      </c>
      <c r="R36" s="201">
        <v>0.64</v>
      </c>
      <c r="S36" s="201">
        <v>0.63</v>
      </c>
      <c r="T36" s="201">
        <v>1.57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1.77</v>
      </c>
      <c r="AB36" s="201">
        <v>0</v>
      </c>
      <c r="AC36" s="201">
        <v>0</v>
      </c>
      <c r="AD36" s="201">
        <v>0</v>
      </c>
      <c r="AE36" s="201">
        <v>44</v>
      </c>
      <c r="AF36" s="201">
        <v>0</v>
      </c>
      <c r="AG36" s="201">
        <v>0</v>
      </c>
      <c r="AH36" s="201">
        <v>0</v>
      </c>
      <c r="AI36" s="201">
        <v>19.600000000000001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0.97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2.91</v>
      </c>
      <c r="AZ36" s="201">
        <v>0</v>
      </c>
      <c r="BA36" s="201">
        <v>0.45</v>
      </c>
      <c r="BB36" s="201">
        <v>1.4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0.97</v>
      </c>
      <c r="L37" s="201">
        <v>0.98</v>
      </c>
      <c r="M37" s="201">
        <v>0.97</v>
      </c>
      <c r="N37" s="201">
        <v>0.97</v>
      </c>
      <c r="O37" s="201">
        <v>0.97</v>
      </c>
      <c r="P37" s="201">
        <v>0.97</v>
      </c>
      <c r="Q37" s="201">
        <v>0.41</v>
      </c>
      <c r="R37" s="201">
        <v>0.64</v>
      </c>
      <c r="S37" s="201">
        <v>0.63</v>
      </c>
      <c r="T37" s="201">
        <v>1.57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1.77</v>
      </c>
      <c r="AB37" s="201">
        <v>0</v>
      </c>
      <c r="AC37" s="201">
        <v>0</v>
      </c>
      <c r="AD37" s="201">
        <v>0</v>
      </c>
      <c r="AE37" s="201">
        <v>44</v>
      </c>
      <c r="AF37" s="201">
        <v>0</v>
      </c>
      <c r="AG37" s="201">
        <v>0</v>
      </c>
      <c r="AH37" s="201">
        <v>0</v>
      </c>
      <c r="AI37" s="201">
        <v>19.600000000000001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0.97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2.91</v>
      </c>
      <c r="AZ37" s="201">
        <v>0</v>
      </c>
      <c r="BA37" s="201">
        <v>0.56000000000000005</v>
      </c>
      <c r="BB37" s="201">
        <v>1.4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0.97</v>
      </c>
      <c r="L38" s="201">
        <v>0.98</v>
      </c>
      <c r="M38" s="201">
        <v>0.97</v>
      </c>
      <c r="N38" s="201">
        <v>0.97</v>
      </c>
      <c r="O38" s="201">
        <v>0.97</v>
      </c>
      <c r="P38" s="201">
        <v>0.97</v>
      </c>
      <c r="Q38" s="201">
        <v>0.41</v>
      </c>
      <c r="R38" s="201">
        <v>0.64</v>
      </c>
      <c r="S38" s="201">
        <v>0.63</v>
      </c>
      <c r="T38" s="201">
        <v>1.57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1.77</v>
      </c>
      <c r="AB38" s="201">
        <v>0</v>
      </c>
      <c r="AC38" s="201">
        <v>0</v>
      </c>
      <c r="AD38" s="201">
        <v>0</v>
      </c>
      <c r="AE38" s="201">
        <v>44</v>
      </c>
      <c r="AF38" s="201">
        <v>0</v>
      </c>
      <c r="AG38" s="201">
        <v>0</v>
      </c>
      <c r="AH38" s="201">
        <v>0</v>
      </c>
      <c r="AI38" s="201">
        <v>19.600000000000001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0.97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2.91</v>
      </c>
      <c r="AZ38" s="201">
        <v>0</v>
      </c>
      <c r="BA38" s="201">
        <v>0.54</v>
      </c>
      <c r="BB38" s="201">
        <v>1.4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0.97</v>
      </c>
      <c r="L39" s="201">
        <v>0.98</v>
      </c>
      <c r="M39" s="201">
        <v>0.97</v>
      </c>
      <c r="N39" s="201">
        <v>0.97</v>
      </c>
      <c r="O39" s="201">
        <v>0.97</v>
      </c>
      <c r="P39" s="201">
        <v>0.97</v>
      </c>
      <c r="Q39" s="201">
        <v>0.41</v>
      </c>
      <c r="R39" s="201">
        <v>0.64</v>
      </c>
      <c r="S39" s="201">
        <v>0.63</v>
      </c>
      <c r="T39" s="201">
        <v>1.57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1.77</v>
      </c>
      <c r="AB39" s="201">
        <v>0</v>
      </c>
      <c r="AC39" s="201">
        <v>0</v>
      </c>
      <c r="AD39" s="201">
        <v>0</v>
      </c>
      <c r="AE39" s="201">
        <v>44</v>
      </c>
      <c r="AF39" s="201">
        <v>0</v>
      </c>
      <c r="AG39" s="201">
        <v>0</v>
      </c>
      <c r="AH39" s="201">
        <v>0</v>
      </c>
      <c r="AI39" s="201">
        <v>19.600000000000001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0.97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2.91</v>
      </c>
      <c r="AZ39" s="201">
        <v>0</v>
      </c>
      <c r="BA39" s="201">
        <v>0.54</v>
      </c>
      <c r="BB39" s="201">
        <v>1.4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0.97</v>
      </c>
      <c r="L40" s="201">
        <v>0.98</v>
      </c>
      <c r="M40" s="201">
        <v>0.97</v>
      </c>
      <c r="N40" s="201">
        <v>0.97</v>
      </c>
      <c r="O40" s="201">
        <v>0.97</v>
      </c>
      <c r="P40" s="201">
        <v>0.97</v>
      </c>
      <c r="Q40" s="201">
        <v>0.41</v>
      </c>
      <c r="R40" s="201">
        <v>0.64</v>
      </c>
      <c r="S40" s="201">
        <v>0.63</v>
      </c>
      <c r="T40" s="201">
        <v>1.57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1.78</v>
      </c>
      <c r="AB40" s="201">
        <v>0</v>
      </c>
      <c r="AC40" s="201">
        <v>0</v>
      </c>
      <c r="AD40" s="201">
        <v>0</v>
      </c>
      <c r="AE40" s="201">
        <v>44</v>
      </c>
      <c r="AF40" s="201">
        <v>0</v>
      </c>
      <c r="AG40" s="201">
        <v>0</v>
      </c>
      <c r="AH40" s="201">
        <v>0</v>
      </c>
      <c r="AI40" s="201">
        <v>19.600000000000001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0.97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2.91</v>
      </c>
      <c r="AZ40" s="201">
        <v>0</v>
      </c>
      <c r="BA40" s="201">
        <v>0.54</v>
      </c>
      <c r="BB40" s="201">
        <v>1.4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0.97</v>
      </c>
      <c r="L41" s="201">
        <v>1</v>
      </c>
      <c r="M41" s="201">
        <v>0.97</v>
      </c>
      <c r="N41" s="201">
        <v>0.97</v>
      </c>
      <c r="O41" s="201">
        <v>0.97</v>
      </c>
      <c r="P41" s="201">
        <v>0.97</v>
      </c>
      <c r="Q41" s="201">
        <v>0.41</v>
      </c>
      <c r="R41" s="201">
        <v>0.64</v>
      </c>
      <c r="S41" s="201">
        <v>0.63</v>
      </c>
      <c r="T41" s="201">
        <v>1.57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1.78</v>
      </c>
      <c r="AB41" s="201">
        <v>0</v>
      </c>
      <c r="AC41" s="201">
        <v>0</v>
      </c>
      <c r="AD41" s="201">
        <v>0</v>
      </c>
      <c r="AE41" s="201">
        <v>44.3</v>
      </c>
      <c r="AF41" s="201">
        <v>0</v>
      </c>
      <c r="AG41" s="201">
        <v>0</v>
      </c>
      <c r="AH41" s="201">
        <v>0</v>
      </c>
      <c r="AI41" s="201">
        <v>19.600000000000001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0.97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2.91</v>
      </c>
      <c r="AZ41" s="201">
        <v>0</v>
      </c>
      <c r="BA41" s="201">
        <v>0.54</v>
      </c>
      <c r="BB41" s="201">
        <v>1.4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0.97</v>
      </c>
      <c r="L42" s="201">
        <v>1</v>
      </c>
      <c r="M42" s="201">
        <v>0.97</v>
      </c>
      <c r="N42" s="201">
        <v>0.97</v>
      </c>
      <c r="O42" s="201">
        <v>0.97</v>
      </c>
      <c r="P42" s="201">
        <v>0.97</v>
      </c>
      <c r="Q42" s="201">
        <v>0.41</v>
      </c>
      <c r="R42" s="201">
        <v>0.64</v>
      </c>
      <c r="S42" s="201">
        <v>0.63</v>
      </c>
      <c r="T42" s="201">
        <v>1.57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1.78</v>
      </c>
      <c r="AB42" s="201">
        <v>0</v>
      </c>
      <c r="AC42" s="201">
        <v>0</v>
      </c>
      <c r="AD42" s="201">
        <v>0</v>
      </c>
      <c r="AE42" s="201">
        <v>44.3</v>
      </c>
      <c r="AF42" s="201">
        <v>0</v>
      </c>
      <c r="AG42" s="201">
        <v>0</v>
      </c>
      <c r="AH42" s="201">
        <v>0</v>
      </c>
      <c r="AI42" s="201">
        <v>19.600000000000001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0.97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2.91</v>
      </c>
      <c r="AZ42" s="201">
        <v>0</v>
      </c>
      <c r="BA42" s="201">
        <v>0.54</v>
      </c>
      <c r="BB42" s="201">
        <v>1.4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0.99</v>
      </c>
      <c r="L43" s="201">
        <v>0.98</v>
      </c>
      <c r="M43" s="201">
        <v>0.97</v>
      </c>
      <c r="N43" s="201">
        <v>0.97</v>
      </c>
      <c r="O43" s="201">
        <v>0.97</v>
      </c>
      <c r="P43" s="201">
        <v>0.97</v>
      </c>
      <c r="Q43" s="201">
        <v>0.41</v>
      </c>
      <c r="R43" s="201">
        <v>0.64</v>
      </c>
      <c r="S43" s="201">
        <v>0.63</v>
      </c>
      <c r="T43" s="201">
        <v>1.57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1.78</v>
      </c>
      <c r="AB43" s="201">
        <v>0</v>
      </c>
      <c r="AC43" s="201">
        <v>0</v>
      </c>
      <c r="AD43" s="201">
        <v>0</v>
      </c>
      <c r="AE43" s="201">
        <v>44</v>
      </c>
      <c r="AF43" s="201">
        <v>0</v>
      </c>
      <c r="AG43" s="201">
        <v>0</v>
      </c>
      <c r="AH43" s="201">
        <v>0</v>
      </c>
      <c r="AI43" s="201">
        <v>19.600000000000001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0.97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2.91</v>
      </c>
      <c r="AZ43" s="201">
        <v>0</v>
      </c>
      <c r="BA43" s="201">
        <v>0</v>
      </c>
      <c r="BB43" s="201">
        <v>1.4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0.99</v>
      </c>
      <c r="L44" s="201">
        <v>0.98</v>
      </c>
      <c r="M44" s="201">
        <v>0.97</v>
      </c>
      <c r="N44" s="201">
        <v>0.97</v>
      </c>
      <c r="O44" s="201">
        <v>0.97</v>
      </c>
      <c r="P44" s="201">
        <v>0.97</v>
      </c>
      <c r="Q44" s="201">
        <v>0.41</v>
      </c>
      <c r="R44" s="201">
        <v>0.64</v>
      </c>
      <c r="S44" s="201">
        <v>0.63</v>
      </c>
      <c r="T44" s="201">
        <v>1.57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1.78</v>
      </c>
      <c r="AB44" s="201">
        <v>0</v>
      </c>
      <c r="AC44" s="201">
        <v>0</v>
      </c>
      <c r="AD44" s="201">
        <v>0</v>
      </c>
      <c r="AE44" s="201">
        <v>44</v>
      </c>
      <c r="AF44" s="201">
        <v>0</v>
      </c>
      <c r="AG44" s="201">
        <v>0</v>
      </c>
      <c r="AH44" s="201">
        <v>0</v>
      </c>
      <c r="AI44" s="201">
        <v>19.600000000000001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0.97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2.91</v>
      </c>
      <c r="AZ44" s="201">
        <v>0</v>
      </c>
      <c r="BA44" s="201">
        <v>0</v>
      </c>
      <c r="BB44" s="201">
        <v>1.4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0.99</v>
      </c>
      <c r="L45" s="201">
        <v>0.98</v>
      </c>
      <c r="M45" s="201">
        <v>0.97</v>
      </c>
      <c r="N45" s="201">
        <v>0.97</v>
      </c>
      <c r="O45" s="201">
        <v>0.97</v>
      </c>
      <c r="P45" s="201">
        <v>0.97</v>
      </c>
      <c r="Q45" s="201">
        <v>0.41</v>
      </c>
      <c r="R45" s="201">
        <v>0.64</v>
      </c>
      <c r="S45" s="201">
        <v>0.63</v>
      </c>
      <c r="T45" s="201">
        <v>1.57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1.78</v>
      </c>
      <c r="AB45" s="201">
        <v>0</v>
      </c>
      <c r="AC45" s="201">
        <v>0</v>
      </c>
      <c r="AD45" s="201">
        <v>0</v>
      </c>
      <c r="AE45" s="201">
        <v>44</v>
      </c>
      <c r="AF45" s="201">
        <v>0</v>
      </c>
      <c r="AG45" s="201">
        <v>0</v>
      </c>
      <c r="AH45" s="201">
        <v>0</v>
      </c>
      <c r="AI45" s="201">
        <v>19.600000000000001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0.97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2.91</v>
      </c>
      <c r="AZ45" s="201">
        <v>0</v>
      </c>
      <c r="BA45" s="201">
        <v>0</v>
      </c>
      <c r="BB45" s="201">
        <v>1.4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0.99</v>
      </c>
      <c r="L46" s="201">
        <v>0.98</v>
      </c>
      <c r="M46" s="201">
        <v>0.97</v>
      </c>
      <c r="N46" s="201">
        <v>0.97</v>
      </c>
      <c r="O46" s="201">
        <v>0.97</v>
      </c>
      <c r="P46" s="201">
        <v>0.97</v>
      </c>
      <c r="Q46" s="201">
        <v>0.41</v>
      </c>
      <c r="R46" s="201">
        <v>0.64</v>
      </c>
      <c r="S46" s="201">
        <v>0.63</v>
      </c>
      <c r="T46" s="201">
        <v>1.57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1.78</v>
      </c>
      <c r="AB46" s="201">
        <v>0</v>
      </c>
      <c r="AC46" s="201">
        <v>0</v>
      </c>
      <c r="AD46" s="201">
        <v>0</v>
      </c>
      <c r="AE46" s="201">
        <v>44</v>
      </c>
      <c r="AF46" s="201">
        <v>0</v>
      </c>
      <c r="AG46" s="201">
        <v>0</v>
      </c>
      <c r="AH46" s="201">
        <v>0</v>
      </c>
      <c r="AI46" s="201">
        <v>19.600000000000001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0.97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2.91</v>
      </c>
      <c r="AZ46" s="201">
        <v>0</v>
      </c>
      <c r="BA46" s="201">
        <v>0</v>
      </c>
      <c r="BB46" s="201">
        <v>1.4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0.99</v>
      </c>
      <c r="L47" s="201">
        <v>0.98</v>
      </c>
      <c r="M47" s="201">
        <v>0.97</v>
      </c>
      <c r="N47" s="201">
        <v>0.97</v>
      </c>
      <c r="O47" s="201">
        <v>0.97</v>
      </c>
      <c r="P47" s="201">
        <v>0.97</v>
      </c>
      <c r="Q47" s="201">
        <v>0.41</v>
      </c>
      <c r="R47" s="201">
        <v>0.64</v>
      </c>
      <c r="S47" s="201">
        <v>0.63</v>
      </c>
      <c r="T47" s="201">
        <v>1.57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1.77</v>
      </c>
      <c r="AB47" s="201">
        <v>0</v>
      </c>
      <c r="AC47" s="201">
        <v>0</v>
      </c>
      <c r="AD47" s="201">
        <v>0</v>
      </c>
      <c r="AE47" s="201">
        <v>44</v>
      </c>
      <c r="AF47" s="201">
        <v>0</v>
      </c>
      <c r="AG47" s="201">
        <v>0</v>
      </c>
      <c r="AH47" s="201">
        <v>0</v>
      </c>
      <c r="AI47" s="201">
        <v>19.600000000000001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0.97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2.91</v>
      </c>
      <c r="AZ47" s="201">
        <v>0</v>
      </c>
      <c r="BA47" s="201">
        <v>0</v>
      </c>
      <c r="BB47" s="201">
        <v>1.4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0.99</v>
      </c>
      <c r="L48" s="201">
        <v>0.98</v>
      </c>
      <c r="M48" s="201">
        <v>0.97</v>
      </c>
      <c r="N48" s="201">
        <v>0.97</v>
      </c>
      <c r="O48" s="201">
        <v>0.97</v>
      </c>
      <c r="P48" s="201">
        <v>0.97</v>
      </c>
      <c r="Q48" s="201">
        <v>0.41</v>
      </c>
      <c r="R48" s="201">
        <v>0.64</v>
      </c>
      <c r="S48" s="201">
        <v>0.63</v>
      </c>
      <c r="T48" s="201">
        <v>1.57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1.77</v>
      </c>
      <c r="AB48" s="201">
        <v>0</v>
      </c>
      <c r="AC48" s="201">
        <v>0</v>
      </c>
      <c r="AD48" s="201">
        <v>0</v>
      </c>
      <c r="AE48" s="201">
        <v>44</v>
      </c>
      <c r="AF48" s="201">
        <v>0</v>
      </c>
      <c r="AG48" s="201">
        <v>0</v>
      </c>
      <c r="AH48" s="201">
        <v>0</v>
      </c>
      <c r="AI48" s="201">
        <v>19.600000000000001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0.97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2.91</v>
      </c>
      <c r="AZ48" s="201">
        <v>0</v>
      </c>
      <c r="BA48" s="201">
        <v>0</v>
      </c>
      <c r="BB48" s="201">
        <v>1.4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0.99</v>
      </c>
      <c r="L49" s="201">
        <v>0.98</v>
      </c>
      <c r="M49" s="201">
        <v>0.67</v>
      </c>
      <c r="N49" s="201">
        <v>0.97</v>
      </c>
      <c r="O49" s="201">
        <v>0.97</v>
      </c>
      <c r="P49" s="201">
        <v>0.97</v>
      </c>
      <c r="Q49" s="201">
        <v>0.41</v>
      </c>
      <c r="R49" s="201">
        <v>0.64</v>
      </c>
      <c r="S49" s="201">
        <v>0.63</v>
      </c>
      <c r="T49" s="201">
        <v>1.57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1.77</v>
      </c>
      <c r="AB49" s="201">
        <v>0</v>
      </c>
      <c r="AC49" s="201">
        <v>0</v>
      </c>
      <c r="AD49" s="201">
        <v>0</v>
      </c>
      <c r="AE49" s="201">
        <v>44</v>
      </c>
      <c r="AF49" s="201">
        <v>0</v>
      </c>
      <c r="AG49" s="201">
        <v>0</v>
      </c>
      <c r="AH49" s="201">
        <v>0</v>
      </c>
      <c r="AI49" s="201">
        <v>19.600000000000001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0.97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2.91</v>
      </c>
      <c r="AZ49" s="201">
        <v>0</v>
      </c>
      <c r="BA49" s="201">
        <v>0</v>
      </c>
      <c r="BB49" s="201">
        <v>1.4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0.99</v>
      </c>
      <c r="L50" s="201">
        <v>0.98</v>
      </c>
      <c r="M50" s="201">
        <v>0.67</v>
      </c>
      <c r="N50" s="201">
        <v>0.97</v>
      </c>
      <c r="O50" s="201">
        <v>0.97</v>
      </c>
      <c r="P50" s="201">
        <v>0.97</v>
      </c>
      <c r="Q50" s="201">
        <v>0.41</v>
      </c>
      <c r="R50" s="201">
        <v>0.64</v>
      </c>
      <c r="S50" s="201">
        <v>0.63</v>
      </c>
      <c r="T50" s="201">
        <v>1.57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1.77</v>
      </c>
      <c r="AB50" s="201">
        <v>0</v>
      </c>
      <c r="AC50" s="201">
        <v>0</v>
      </c>
      <c r="AD50" s="201">
        <v>0</v>
      </c>
      <c r="AE50" s="201">
        <v>44</v>
      </c>
      <c r="AF50" s="201">
        <v>0</v>
      </c>
      <c r="AG50" s="201">
        <v>0</v>
      </c>
      <c r="AH50" s="201">
        <v>0</v>
      </c>
      <c r="AI50" s="201">
        <v>19.600000000000001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0.97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2.91</v>
      </c>
      <c r="AZ50" s="201">
        <v>0</v>
      </c>
      <c r="BA50" s="201">
        <v>0</v>
      </c>
      <c r="BB50" s="201">
        <v>1.4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0.99</v>
      </c>
      <c r="L51" s="201">
        <v>0.98</v>
      </c>
      <c r="M51" s="201">
        <v>0.93</v>
      </c>
      <c r="N51" s="201">
        <v>0.97</v>
      </c>
      <c r="O51" s="201">
        <v>0.97</v>
      </c>
      <c r="P51" s="201">
        <v>0.97</v>
      </c>
      <c r="Q51" s="201">
        <v>0.41</v>
      </c>
      <c r="R51" s="201">
        <v>0.64</v>
      </c>
      <c r="S51" s="201">
        <v>0.63</v>
      </c>
      <c r="T51" s="201">
        <v>1.57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1.77</v>
      </c>
      <c r="AB51" s="201">
        <v>0</v>
      </c>
      <c r="AC51" s="201">
        <v>0</v>
      </c>
      <c r="AD51" s="201">
        <v>0</v>
      </c>
      <c r="AE51" s="201">
        <v>44</v>
      </c>
      <c r="AF51" s="201">
        <v>0</v>
      </c>
      <c r="AG51" s="201">
        <v>0</v>
      </c>
      <c r="AH51" s="201">
        <v>0</v>
      </c>
      <c r="AI51" s="201">
        <v>19.600000000000001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0.97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2.91</v>
      </c>
      <c r="AZ51" s="201">
        <v>0</v>
      </c>
      <c r="BA51" s="201">
        <v>0</v>
      </c>
      <c r="BB51" s="201">
        <v>1.4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0.99</v>
      </c>
      <c r="L52" s="201">
        <v>0.98</v>
      </c>
      <c r="M52" s="201">
        <v>0.97</v>
      </c>
      <c r="N52" s="201">
        <v>0.97</v>
      </c>
      <c r="O52" s="201">
        <v>0.97</v>
      </c>
      <c r="P52" s="201">
        <v>0.97</v>
      </c>
      <c r="Q52" s="201">
        <v>0.41</v>
      </c>
      <c r="R52" s="201">
        <v>0.64</v>
      </c>
      <c r="S52" s="201">
        <v>0.63</v>
      </c>
      <c r="T52" s="201">
        <v>1.57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1.77</v>
      </c>
      <c r="AB52" s="201">
        <v>0</v>
      </c>
      <c r="AC52" s="201">
        <v>0</v>
      </c>
      <c r="AD52" s="201">
        <v>0</v>
      </c>
      <c r="AE52" s="201">
        <v>44</v>
      </c>
      <c r="AF52" s="201">
        <v>0</v>
      </c>
      <c r="AG52" s="201">
        <v>0</v>
      </c>
      <c r="AH52" s="201">
        <v>0</v>
      </c>
      <c r="AI52" s="201">
        <v>19.600000000000001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0.97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2.91</v>
      </c>
      <c r="AZ52" s="201">
        <v>0</v>
      </c>
      <c r="BA52" s="201">
        <v>0</v>
      </c>
      <c r="BB52" s="201">
        <v>1.4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0.99</v>
      </c>
      <c r="L53" s="201">
        <v>0.98</v>
      </c>
      <c r="M53" s="201">
        <v>0.97</v>
      </c>
      <c r="N53" s="201">
        <v>0.97</v>
      </c>
      <c r="O53" s="201">
        <v>0.97</v>
      </c>
      <c r="P53" s="201">
        <v>0.97</v>
      </c>
      <c r="Q53" s="201">
        <v>0.41</v>
      </c>
      <c r="R53" s="201">
        <v>0.64</v>
      </c>
      <c r="S53" s="201">
        <v>0.63</v>
      </c>
      <c r="T53" s="201">
        <v>1.57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1.77</v>
      </c>
      <c r="AB53" s="201">
        <v>0</v>
      </c>
      <c r="AC53" s="201">
        <v>0</v>
      </c>
      <c r="AD53" s="201">
        <v>0</v>
      </c>
      <c r="AE53" s="201">
        <v>44</v>
      </c>
      <c r="AF53" s="201">
        <v>0</v>
      </c>
      <c r="AG53" s="201">
        <v>0</v>
      </c>
      <c r="AH53" s="201">
        <v>0</v>
      </c>
      <c r="AI53" s="201">
        <v>19.600000000000001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0.97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2.91</v>
      </c>
      <c r="AZ53" s="201">
        <v>0</v>
      </c>
      <c r="BA53" s="201">
        <v>0</v>
      </c>
      <c r="BB53" s="201">
        <v>1.4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0.99</v>
      </c>
      <c r="L54" s="201">
        <v>0.98</v>
      </c>
      <c r="M54" s="201">
        <v>0.97</v>
      </c>
      <c r="N54" s="201">
        <v>0.97</v>
      </c>
      <c r="O54" s="201">
        <v>0.97</v>
      </c>
      <c r="P54" s="201">
        <v>0.97</v>
      </c>
      <c r="Q54" s="201">
        <v>0.41</v>
      </c>
      <c r="R54" s="201">
        <v>0.64</v>
      </c>
      <c r="S54" s="201">
        <v>0.63</v>
      </c>
      <c r="T54" s="201">
        <v>1.57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1.77</v>
      </c>
      <c r="AB54" s="201">
        <v>0</v>
      </c>
      <c r="AC54" s="201">
        <v>0</v>
      </c>
      <c r="AD54" s="201">
        <v>0</v>
      </c>
      <c r="AE54" s="201">
        <v>44</v>
      </c>
      <c r="AF54" s="201">
        <v>0</v>
      </c>
      <c r="AG54" s="201">
        <v>0</v>
      </c>
      <c r="AH54" s="201">
        <v>0</v>
      </c>
      <c r="AI54" s="201">
        <v>19.600000000000001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0.97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2.91</v>
      </c>
      <c r="AZ54" s="201">
        <v>0</v>
      </c>
      <c r="BA54" s="201">
        <v>0</v>
      </c>
      <c r="BB54" s="201">
        <v>1.4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2.85</v>
      </c>
      <c r="L55" s="201">
        <v>0.98</v>
      </c>
      <c r="M55" s="201">
        <v>2.56</v>
      </c>
      <c r="N55" s="201">
        <v>2.85</v>
      </c>
      <c r="O55" s="201">
        <v>3.17</v>
      </c>
      <c r="P55" s="201">
        <v>0.97</v>
      </c>
      <c r="Q55" s="201">
        <v>0.41</v>
      </c>
      <c r="R55" s="201">
        <v>0.64</v>
      </c>
      <c r="S55" s="201">
        <v>0.63</v>
      </c>
      <c r="T55" s="201">
        <v>1.57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1.77</v>
      </c>
      <c r="AB55" s="201">
        <v>0</v>
      </c>
      <c r="AC55" s="201">
        <v>0</v>
      </c>
      <c r="AD55" s="201">
        <v>0</v>
      </c>
      <c r="AE55" s="201">
        <v>44</v>
      </c>
      <c r="AF55" s="201">
        <v>0</v>
      </c>
      <c r="AG55" s="201">
        <v>0</v>
      </c>
      <c r="AH55" s="201">
        <v>0</v>
      </c>
      <c r="AI55" s="201">
        <v>19.600000000000001</v>
      </c>
      <c r="AJ55" s="201">
        <v>0</v>
      </c>
      <c r="AK55" s="201">
        <v>0</v>
      </c>
      <c r="AL55" s="201">
        <v>0</v>
      </c>
      <c r="AM55" s="201">
        <v>0</v>
      </c>
      <c r="AN55" s="201">
        <v>2.19</v>
      </c>
      <c r="AO55">
        <v>0</v>
      </c>
      <c r="AP55" s="201">
        <v>0</v>
      </c>
      <c r="AQ55" s="201">
        <v>0</v>
      </c>
      <c r="AR55" s="201">
        <v>0</v>
      </c>
      <c r="AS55" s="201">
        <v>0.97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2.91</v>
      </c>
      <c r="AZ55" s="201">
        <v>0</v>
      </c>
      <c r="BA55" s="201">
        <v>0</v>
      </c>
      <c r="BB55" s="201">
        <v>1.9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2.85</v>
      </c>
      <c r="L56" s="201">
        <v>0.98</v>
      </c>
      <c r="M56" s="201">
        <v>2.56</v>
      </c>
      <c r="N56" s="201">
        <v>2.85</v>
      </c>
      <c r="O56" s="201">
        <v>3.17</v>
      </c>
      <c r="P56" s="201">
        <v>0.97</v>
      </c>
      <c r="Q56" s="201">
        <v>0.41</v>
      </c>
      <c r="R56" s="201">
        <v>0.64</v>
      </c>
      <c r="S56" s="201">
        <v>0.63</v>
      </c>
      <c r="T56" s="201">
        <v>1.57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1.77</v>
      </c>
      <c r="AB56" s="201">
        <v>0</v>
      </c>
      <c r="AC56" s="201">
        <v>0</v>
      </c>
      <c r="AD56" s="201">
        <v>0</v>
      </c>
      <c r="AE56" s="201">
        <v>44</v>
      </c>
      <c r="AF56" s="201">
        <v>0</v>
      </c>
      <c r="AG56" s="201">
        <v>0</v>
      </c>
      <c r="AH56" s="201">
        <v>0</v>
      </c>
      <c r="AI56" s="201">
        <v>19.600000000000001</v>
      </c>
      <c r="AJ56" s="201">
        <v>0</v>
      </c>
      <c r="AK56" s="201">
        <v>0</v>
      </c>
      <c r="AL56" s="201">
        <v>0</v>
      </c>
      <c r="AM56" s="201">
        <v>0</v>
      </c>
      <c r="AN56" s="201">
        <v>2.19</v>
      </c>
      <c r="AO56">
        <v>0</v>
      </c>
      <c r="AP56" s="201">
        <v>0</v>
      </c>
      <c r="AQ56" s="201">
        <v>0</v>
      </c>
      <c r="AR56" s="201">
        <v>0</v>
      </c>
      <c r="AS56" s="201">
        <v>0.97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2.91</v>
      </c>
      <c r="AZ56" s="201">
        <v>0</v>
      </c>
      <c r="BA56" s="201">
        <v>0</v>
      </c>
      <c r="BB56" s="201">
        <v>1.9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2.85</v>
      </c>
      <c r="L57" s="201">
        <v>0.98</v>
      </c>
      <c r="M57" s="201">
        <v>2.56</v>
      </c>
      <c r="N57" s="201">
        <v>2.85</v>
      </c>
      <c r="O57" s="201">
        <v>3.17</v>
      </c>
      <c r="P57" s="201">
        <v>0.97</v>
      </c>
      <c r="Q57" s="201">
        <v>0.41</v>
      </c>
      <c r="R57" s="201">
        <v>0.64</v>
      </c>
      <c r="S57" s="201">
        <v>0.63</v>
      </c>
      <c r="T57" s="201">
        <v>1.57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1.77</v>
      </c>
      <c r="AB57" s="201">
        <v>0</v>
      </c>
      <c r="AC57" s="201">
        <v>0</v>
      </c>
      <c r="AD57" s="201">
        <v>0</v>
      </c>
      <c r="AE57" s="201">
        <v>44</v>
      </c>
      <c r="AF57" s="201">
        <v>0</v>
      </c>
      <c r="AG57" s="201">
        <v>0</v>
      </c>
      <c r="AH57" s="201">
        <v>0</v>
      </c>
      <c r="AI57" s="201">
        <v>19.600000000000001</v>
      </c>
      <c r="AJ57" s="201">
        <v>0</v>
      </c>
      <c r="AK57" s="201">
        <v>0</v>
      </c>
      <c r="AL57" s="201">
        <v>0</v>
      </c>
      <c r="AM57" s="201">
        <v>0</v>
      </c>
      <c r="AN57" s="201">
        <v>2.19</v>
      </c>
      <c r="AO57">
        <v>0</v>
      </c>
      <c r="AP57" s="201">
        <v>0</v>
      </c>
      <c r="AQ57" s="201">
        <v>0</v>
      </c>
      <c r="AR57" s="201">
        <v>0</v>
      </c>
      <c r="AS57" s="201">
        <v>0.97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2.91</v>
      </c>
      <c r="AZ57" s="201">
        <v>0</v>
      </c>
      <c r="BA57" s="201">
        <v>0</v>
      </c>
      <c r="BB57" s="201">
        <v>1.49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2.85</v>
      </c>
      <c r="L58" s="201">
        <v>0.98</v>
      </c>
      <c r="M58" s="201">
        <v>2.56</v>
      </c>
      <c r="N58" s="201">
        <v>2.85</v>
      </c>
      <c r="O58" s="201">
        <v>3.17</v>
      </c>
      <c r="P58" s="201">
        <v>0.97</v>
      </c>
      <c r="Q58" s="201">
        <v>0.41</v>
      </c>
      <c r="R58" s="201">
        <v>0.64</v>
      </c>
      <c r="S58" s="201">
        <v>0.63</v>
      </c>
      <c r="T58" s="201">
        <v>1.57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1.71</v>
      </c>
      <c r="AB58" s="201">
        <v>0</v>
      </c>
      <c r="AC58" s="201">
        <v>0</v>
      </c>
      <c r="AD58" s="201">
        <v>0</v>
      </c>
      <c r="AE58" s="201">
        <v>44</v>
      </c>
      <c r="AF58" s="201">
        <v>0</v>
      </c>
      <c r="AG58" s="201">
        <v>0</v>
      </c>
      <c r="AH58" s="201">
        <v>0</v>
      </c>
      <c r="AI58" s="201">
        <v>19.600000000000001</v>
      </c>
      <c r="AJ58" s="201">
        <v>0</v>
      </c>
      <c r="AK58" s="201">
        <v>0</v>
      </c>
      <c r="AL58" s="201">
        <v>0</v>
      </c>
      <c r="AM58" s="201">
        <v>0</v>
      </c>
      <c r="AN58" s="201">
        <v>2.19</v>
      </c>
      <c r="AO58">
        <v>0</v>
      </c>
      <c r="AP58" s="201">
        <v>0</v>
      </c>
      <c r="AQ58" s="201">
        <v>0</v>
      </c>
      <c r="AR58" s="201">
        <v>0</v>
      </c>
      <c r="AS58" s="201">
        <v>0.97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2.91</v>
      </c>
      <c r="AZ58" s="201">
        <v>0</v>
      </c>
      <c r="BA58" s="201">
        <v>0.43</v>
      </c>
      <c r="BB58" s="201">
        <v>1.49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2.85</v>
      </c>
      <c r="L59" s="201">
        <v>0.98</v>
      </c>
      <c r="M59" s="201">
        <v>2.56</v>
      </c>
      <c r="N59" s="201">
        <v>2.85</v>
      </c>
      <c r="O59" s="201">
        <v>3.17</v>
      </c>
      <c r="P59" s="201">
        <v>0.97</v>
      </c>
      <c r="Q59" s="201">
        <v>0.41</v>
      </c>
      <c r="R59" s="201">
        <v>0.64</v>
      </c>
      <c r="S59" s="201">
        <v>0.63</v>
      </c>
      <c r="T59" s="201">
        <v>1.57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1.71</v>
      </c>
      <c r="AB59" s="201">
        <v>0</v>
      </c>
      <c r="AC59" s="201">
        <v>0</v>
      </c>
      <c r="AD59" s="201">
        <v>0</v>
      </c>
      <c r="AE59" s="201">
        <v>43.99</v>
      </c>
      <c r="AF59" s="201">
        <v>0</v>
      </c>
      <c r="AG59" s="201">
        <v>0</v>
      </c>
      <c r="AH59" s="201">
        <v>0</v>
      </c>
      <c r="AI59" s="201">
        <v>19.600000000000001</v>
      </c>
      <c r="AJ59" s="201">
        <v>0</v>
      </c>
      <c r="AK59" s="201">
        <v>0</v>
      </c>
      <c r="AL59" s="201">
        <v>0</v>
      </c>
      <c r="AM59" s="201">
        <v>0</v>
      </c>
      <c r="AN59" s="201">
        <v>2.19</v>
      </c>
      <c r="AO59">
        <v>0</v>
      </c>
      <c r="AP59" s="201">
        <v>0</v>
      </c>
      <c r="AQ59" s="201">
        <v>0</v>
      </c>
      <c r="AR59" s="201">
        <v>0</v>
      </c>
      <c r="AS59" s="201">
        <v>0.97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2.91</v>
      </c>
      <c r="AZ59" s="201">
        <v>0</v>
      </c>
      <c r="BA59" s="201">
        <v>0.87</v>
      </c>
      <c r="BB59" s="201">
        <v>1.49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2.85</v>
      </c>
      <c r="L60" s="201">
        <v>0.98</v>
      </c>
      <c r="M60" s="201">
        <v>2.56</v>
      </c>
      <c r="N60" s="201">
        <v>2.85</v>
      </c>
      <c r="O60" s="201">
        <v>3.17</v>
      </c>
      <c r="P60" s="201">
        <v>0.97</v>
      </c>
      <c r="Q60" s="201">
        <v>0.41</v>
      </c>
      <c r="R60" s="201">
        <v>0.64</v>
      </c>
      <c r="S60" s="201">
        <v>0.63</v>
      </c>
      <c r="T60" s="201">
        <v>1.57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1.71</v>
      </c>
      <c r="AB60" s="201">
        <v>0</v>
      </c>
      <c r="AC60" s="201">
        <v>0</v>
      </c>
      <c r="AD60" s="201">
        <v>0</v>
      </c>
      <c r="AE60" s="201">
        <v>43.99</v>
      </c>
      <c r="AF60" s="201">
        <v>0</v>
      </c>
      <c r="AG60" s="201">
        <v>0</v>
      </c>
      <c r="AH60" s="201">
        <v>0</v>
      </c>
      <c r="AI60" s="201">
        <v>19.600000000000001</v>
      </c>
      <c r="AJ60" s="201">
        <v>0</v>
      </c>
      <c r="AK60" s="201">
        <v>0</v>
      </c>
      <c r="AL60" s="201">
        <v>0</v>
      </c>
      <c r="AM60" s="201">
        <v>0</v>
      </c>
      <c r="AN60" s="201">
        <v>2.19</v>
      </c>
      <c r="AO60">
        <v>0</v>
      </c>
      <c r="AP60" s="201">
        <v>0</v>
      </c>
      <c r="AQ60" s="201">
        <v>0</v>
      </c>
      <c r="AR60" s="201">
        <v>0</v>
      </c>
      <c r="AS60" s="201">
        <v>0.97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2.91</v>
      </c>
      <c r="AZ60" s="201">
        <v>0</v>
      </c>
      <c r="BA60" s="201">
        <v>0.87</v>
      </c>
      <c r="BB60" s="201">
        <v>1.49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2.85</v>
      </c>
      <c r="L61" s="201">
        <v>6.14</v>
      </c>
      <c r="M61" s="201">
        <v>2.56</v>
      </c>
      <c r="N61" s="201">
        <v>2.85</v>
      </c>
      <c r="O61" s="201">
        <v>3.17</v>
      </c>
      <c r="P61" s="201">
        <v>0.97</v>
      </c>
      <c r="Q61" s="201">
        <v>0.41</v>
      </c>
      <c r="R61" s="201">
        <v>0.64</v>
      </c>
      <c r="S61" s="201">
        <v>0.54</v>
      </c>
      <c r="T61" s="201">
        <v>1.57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1.71</v>
      </c>
      <c r="AB61" s="201">
        <v>0</v>
      </c>
      <c r="AC61" s="201">
        <v>0</v>
      </c>
      <c r="AD61" s="201">
        <v>0</v>
      </c>
      <c r="AE61" s="201">
        <v>43.99</v>
      </c>
      <c r="AF61" s="201">
        <v>0</v>
      </c>
      <c r="AG61" s="201">
        <v>0</v>
      </c>
      <c r="AH61" s="201">
        <v>0</v>
      </c>
      <c r="AI61" s="201">
        <v>19.600000000000001</v>
      </c>
      <c r="AJ61" s="201">
        <v>0</v>
      </c>
      <c r="AK61" s="201">
        <v>0</v>
      </c>
      <c r="AL61" s="201">
        <v>0</v>
      </c>
      <c r="AM61" s="201">
        <v>0</v>
      </c>
      <c r="AN61" s="201">
        <v>2.19</v>
      </c>
      <c r="AO61">
        <v>0</v>
      </c>
      <c r="AP61" s="201">
        <v>0</v>
      </c>
      <c r="AQ61" s="201">
        <v>0</v>
      </c>
      <c r="AR61" s="201">
        <v>0</v>
      </c>
      <c r="AS61" s="201">
        <v>0.97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2.91</v>
      </c>
      <c r="AZ61" s="201">
        <v>0</v>
      </c>
      <c r="BA61" s="201">
        <v>0.87</v>
      </c>
      <c r="BB61" s="201">
        <v>1.49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2.85</v>
      </c>
      <c r="L62" s="201">
        <v>6.14</v>
      </c>
      <c r="M62" s="201">
        <v>2.56</v>
      </c>
      <c r="N62" s="201">
        <v>2.85</v>
      </c>
      <c r="O62" s="201">
        <v>3.17</v>
      </c>
      <c r="P62" s="201">
        <v>0.97</v>
      </c>
      <c r="Q62" s="201">
        <v>0.41</v>
      </c>
      <c r="R62" s="201">
        <v>0.64</v>
      </c>
      <c r="S62" s="201">
        <v>0.54</v>
      </c>
      <c r="T62" s="201">
        <v>1.57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1.71</v>
      </c>
      <c r="AB62" s="201">
        <v>0</v>
      </c>
      <c r="AC62" s="201">
        <v>0</v>
      </c>
      <c r="AD62" s="201">
        <v>0</v>
      </c>
      <c r="AE62" s="201">
        <v>43.99</v>
      </c>
      <c r="AF62" s="201">
        <v>0</v>
      </c>
      <c r="AG62" s="201">
        <v>0</v>
      </c>
      <c r="AH62" s="201">
        <v>0</v>
      </c>
      <c r="AI62" s="201">
        <v>19.600000000000001</v>
      </c>
      <c r="AJ62" s="201">
        <v>0</v>
      </c>
      <c r="AK62" s="201">
        <v>0</v>
      </c>
      <c r="AL62" s="201">
        <v>0</v>
      </c>
      <c r="AM62" s="201">
        <v>0</v>
      </c>
      <c r="AN62" s="201">
        <v>2.19</v>
      </c>
      <c r="AO62">
        <v>0</v>
      </c>
      <c r="AP62" s="201">
        <v>0</v>
      </c>
      <c r="AQ62" s="201">
        <v>0</v>
      </c>
      <c r="AR62" s="201">
        <v>0</v>
      </c>
      <c r="AS62" s="201">
        <v>0.97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2.91</v>
      </c>
      <c r="AZ62" s="201">
        <v>0</v>
      </c>
      <c r="BA62" s="201">
        <v>0.87</v>
      </c>
      <c r="BB62" s="201">
        <v>1.49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2.85</v>
      </c>
      <c r="L63" s="201">
        <v>6.14</v>
      </c>
      <c r="M63" s="201">
        <v>2.56</v>
      </c>
      <c r="N63" s="201">
        <v>2.85</v>
      </c>
      <c r="O63" s="201">
        <v>3.17</v>
      </c>
      <c r="P63" s="201">
        <v>0.97</v>
      </c>
      <c r="Q63" s="201">
        <v>0.41</v>
      </c>
      <c r="R63" s="201">
        <v>0.64</v>
      </c>
      <c r="S63" s="201">
        <v>0.54</v>
      </c>
      <c r="T63" s="201">
        <v>1.57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1.71</v>
      </c>
      <c r="AB63" s="201">
        <v>0</v>
      </c>
      <c r="AC63" s="201">
        <v>0</v>
      </c>
      <c r="AD63" s="201">
        <v>0</v>
      </c>
      <c r="AE63" s="201">
        <v>43.99</v>
      </c>
      <c r="AF63" s="201">
        <v>0</v>
      </c>
      <c r="AG63" s="201">
        <v>0</v>
      </c>
      <c r="AH63" s="201">
        <v>0</v>
      </c>
      <c r="AI63" s="201">
        <v>19.600000000000001</v>
      </c>
      <c r="AJ63" s="201">
        <v>0</v>
      </c>
      <c r="AK63" s="201">
        <v>0</v>
      </c>
      <c r="AL63" s="201">
        <v>0</v>
      </c>
      <c r="AM63" s="201">
        <v>0</v>
      </c>
      <c r="AN63" s="201">
        <v>2.19</v>
      </c>
      <c r="AO63">
        <v>0</v>
      </c>
      <c r="AP63" s="201">
        <v>0</v>
      </c>
      <c r="AQ63" s="201">
        <v>0</v>
      </c>
      <c r="AR63" s="201">
        <v>0</v>
      </c>
      <c r="AS63" s="201">
        <v>0.97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2.91</v>
      </c>
      <c r="AZ63" s="201">
        <v>0</v>
      </c>
      <c r="BA63" s="201">
        <v>0.87</v>
      </c>
      <c r="BB63" s="201">
        <v>1.49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2.85</v>
      </c>
      <c r="L64" s="201">
        <v>6.14</v>
      </c>
      <c r="M64" s="201">
        <v>2.56</v>
      </c>
      <c r="N64" s="201">
        <v>2.85</v>
      </c>
      <c r="O64" s="201">
        <v>3.17</v>
      </c>
      <c r="P64" s="201">
        <v>0.97</v>
      </c>
      <c r="Q64" s="201">
        <v>0.41</v>
      </c>
      <c r="R64" s="201">
        <v>0.64</v>
      </c>
      <c r="S64" s="201">
        <v>0.54</v>
      </c>
      <c r="T64" s="201">
        <v>1.57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1.71</v>
      </c>
      <c r="AB64" s="201">
        <v>0</v>
      </c>
      <c r="AC64" s="201">
        <v>0</v>
      </c>
      <c r="AD64" s="201">
        <v>0</v>
      </c>
      <c r="AE64" s="201">
        <v>43.99</v>
      </c>
      <c r="AF64" s="201">
        <v>0</v>
      </c>
      <c r="AG64" s="201">
        <v>0</v>
      </c>
      <c r="AH64" s="201">
        <v>0</v>
      </c>
      <c r="AI64" s="201">
        <v>19.600000000000001</v>
      </c>
      <c r="AJ64" s="201">
        <v>0</v>
      </c>
      <c r="AK64" s="201">
        <v>0</v>
      </c>
      <c r="AL64" s="201">
        <v>0</v>
      </c>
      <c r="AM64" s="201">
        <v>0</v>
      </c>
      <c r="AN64" s="201">
        <v>2.19</v>
      </c>
      <c r="AO64">
        <v>0</v>
      </c>
      <c r="AP64" s="201">
        <v>0</v>
      </c>
      <c r="AQ64" s="201">
        <v>0</v>
      </c>
      <c r="AR64" s="201">
        <v>0</v>
      </c>
      <c r="AS64" s="201">
        <v>0.97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2.91</v>
      </c>
      <c r="AZ64" s="201">
        <v>0</v>
      </c>
      <c r="BA64" s="201">
        <v>0.87</v>
      </c>
      <c r="BB64" s="201">
        <v>1.49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2.85</v>
      </c>
      <c r="L65" s="201">
        <v>2.9</v>
      </c>
      <c r="M65" s="201">
        <v>2.56</v>
      </c>
      <c r="N65" s="201">
        <v>2.85</v>
      </c>
      <c r="O65" s="201">
        <v>3.17</v>
      </c>
      <c r="P65" s="201">
        <v>0.97</v>
      </c>
      <c r="Q65" s="201">
        <v>0.41</v>
      </c>
      <c r="R65" s="201">
        <v>0.64</v>
      </c>
      <c r="S65" s="201">
        <v>0.55000000000000004</v>
      </c>
      <c r="T65" s="201">
        <v>1.57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1.71</v>
      </c>
      <c r="AB65" s="201">
        <v>0</v>
      </c>
      <c r="AC65" s="201">
        <v>0</v>
      </c>
      <c r="AD65" s="201">
        <v>0</v>
      </c>
      <c r="AE65" s="201">
        <v>43.99</v>
      </c>
      <c r="AF65" s="201">
        <v>0</v>
      </c>
      <c r="AG65" s="201">
        <v>0</v>
      </c>
      <c r="AH65" s="201">
        <v>0</v>
      </c>
      <c r="AI65" s="201">
        <v>19.600000000000001</v>
      </c>
      <c r="AJ65" s="201">
        <v>0</v>
      </c>
      <c r="AK65" s="201">
        <v>0</v>
      </c>
      <c r="AL65" s="201">
        <v>0</v>
      </c>
      <c r="AM65" s="201">
        <v>0</v>
      </c>
      <c r="AN65" s="201">
        <v>2.19</v>
      </c>
      <c r="AO65">
        <v>0</v>
      </c>
      <c r="AP65" s="201">
        <v>0</v>
      </c>
      <c r="AQ65" s="201">
        <v>0</v>
      </c>
      <c r="AR65" s="201">
        <v>0</v>
      </c>
      <c r="AS65" s="201">
        <v>0.97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2.91</v>
      </c>
      <c r="AZ65" s="201">
        <v>0</v>
      </c>
      <c r="BA65" s="201">
        <v>0.87</v>
      </c>
      <c r="BB65" s="201">
        <v>1.49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2.85</v>
      </c>
      <c r="L66" s="201">
        <v>2.9</v>
      </c>
      <c r="M66" s="201">
        <v>2.56</v>
      </c>
      <c r="N66" s="201">
        <v>2.85</v>
      </c>
      <c r="O66" s="201">
        <v>3.17</v>
      </c>
      <c r="P66" s="201">
        <v>0.97</v>
      </c>
      <c r="Q66" s="201">
        <v>0.41</v>
      </c>
      <c r="R66" s="201">
        <v>0.64</v>
      </c>
      <c r="S66" s="201">
        <v>0.55000000000000004</v>
      </c>
      <c r="T66" s="201">
        <v>1.57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1.71</v>
      </c>
      <c r="AB66" s="201">
        <v>0</v>
      </c>
      <c r="AC66" s="201">
        <v>0</v>
      </c>
      <c r="AD66" s="201">
        <v>0</v>
      </c>
      <c r="AE66" s="201">
        <v>43.99</v>
      </c>
      <c r="AF66" s="201">
        <v>0</v>
      </c>
      <c r="AG66" s="201">
        <v>0</v>
      </c>
      <c r="AH66" s="201">
        <v>0</v>
      </c>
      <c r="AI66" s="201">
        <v>19.600000000000001</v>
      </c>
      <c r="AJ66" s="201">
        <v>0</v>
      </c>
      <c r="AK66" s="201">
        <v>0</v>
      </c>
      <c r="AL66" s="201">
        <v>0</v>
      </c>
      <c r="AM66" s="201">
        <v>0</v>
      </c>
      <c r="AN66" s="201">
        <v>2.19</v>
      </c>
      <c r="AO66">
        <v>0</v>
      </c>
      <c r="AP66" s="201">
        <v>0</v>
      </c>
      <c r="AQ66" s="201">
        <v>0</v>
      </c>
      <c r="AR66" s="201">
        <v>0</v>
      </c>
      <c r="AS66" s="201">
        <v>0.97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2.91</v>
      </c>
      <c r="AZ66" s="201">
        <v>0</v>
      </c>
      <c r="BA66" s="201">
        <v>0.87</v>
      </c>
      <c r="BB66" s="201">
        <v>1.49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2.85</v>
      </c>
      <c r="L67" s="201">
        <v>2.9</v>
      </c>
      <c r="M67" s="201">
        <v>2.56</v>
      </c>
      <c r="N67" s="201">
        <v>2.85</v>
      </c>
      <c r="O67" s="201">
        <v>3.17</v>
      </c>
      <c r="P67" s="201">
        <v>0.97</v>
      </c>
      <c r="Q67" s="201">
        <v>0.41</v>
      </c>
      <c r="R67" s="201">
        <v>0.64</v>
      </c>
      <c r="S67" s="201">
        <v>0.55000000000000004</v>
      </c>
      <c r="T67" s="201">
        <v>1.57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1.71</v>
      </c>
      <c r="AB67" s="201">
        <v>0</v>
      </c>
      <c r="AC67" s="201">
        <v>0</v>
      </c>
      <c r="AD67" s="201">
        <v>0</v>
      </c>
      <c r="AE67" s="201">
        <v>43.99</v>
      </c>
      <c r="AF67" s="201">
        <v>0</v>
      </c>
      <c r="AG67" s="201">
        <v>0</v>
      </c>
      <c r="AH67" s="201">
        <v>0</v>
      </c>
      <c r="AI67" s="201">
        <v>19.600000000000001</v>
      </c>
      <c r="AJ67" s="201">
        <v>0</v>
      </c>
      <c r="AK67" s="201">
        <v>0</v>
      </c>
      <c r="AL67" s="201">
        <v>0</v>
      </c>
      <c r="AM67" s="201">
        <v>0</v>
      </c>
      <c r="AN67" s="201">
        <v>2.19</v>
      </c>
      <c r="AO67">
        <v>0</v>
      </c>
      <c r="AP67" s="201">
        <v>0</v>
      </c>
      <c r="AQ67" s="201">
        <v>0</v>
      </c>
      <c r="AR67" s="201">
        <v>0</v>
      </c>
      <c r="AS67" s="201">
        <v>0.97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2.91</v>
      </c>
      <c r="AZ67" s="201">
        <v>0</v>
      </c>
      <c r="BA67" s="201">
        <v>0.87</v>
      </c>
      <c r="BB67" s="201">
        <v>1.49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2.85</v>
      </c>
      <c r="L68" s="201">
        <v>2.9</v>
      </c>
      <c r="M68" s="201">
        <v>2.56</v>
      </c>
      <c r="N68" s="201">
        <v>2.85</v>
      </c>
      <c r="O68" s="201">
        <v>3.17</v>
      </c>
      <c r="P68" s="201">
        <v>0.97</v>
      </c>
      <c r="Q68" s="201">
        <v>0.41</v>
      </c>
      <c r="R68" s="201">
        <v>0.64</v>
      </c>
      <c r="S68" s="201">
        <v>0.55000000000000004</v>
      </c>
      <c r="T68" s="201">
        <v>1.57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1.71</v>
      </c>
      <c r="AB68" s="201">
        <v>0</v>
      </c>
      <c r="AC68" s="201">
        <v>0</v>
      </c>
      <c r="AD68" s="201">
        <v>0</v>
      </c>
      <c r="AE68" s="201">
        <v>43.99</v>
      </c>
      <c r="AF68" s="201">
        <v>0</v>
      </c>
      <c r="AG68" s="201">
        <v>0</v>
      </c>
      <c r="AH68" s="201">
        <v>0</v>
      </c>
      <c r="AI68" s="201">
        <v>19.600000000000001</v>
      </c>
      <c r="AJ68" s="201">
        <v>0</v>
      </c>
      <c r="AK68" s="201">
        <v>0</v>
      </c>
      <c r="AL68" s="201">
        <v>0</v>
      </c>
      <c r="AM68" s="201">
        <v>0</v>
      </c>
      <c r="AN68" s="201">
        <v>2.19</v>
      </c>
      <c r="AO68">
        <v>0</v>
      </c>
      <c r="AP68" s="201">
        <v>0</v>
      </c>
      <c r="AQ68" s="201">
        <v>0</v>
      </c>
      <c r="AR68" s="201">
        <v>0</v>
      </c>
      <c r="AS68" s="201">
        <v>0.97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2.91</v>
      </c>
      <c r="AZ68" s="201">
        <v>0</v>
      </c>
      <c r="BA68" s="201">
        <v>0.87</v>
      </c>
      <c r="BB68" s="201">
        <v>1.49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2.85</v>
      </c>
      <c r="L69" s="201">
        <v>2.9</v>
      </c>
      <c r="M69" s="201">
        <v>2.56</v>
      </c>
      <c r="N69" s="201">
        <v>2.85</v>
      </c>
      <c r="O69" s="201">
        <v>3.17</v>
      </c>
      <c r="P69" s="201">
        <v>0.97</v>
      </c>
      <c r="Q69" s="201">
        <v>0.41</v>
      </c>
      <c r="R69" s="201">
        <v>0.64</v>
      </c>
      <c r="S69" s="201">
        <v>0.55000000000000004</v>
      </c>
      <c r="T69" s="201">
        <v>1.57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1.71</v>
      </c>
      <c r="AB69" s="201">
        <v>0</v>
      </c>
      <c r="AC69" s="201">
        <v>0</v>
      </c>
      <c r="AD69" s="201">
        <v>0</v>
      </c>
      <c r="AE69" s="201">
        <v>43.99</v>
      </c>
      <c r="AF69" s="201">
        <v>0</v>
      </c>
      <c r="AG69" s="201">
        <v>0</v>
      </c>
      <c r="AH69" s="201">
        <v>0</v>
      </c>
      <c r="AI69" s="201">
        <v>19.600000000000001</v>
      </c>
      <c r="AJ69" s="201">
        <v>0</v>
      </c>
      <c r="AK69" s="201">
        <v>0</v>
      </c>
      <c r="AL69" s="201">
        <v>0</v>
      </c>
      <c r="AM69" s="201">
        <v>0</v>
      </c>
      <c r="AN69" s="201">
        <v>2.19</v>
      </c>
      <c r="AO69">
        <v>0</v>
      </c>
      <c r="AP69" s="201">
        <v>0</v>
      </c>
      <c r="AQ69" s="201">
        <v>0</v>
      </c>
      <c r="AR69" s="201">
        <v>0</v>
      </c>
      <c r="AS69" s="201">
        <v>0.97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2.91</v>
      </c>
      <c r="AZ69" s="201">
        <v>0</v>
      </c>
      <c r="BA69" s="201">
        <v>0.87</v>
      </c>
      <c r="BB69" s="201">
        <v>1.78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2.79</v>
      </c>
      <c r="L70" s="201">
        <v>0.99</v>
      </c>
      <c r="M70" s="201">
        <v>2.56</v>
      </c>
      <c r="N70" s="201">
        <v>2.85</v>
      </c>
      <c r="O70" s="201">
        <v>3.17</v>
      </c>
      <c r="P70" s="201">
        <v>0.97</v>
      </c>
      <c r="Q70" s="201">
        <v>0.35</v>
      </c>
      <c r="R70" s="201">
        <v>0.64</v>
      </c>
      <c r="S70" s="201">
        <v>0.56999999999999995</v>
      </c>
      <c r="T70" s="201">
        <v>1.57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1.71</v>
      </c>
      <c r="AB70" s="201">
        <v>0</v>
      </c>
      <c r="AC70" s="201">
        <v>0</v>
      </c>
      <c r="AD70" s="201">
        <v>0</v>
      </c>
      <c r="AE70" s="201">
        <v>43.99</v>
      </c>
      <c r="AF70" s="201">
        <v>0</v>
      </c>
      <c r="AG70" s="201">
        <v>0</v>
      </c>
      <c r="AH70" s="201">
        <v>0</v>
      </c>
      <c r="AI70" s="201">
        <v>17.78</v>
      </c>
      <c r="AJ70" s="201">
        <v>0</v>
      </c>
      <c r="AK70" s="201">
        <v>0</v>
      </c>
      <c r="AL70" s="201">
        <v>0</v>
      </c>
      <c r="AM70" s="201">
        <v>0</v>
      </c>
      <c r="AN70" s="201">
        <v>2.19</v>
      </c>
      <c r="AO70">
        <v>0</v>
      </c>
      <c r="AP70" s="201">
        <v>0</v>
      </c>
      <c r="AQ70" s="201">
        <v>0</v>
      </c>
      <c r="AR70" s="201">
        <v>0</v>
      </c>
      <c r="AS70" s="201">
        <v>0.97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2.91</v>
      </c>
      <c r="AZ70" s="201">
        <v>0</v>
      </c>
      <c r="BA70" s="201">
        <v>0.87</v>
      </c>
      <c r="BB70" s="201">
        <v>1.78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2.75</v>
      </c>
      <c r="L71" s="201">
        <v>9.17</v>
      </c>
      <c r="M71" s="201">
        <v>2.56</v>
      </c>
      <c r="N71" s="201">
        <v>2.85</v>
      </c>
      <c r="O71" s="201">
        <v>3.17</v>
      </c>
      <c r="P71" s="201">
        <v>5.21</v>
      </c>
      <c r="Q71" s="201">
        <v>0.41</v>
      </c>
      <c r="R71" s="201">
        <v>0.64</v>
      </c>
      <c r="S71" s="201">
        <v>0.63</v>
      </c>
      <c r="T71" s="201">
        <v>1.57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1.71</v>
      </c>
      <c r="AB71" s="201">
        <v>0</v>
      </c>
      <c r="AC71" s="201">
        <v>0</v>
      </c>
      <c r="AD71" s="201">
        <v>0</v>
      </c>
      <c r="AE71" s="201">
        <v>43.99</v>
      </c>
      <c r="AF71" s="201">
        <v>0</v>
      </c>
      <c r="AG71" s="201">
        <v>0</v>
      </c>
      <c r="AH71" s="201">
        <v>0</v>
      </c>
      <c r="AI71" s="201">
        <v>19</v>
      </c>
      <c r="AJ71" s="201">
        <v>0</v>
      </c>
      <c r="AK71" s="201">
        <v>0</v>
      </c>
      <c r="AL71" s="201">
        <v>0</v>
      </c>
      <c r="AM71" s="201">
        <v>0</v>
      </c>
      <c r="AN71" s="201">
        <v>2.19</v>
      </c>
      <c r="AO71">
        <v>0</v>
      </c>
      <c r="AP71" s="201">
        <v>0</v>
      </c>
      <c r="AQ71" s="201">
        <v>0</v>
      </c>
      <c r="AR71" s="201">
        <v>0</v>
      </c>
      <c r="AS71" s="201">
        <v>7.97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2.91</v>
      </c>
      <c r="AZ71" s="201">
        <v>0</v>
      </c>
      <c r="BA71" s="201">
        <v>0.9</v>
      </c>
      <c r="BB71" s="201">
        <v>2.06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2.79</v>
      </c>
      <c r="L72" s="201">
        <v>9.17</v>
      </c>
      <c r="M72" s="201">
        <v>2.56</v>
      </c>
      <c r="N72" s="201">
        <v>2.85</v>
      </c>
      <c r="O72" s="201">
        <v>3.17</v>
      </c>
      <c r="P72" s="201">
        <v>5.21</v>
      </c>
      <c r="Q72" s="201">
        <v>0.41</v>
      </c>
      <c r="R72" s="201">
        <v>0.64</v>
      </c>
      <c r="S72" s="201">
        <v>0.63</v>
      </c>
      <c r="T72" s="201">
        <v>1.57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1.71</v>
      </c>
      <c r="AB72" s="201">
        <v>0</v>
      </c>
      <c r="AC72" s="201">
        <v>0</v>
      </c>
      <c r="AD72" s="201">
        <v>0</v>
      </c>
      <c r="AE72" s="201">
        <v>43.99</v>
      </c>
      <c r="AF72" s="201">
        <v>0</v>
      </c>
      <c r="AG72" s="201">
        <v>0</v>
      </c>
      <c r="AH72" s="201">
        <v>0</v>
      </c>
      <c r="AI72" s="201">
        <v>19</v>
      </c>
      <c r="AJ72" s="201">
        <v>0</v>
      </c>
      <c r="AK72" s="201">
        <v>0</v>
      </c>
      <c r="AL72" s="201">
        <v>0</v>
      </c>
      <c r="AM72" s="201">
        <v>0</v>
      </c>
      <c r="AN72" s="201">
        <v>2.19</v>
      </c>
      <c r="AO72">
        <v>0</v>
      </c>
      <c r="AP72" s="201">
        <v>0</v>
      </c>
      <c r="AQ72" s="201">
        <v>0</v>
      </c>
      <c r="AR72" s="201">
        <v>0</v>
      </c>
      <c r="AS72" s="201">
        <v>7.97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2.91</v>
      </c>
      <c r="AZ72" s="201">
        <v>0</v>
      </c>
      <c r="BA72" s="201">
        <v>0.9</v>
      </c>
      <c r="BB72" s="201">
        <v>2.06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2.79</v>
      </c>
      <c r="L73" s="201">
        <v>9.17</v>
      </c>
      <c r="M73" s="201">
        <v>2.56</v>
      </c>
      <c r="N73" s="201">
        <v>2.85</v>
      </c>
      <c r="O73" s="201">
        <v>3.17</v>
      </c>
      <c r="P73" s="201">
        <v>5.21</v>
      </c>
      <c r="Q73" s="201">
        <v>0.41</v>
      </c>
      <c r="R73" s="201">
        <v>0.64</v>
      </c>
      <c r="S73" s="201">
        <v>0.63</v>
      </c>
      <c r="T73" s="201">
        <v>1.57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1.71</v>
      </c>
      <c r="AB73" s="201">
        <v>0</v>
      </c>
      <c r="AC73" s="201">
        <v>0</v>
      </c>
      <c r="AD73" s="201">
        <v>0</v>
      </c>
      <c r="AE73" s="201">
        <v>43.99</v>
      </c>
      <c r="AF73" s="201">
        <v>0</v>
      </c>
      <c r="AG73" s="201">
        <v>0</v>
      </c>
      <c r="AH73" s="201">
        <v>0</v>
      </c>
      <c r="AI73" s="201">
        <v>19</v>
      </c>
      <c r="AJ73" s="201">
        <v>0</v>
      </c>
      <c r="AK73" s="201">
        <v>0</v>
      </c>
      <c r="AL73" s="201">
        <v>0</v>
      </c>
      <c r="AM73" s="201">
        <v>0</v>
      </c>
      <c r="AN73" s="201">
        <v>2.19</v>
      </c>
      <c r="AO73">
        <v>0</v>
      </c>
      <c r="AP73" s="201">
        <v>0</v>
      </c>
      <c r="AQ73" s="201">
        <v>0</v>
      </c>
      <c r="AR73" s="201">
        <v>0</v>
      </c>
      <c r="AS73" s="201">
        <v>7.97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2.91</v>
      </c>
      <c r="AZ73" s="201">
        <v>0</v>
      </c>
      <c r="BA73" s="201">
        <v>0.9</v>
      </c>
      <c r="BB73" s="201">
        <v>2.06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2.79</v>
      </c>
      <c r="L74" s="201">
        <v>9.17</v>
      </c>
      <c r="M74" s="201">
        <v>2.56</v>
      </c>
      <c r="N74" s="201">
        <v>2.85</v>
      </c>
      <c r="O74" s="201">
        <v>3.17</v>
      </c>
      <c r="P74" s="201">
        <v>5.21</v>
      </c>
      <c r="Q74" s="201">
        <v>0.41</v>
      </c>
      <c r="R74" s="201">
        <v>0.64</v>
      </c>
      <c r="S74" s="201">
        <v>0.63</v>
      </c>
      <c r="T74" s="201">
        <v>1.57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1.71</v>
      </c>
      <c r="AB74" s="201">
        <v>0</v>
      </c>
      <c r="AC74" s="201">
        <v>0</v>
      </c>
      <c r="AD74" s="201">
        <v>0</v>
      </c>
      <c r="AE74" s="201">
        <v>43.99</v>
      </c>
      <c r="AF74" s="201">
        <v>0</v>
      </c>
      <c r="AG74" s="201">
        <v>0</v>
      </c>
      <c r="AH74" s="201">
        <v>0</v>
      </c>
      <c r="AI74" s="201">
        <v>19</v>
      </c>
      <c r="AJ74" s="201">
        <v>0</v>
      </c>
      <c r="AK74" s="201">
        <v>0</v>
      </c>
      <c r="AL74" s="201">
        <v>0</v>
      </c>
      <c r="AM74" s="201">
        <v>0</v>
      </c>
      <c r="AN74" s="201">
        <v>2.19</v>
      </c>
      <c r="AO74">
        <v>0</v>
      </c>
      <c r="AP74" s="201">
        <v>0</v>
      </c>
      <c r="AQ74" s="201">
        <v>0</v>
      </c>
      <c r="AR74" s="201">
        <v>0</v>
      </c>
      <c r="AS74" s="201">
        <v>7.97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2.91</v>
      </c>
      <c r="AZ74" s="201">
        <v>0</v>
      </c>
      <c r="BA74" s="201">
        <v>1.6</v>
      </c>
      <c r="BB74" s="201">
        <v>2.06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2.79</v>
      </c>
      <c r="L75" s="201">
        <v>9.18</v>
      </c>
      <c r="M75" s="201">
        <v>2.56</v>
      </c>
      <c r="N75" s="201">
        <v>2.85</v>
      </c>
      <c r="O75" s="201">
        <v>3.17</v>
      </c>
      <c r="P75" s="201">
        <v>5.21</v>
      </c>
      <c r="Q75" s="201">
        <v>0.41</v>
      </c>
      <c r="R75" s="201">
        <v>0.64</v>
      </c>
      <c r="S75" s="201">
        <v>0.63</v>
      </c>
      <c r="T75" s="201">
        <v>1.57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1.77</v>
      </c>
      <c r="AB75" s="201">
        <v>0</v>
      </c>
      <c r="AC75" s="201">
        <v>0</v>
      </c>
      <c r="AD75" s="201">
        <v>0</v>
      </c>
      <c r="AE75" s="201">
        <v>43.99</v>
      </c>
      <c r="AF75" s="201">
        <v>0</v>
      </c>
      <c r="AG75" s="201">
        <v>0</v>
      </c>
      <c r="AH75" s="201">
        <v>0</v>
      </c>
      <c r="AI75" s="201">
        <v>19</v>
      </c>
      <c r="AJ75" s="201">
        <v>0</v>
      </c>
      <c r="AK75" s="201">
        <v>0</v>
      </c>
      <c r="AL75" s="201">
        <v>0</v>
      </c>
      <c r="AM75" s="201">
        <v>5.84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7.97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2.91</v>
      </c>
      <c r="AZ75" s="201">
        <v>0.98</v>
      </c>
      <c r="BA75" s="201">
        <v>1.96</v>
      </c>
      <c r="BB75" s="201">
        <v>2.06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2.79</v>
      </c>
      <c r="L76" s="201">
        <v>9.48</v>
      </c>
      <c r="M76" s="201">
        <v>2.56</v>
      </c>
      <c r="N76" s="201">
        <v>2.85</v>
      </c>
      <c r="O76" s="201">
        <v>3.17</v>
      </c>
      <c r="P76" s="201">
        <v>5.21</v>
      </c>
      <c r="Q76" s="201">
        <v>0.41</v>
      </c>
      <c r="R76" s="201">
        <v>0.64</v>
      </c>
      <c r="S76" s="201">
        <v>0.63</v>
      </c>
      <c r="T76" s="201">
        <v>1.57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1.77</v>
      </c>
      <c r="AB76" s="201">
        <v>0</v>
      </c>
      <c r="AC76" s="201">
        <v>0</v>
      </c>
      <c r="AD76" s="201">
        <v>0</v>
      </c>
      <c r="AE76" s="201">
        <v>44</v>
      </c>
      <c r="AF76" s="201">
        <v>0</v>
      </c>
      <c r="AG76" s="201">
        <v>0</v>
      </c>
      <c r="AH76" s="201">
        <v>0</v>
      </c>
      <c r="AI76" s="201">
        <v>19</v>
      </c>
      <c r="AJ76" s="201">
        <v>0</v>
      </c>
      <c r="AK76" s="201">
        <v>0</v>
      </c>
      <c r="AL76" s="201">
        <v>0</v>
      </c>
      <c r="AM76" s="201">
        <v>10.94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7.97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2.91</v>
      </c>
      <c r="AZ76" s="201">
        <v>1.1100000000000001</v>
      </c>
      <c r="BA76" s="201">
        <v>2.48</v>
      </c>
      <c r="BB76" s="201">
        <v>2.06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2.79</v>
      </c>
      <c r="L77" s="201">
        <v>9.48</v>
      </c>
      <c r="M77" s="201">
        <v>2.56</v>
      </c>
      <c r="N77" s="201">
        <v>2.85</v>
      </c>
      <c r="O77" s="201">
        <v>3.17</v>
      </c>
      <c r="P77" s="201">
        <v>5.21</v>
      </c>
      <c r="Q77" s="201">
        <v>0.41</v>
      </c>
      <c r="R77" s="201">
        <v>0.64</v>
      </c>
      <c r="S77" s="201">
        <v>0.63</v>
      </c>
      <c r="T77" s="201">
        <v>1.57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1.77</v>
      </c>
      <c r="AB77" s="201">
        <v>0</v>
      </c>
      <c r="AC77" s="201">
        <v>0</v>
      </c>
      <c r="AD77" s="201">
        <v>0</v>
      </c>
      <c r="AE77" s="201">
        <v>43.21</v>
      </c>
      <c r="AF77" s="201">
        <v>0</v>
      </c>
      <c r="AG77" s="201">
        <v>0</v>
      </c>
      <c r="AH77" s="201">
        <v>0</v>
      </c>
      <c r="AI77" s="201">
        <v>20.61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7.97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2.91</v>
      </c>
      <c r="AZ77" s="201">
        <v>2.4300000000000002</v>
      </c>
      <c r="BA77" s="201">
        <v>3.22</v>
      </c>
      <c r="BB77" s="201">
        <v>2.06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2.79</v>
      </c>
      <c r="L78" s="201">
        <v>9.48</v>
      </c>
      <c r="M78" s="201">
        <v>2.56</v>
      </c>
      <c r="N78" s="201">
        <v>2.85</v>
      </c>
      <c r="O78" s="201">
        <v>3.17</v>
      </c>
      <c r="P78" s="201">
        <v>5.21</v>
      </c>
      <c r="Q78" s="201">
        <v>0.41</v>
      </c>
      <c r="R78" s="201">
        <v>0.64</v>
      </c>
      <c r="S78" s="201">
        <v>0.63</v>
      </c>
      <c r="T78" s="201">
        <v>1.57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1.77</v>
      </c>
      <c r="AB78" s="201">
        <v>0</v>
      </c>
      <c r="AC78" s="201">
        <v>0</v>
      </c>
      <c r="AD78" s="201">
        <v>0</v>
      </c>
      <c r="AE78" s="201">
        <v>43.51</v>
      </c>
      <c r="AF78" s="201">
        <v>0</v>
      </c>
      <c r="AG78" s="201">
        <v>0</v>
      </c>
      <c r="AH78" s="201">
        <v>0</v>
      </c>
      <c r="AI78" s="201">
        <v>20.61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7.97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2.96</v>
      </c>
      <c r="AZ78" s="201">
        <v>4.8600000000000003</v>
      </c>
      <c r="BA78" s="201">
        <v>3.22</v>
      </c>
      <c r="BB78" s="201">
        <v>2.06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2.82</v>
      </c>
      <c r="L79" s="201">
        <v>9.48</v>
      </c>
      <c r="M79" s="201">
        <v>2.56</v>
      </c>
      <c r="N79" s="201">
        <v>2.85</v>
      </c>
      <c r="O79" s="201">
        <v>3.17</v>
      </c>
      <c r="P79" s="201">
        <v>5.21</v>
      </c>
      <c r="Q79" s="201">
        <v>0.41</v>
      </c>
      <c r="R79" s="201">
        <v>0.64</v>
      </c>
      <c r="S79" s="201">
        <v>0.63</v>
      </c>
      <c r="T79" s="201">
        <v>1.57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1.71</v>
      </c>
      <c r="AB79" s="201">
        <v>0</v>
      </c>
      <c r="AC79" s="201">
        <v>0</v>
      </c>
      <c r="AD79" s="201">
        <v>0</v>
      </c>
      <c r="AE79" s="201">
        <v>43.51</v>
      </c>
      <c r="AF79" s="201">
        <v>0</v>
      </c>
      <c r="AG79" s="201">
        <v>0</v>
      </c>
      <c r="AH79" s="201">
        <v>0</v>
      </c>
      <c r="AI79" s="201">
        <v>19.91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7.97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2.96</v>
      </c>
      <c r="AZ79" s="201">
        <v>4.8600000000000003</v>
      </c>
      <c r="BA79" s="201">
        <v>3.22</v>
      </c>
      <c r="BB79" s="201">
        <v>2.06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2.79</v>
      </c>
      <c r="L80" s="201">
        <v>9.17</v>
      </c>
      <c r="M80" s="201">
        <v>2.56</v>
      </c>
      <c r="N80" s="201">
        <v>2.85</v>
      </c>
      <c r="O80" s="201">
        <v>3.17</v>
      </c>
      <c r="P80" s="201">
        <v>5.21</v>
      </c>
      <c r="Q80" s="201">
        <v>0.41</v>
      </c>
      <c r="R80" s="201">
        <v>0.64</v>
      </c>
      <c r="S80" s="201">
        <v>0.63</v>
      </c>
      <c r="T80" s="201">
        <v>1.57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1.71</v>
      </c>
      <c r="AB80" s="201">
        <v>0</v>
      </c>
      <c r="AC80" s="201">
        <v>0</v>
      </c>
      <c r="AD80" s="201">
        <v>0</v>
      </c>
      <c r="AE80" s="201">
        <v>43.51</v>
      </c>
      <c r="AF80" s="201">
        <v>0</v>
      </c>
      <c r="AG80" s="201">
        <v>0</v>
      </c>
      <c r="AH80" s="201">
        <v>0</v>
      </c>
      <c r="AI80" s="201">
        <v>19.91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7.97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2.96</v>
      </c>
      <c r="AZ80" s="201">
        <v>4.8600000000000003</v>
      </c>
      <c r="BA80" s="201">
        <v>3.22</v>
      </c>
      <c r="BB80" s="201">
        <v>2.06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2.71</v>
      </c>
      <c r="L81" s="201">
        <v>9.17</v>
      </c>
      <c r="M81" s="201">
        <v>2.56</v>
      </c>
      <c r="N81" s="201">
        <v>2.85</v>
      </c>
      <c r="O81" s="201">
        <v>3.17</v>
      </c>
      <c r="P81" s="201">
        <v>5.21</v>
      </c>
      <c r="Q81" s="201">
        <v>0.41</v>
      </c>
      <c r="R81" s="201">
        <v>0.64</v>
      </c>
      <c r="S81" s="201">
        <v>0.63</v>
      </c>
      <c r="T81" s="201">
        <v>1.57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1.71</v>
      </c>
      <c r="AB81" s="201">
        <v>0</v>
      </c>
      <c r="AC81" s="201">
        <v>0</v>
      </c>
      <c r="AD81" s="201">
        <v>0</v>
      </c>
      <c r="AE81" s="201">
        <v>43.51</v>
      </c>
      <c r="AF81" s="201">
        <v>0</v>
      </c>
      <c r="AG81" s="201">
        <v>0</v>
      </c>
      <c r="AH81" s="201">
        <v>0</v>
      </c>
      <c r="AI81" s="201">
        <v>23.35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7.97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2.96</v>
      </c>
      <c r="AZ81" s="201">
        <v>4.8600000000000003</v>
      </c>
      <c r="BA81" s="201">
        <v>3.22</v>
      </c>
      <c r="BB81" s="201">
        <v>2.06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2.79</v>
      </c>
      <c r="L82" s="201">
        <v>9.17</v>
      </c>
      <c r="M82" s="201">
        <v>2.56</v>
      </c>
      <c r="N82" s="201">
        <v>2.85</v>
      </c>
      <c r="O82" s="201">
        <v>3.17</v>
      </c>
      <c r="P82" s="201">
        <v>5.21</v>
      </c>
      <c r="Q82" s="201">
        <v>0.41</v>
      </c>
      <c r="R82" s="201">
        <v>0.64</v>
      </c>
      <c r="S82" s="201">
        <v>0.63</v>
      </c>
      <c r="T82" s="201">
        <v>1.57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1.71</v>
      </c>
      <c r="AB82" s="201">
        <v>0</v>
      </c>
      <c r="AC82" s="201">
        <v>0</v>
      </c>
      <c r="AD82" s="201">
        <v>0</v>
      </c>
      <c r="AE82" s="201">
        <v>43.51</v>
      </c>
      <c r="AF82" s="201">
        <v>0</v>
      </c>
      <c r="AG82" s="201">
        <v>0</v>
      </c>
      <c r="AH82" s="201">
        <v>0</v>
      </c>
      <c r="AI82" s="201">
        <v>23.35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7.97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2.96</v>
      </c>
      <c r="AZ82" s="201">
        <v>4.8600000000000003</v>
      </c>
      <c r="BA82" s="201">
        <v>3.22</v>
      </c>
      <c r="BB82" s="201">
        <v>2.06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2.78</v>
      </c>
      <c r="L83" s="201">
        <v>9.17</v>
      </c>
      <c r="M83" s="201">
        <v>2.56</v>
      </c>
      <c r="N83" s="201">
        <v>2.85</v>
      </c>
      <c r="O83" s="201">
        <v>3.17</v>
      </c>
      <c r="P83" s="201">
        <v>5.21</v>
      </c>
      <c r="Q83" s="201">
        <v>0.41</v>
      </c>
      <c r="R83" s="201">
        <v>0.64</v>
      </c>
      <c r="S83" s="201">
        <v>0.63</v>
      </c>
      <c r="T83" s="201">
        <v>1.57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1.77</v>
      </c>
      <c r="AB83" s="201">
        <v>0</v>
      </c>
      <c r="AC83" s="201">
        <v>0</v>
      </c>
      <c r="AD83" s="201">
        <v>0</v>
      </c>
      <c r="AE83" s="201">
        <v>43.51</v>
      </c>
      <c r="AF83" s="201">
        <v>0</v>
      </c>
      <c r="AG83" s="201">
        <v>0</v>
      </c>
      <c r="AH83" s="201">
        <v>0</v>
      </c>
      <c r="AI83" s="201">
        <v>17.989999999999998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7.97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2.96</v>
      </c>
      <c r="AZ83" s="201">
        <v>4.8600000000000003</v>
      </c>
      <c r="BA83" s="201">
        <v>3.22</v>
      </c>
      <c r="BB83" s="201">
        <v>2.06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2.89</v>
      </c>
      <c r="L84" s="201">
        <v>9.17</v>
      </c>
      <c r="M84" s="201">
        <v>2.56</v>
      </c>
      <c r="N84" s="201">
        <v>2.85</v>
      </c>
      <c r="O84" s="201">
        <v>3.17</v>
      </c>
      <c r="P84" s="201">
        <v>5.21</v>
      </c>
      <c r="Q84" s="201">
        <v>0.41</v>
      </c>
      <c r="R84" s="201">
        <v>0.64</v>
      </c>
      <c r="S84" s="201">
        <v>0.63</v>
      </c>
      <c r="T84" s="201">
        <v>1.57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1.77</v>
      </c>
      <c r="AB84" s="201">
        <v>0</v>
      </c>
      <c r="AC84" s="201">
        <v>0</v>
      </c>
      <c r="AD84" s="201">
        <v>0</v>
      </c>
      <c r="AE84" s="201">
        <v>43.51</v>
      </c>
      <c r="AF84" s="201">
        <v>0</v>
      </c>
      <c r="AG84" s="201">
        <v>0</v>
      </c>
      <c r="AH84" s="201">
        <v>0</v>
      </c>
      <c r="AI84" s="201">
        <v>17.989999999999998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7.97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2.96</v>
      </c>
      <c r="AZ84" s="201">
        <v>4.8600000000000003</v>
      </c>
      <c r="BA84" s="201">
        <v>3.22</v>
      </c>
      <c r="BB84" s="201">
        <v>2.06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2.89</v>
      </c>
      <c r="L85" s="201">
        <v>9.17</v>
      </c>
      <c r="M85" s="201">
        <v>2.56</v>
      </c>
      <c r="N85" s="201">
        <v>2.85</v>
      </c>
      <c r="O85" s="201">
        <v>3.17</v>
      </c>
      <c r="P85" s="201">
        <v>5.21</v>
      </c>
      <c r="Q85" s="201">
        <v>0.41</v>
      </c>
      <c r="R85" s="201">
        <v>0.64</v>
      </c>
      <c r="S85" s="201">
        <v>0.63</v>
      </c>
      <c r="T85" s="201">
        <v>1.57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1.77</v>
      </c>
      <c r="AB85" s="201">
        <v>0</v>
      </c>
      <c r="AC85" s="201">
        <v>0</v>
      </c>
      <c r="AD85" s="201">
        <v>0</v>
      </c>
      <c r="AE85" s="201">
        <v>43.51</v>
      </c>
      <c r="AF85" s="201">
        <v>0</v>
      </c>
      <c r="AG85" s="201">
        <v>0</v>
      </c>
      <c r="AH85" s="201">
        <v>0</v>
      </c>
      <c r="AI85" s="201">
        <v>17.989999999999998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7.97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2.96</v>
      </c>
      <c r="AZ85" s="201">
        <v>4.8600000000000003</v>
      </c>
      <c r="BA85" s="201">
        <v>3.22</v>
      </c>
      <c r="BB85" s="201">
        <v>2.06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2.79</v>
      </c>
      <c r="L86" s="201">
        <v>8.36</v>
      </c>
      <c r="M86" s="201">
        <v>2.56</v>
      </c>
      <c r="N86" s="201">
        <v>2.85</v>
      </c>
      <c r="O86" s="201">
        <v>3.17</v>
      </c>
      <c r="P86" s="201">
        <v>5.21</v>
      </c>
      <c r="Q86" s="201">
        <v>0.41</v>
      </c>
      <c r="R86" s="201">
        <v>0.64</v>
      </c>
      <c r="S86" s="201">
        <v>0.63</v>
      </c>
      <c r="T86" s="201">
        <v>1.57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1.77</v>
      </c>
      <c r="AB86" s="201">
        <v>0</v>
      </c>
      <c r="AC86" s="201">
        <v>0</v>
      </c>
      <c r="AD86" s="201">
        <v>0</v>
      </c>
      <c r="AE86" s="201">
        <v>43.51</v>
      </c>
      <c r="AF86" s="201">
        <v>0</v>
      </c>
      <c r="AG86" s="201">
        <v>0</v>
      </c>
      <c r="AH86" s="201">
        <v>0</v>
      </c>
      <c r="AI86" s="201">
        <v>17.989999999999998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7.97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2.91</v>
      </c>
      <c r="AZ86" s="201">
        <v>4.7</v>
      </c>
      <c r="BA86" s="201">
        <v>2.0299999999999998</v>
      </c>
      <c r="BB86" s="201">
        <v>2.06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2.79</v>
      </c>
      <c r="L87" s="201">
        <v>8.36</v>
      </c>
      <c r="M87" s="201">
        <v>2.56</v>
      </c>
      <c r="N87" s="201">
        <v>2.85</v>
      </c>
      <c r="O87" s="201">
        <v>3.17</v>
      </c>
      <c r="P87" s="201">
        <v>5.21</v>
      </c>
      <c r="Q87" s="201">
        <v>0.41</v>
      </c>
      <c r="R87" s="201">
        <v>0.64</v>
      </c>
      <c r="S87" s="201">
        <v>0.63</v>
      </c>
      <c r="T87" s="201">
        <v>1.57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1.78</v>
      </c>
      <c r="AB87" s="201">
        <v>0</v>
      </c>
      <c r="AC87" s="201">
        <v>0</v>
      </c>
      <c r="AD87" s="201">
        <v>0</v>
      </c>
      <c r="AE87" s="201">
        <v>44</v>
      </c>
      <c r="AF87" s="201">
        <v>0</v>
      </c>
      <c r="AG87" s="201">
        <v>0</v>
      </c>
      <c r="AH87" s="201">
        <v>0</v>
      </c>
      <c r="AI87" s="201">
        <v>17.989999999999998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7.97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2.91</v>
      </c>
      <c r="AZ87" s="201">
        <v>3.86</v>
      </c>
      <c r="BA87" s="201">
        <v>2.0299999999999998</v>
      </c>
      <c r="BB87" s="201">
        <v>2.06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2.79</v>
      </c>
      <c r="L88" s="201">
        <v>8.36</v>
      </c>
      <c r="M88" s="201">
        <v>2.56</v>
      </c>
      <c r="N88" s="201">
        <v>2.85</v>
      </c>
      <c r="O88" s="201">
        <v>3.17</v>
      </c>
      <c r="P88" s="201">
        <v>5.21</v>
      </c>
      <c r="Q88" s="201">
        <v>0.41</v>
      </c>
      <c r="R88" s="201">
        <v>0.64</v>
      </c>
      <c r="S88" s="201">
        <v>0.63</v>
      </c>
      <c r="T88" s="201">
        <v>1.57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1.78</v>
      </c>
      <c r="AB88" s="201">
        <v>0</v>
      </c>
      <c r="AC88" s="201">
        <v>0</v>
      </c>
      <c r="AD88" s="201">
        <v>0</v>
      </c>
      <c r="AE88" s="201">
        <v>44</v>
      </c>
      <c r="AF88" s="201">
        <v>0</v>
      </c>
      <c r="AG88" s="201">
        <v>0</v>
      </c>
      <c r="AH88" s="201">
        <v>0</v>
      </c>
      <c r="AI88" s="201">
        <v>17.989999999999998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7.97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2.91</v>
      </c>
      <c r="AZ88" s="201">
        <v>3.86</v>
      </c>
      <c r="BA88" s="201">
        <v>2.0299999999999998</v>
      </c>
      <c r="BB88" s="201">
        <v>2.06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2.79</v>
      </c>
      <c r="L89" s="201">
        <v>8.36</v>
      </c>
      <c r="M89" s="201">
        <v>2.56</v>
      </c>
      <c r="N89" s="201">
        <v>2.85</v>
      </c>
      <c r="O89" s="201">
        <v>3.17</v>
      </c>
      <c r="P89" s="201">
        <v>5.21</v>
      </c>
      <c r="Q89" s="201">
        <v>0.41</v>
      </c>
      <c r="R89" s="201">
        <v>0.64</v>
      </c>
      <c r="S89" s="201">
        <v>0.63</v>
      </c>
      <c r="T89" s="201">
        <v>1.57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1.78</v>
      </c>
      <c r="AB89" s="201">
        <v>0</v>
      </c>
      <c r="AC89" s="201">
        <v>0</v>
      </c>
      <c r="AD89" s="201">
        <v>0</v>
      </c>
      <c r="AE89" s="201">
        <v>44</v>
      </c>
      <c r="AF89" s="201">
        <v>0</v>
      </c>
      <c r="AG89" s="201">
        <v>0</v>
      </c>
      <c r="AH89" s="201">
        <v>0</v>
      </c>
      <c r="AI89" s="201">
        <v>25.53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7.97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2.91</v>
      </c>
      <c r="AZ89" s="201">
        <v>4.7</v>
      </c>
      <c r="BA89" s="201">
        <v>2.78</v>
      </c>
      <c r="BB89" s="201">
        <v>2.06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2.79</v>
      </c>
      <c r="L90" s="201">
        <v>8.36</v>
      </c>
      <c r="M90" s="201">
        <v>2.56</v>
      </c>
      <c r="N90" s="201">
        <v>2.85</v>
      </c>
      <c r="O90" s="201">
        <v>3.17</v>
      </c>
      <c r="P90" s="201">
        <v>5.21</v>
      </c>
      <c r="Q90" s="201">
        <v>0.41</v>
      </c>
      <c r="R90" s="201">
        <v>0.64</v>
      </c>
      <c r="S90" s="201">
        <v>0.63</v>
      </c>
      <c r="T90" s="201">
        <v>1.57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1.78</v>
      </c>
      <c r="AB90" s="201">
        <v>0</v>
      </c>
      <c r="AC90" s="201">
        <v>0</v>
      </c>
      <c r="AD90" s="201">
        <v>0</v>
      </c>
      <c r="AE90" s="201">
        <v>44</v>
      </c>
      <c r="AF90" s="201">
        <v>0</v>
      </c>
      <c r="AG90" s="201">
        <v>0</v>
      </c>
      <c r="AH90" s="201">
        <v>0</v>
      </c>
      <c r="AI90" s="201">
        <v>25.53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7.97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2.96</v>
      </c>
      <c r="AZ90" s="201">
        <v>4.8600000000000003</v>
      </c>
      <c r="BA90" s="201">
        <v>2.78</v>
      </c>
      <c r="BB90" s="201">
        <v>2.06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2.79</v>
      </c>
      <c r="L91" s="201">
        <v>8.36</v>
      </c>
      <c r="M91" s="201">
        <v>2.56</v>
      </c>
      <c r="N91" s="201">
        <v>2.85</v>
      </c>
      <c r="O91" s="201">
        <v>3.17</v>
      </c>
      <c r="P91" s="201">
        <v>5.21</v>
      </c>
      <c r="Q91" s="201">
        <v>0.41</v>
      </c>
      <c r="R91" s="201">
        <v>0.64</v>
      </c>
      <c r="S91" s="201">
        <v>0.63</v>
      </c>
      <c r="T91" s="201">
        <v>1.57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1.78</v>
      </c>
      <c r="AB91" s="201">
        <v>0</v>
      </c>
      <c r="AC91" s="201">
        <v>0</v>
      </c>
      <c r="AD91" s="201">
        <v>0</v>
      </c>
      <c r="AE91" s="201">
        <v>44</v>
      </c>
      <c r="AF91" s="201">
        <v>0</v>
      </c>
      <c r="AG91" s="201">
        <v>0</v>
      </c>
      <c r="AH91" s="201">
        <v>0</v>
      </c>
      <c r="AI91" s="201">
        <v>24.84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7.97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2.96</v>
      </c>
      <c r="AZ91" s="201">
        <v>4.8600000000000003</v>
      </c>
      <c r="BA91" s="201">
        <v>2.78</v>
      </c>
      <c r="BB91" s="201">
        <v>2.06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2.79</v>
      </c>
      <c r="L92" s="201">
        <v>8.36</v>
      </c>
      <c r="M92" s="201">
        <v>2.56</v>
      </c>
      <c r="N92" s="201">
        <v>2.85</v>
      </c>
      <c r="O92" s="201">
        <v>3.17</v>
      </c>
      <c r="P92" s="201">
        <v>5.21</v>
      </c>
      <c r="Q92" s="201">
        <v>0.41</v>
      </c>
      <c r="R92" s="201">
        <v>0.64</v>
      </c>
      <c r="S92" s="201">
        <v>0.63</v>
      </c>
      <c r="T92" s="201">
        <v>1.57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1.78</v>
      </c>
      <c r="AB92" s="201">
        <v>0</v>
      </c>
      <c r="AC92" s="201">
        <v>0</v>
      </c>
      <c r="AD92" s="201">
        <v>0</v>
      </c>
      <c r="AE92" s="201">
        <v>44</v>
      </c>
      <c r="AF92" s="201">
        <v>0</v>
      </c>
      <c r="AG92" s="201">
        <v>0</v>
      </c>
      <c r="AH92" s="201">
        <v>0</v>
      </c>
      <c r="AI92" s="201">
        <v>24.84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7.97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2.96</v>
      </c>
      <c r="AZ92" s="201">
        <v>4.8600000000000003</v>
      </c>
      <c r="BA92" s="201">
        <v>2.78</v>
      </c>
      <c r="BB92" s="201">
        <v>2.06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2.79</v>
      </c>
      <c r="L93" s="201">
        <v>8.36</v>
      </c>
      <c r="M93" s="201">
        <v>2.56</v>
      </c>
      <c r="N93" s="201">
        <v>2.85</v>
      </c>
      <c r="O93" s="201">
        <v>3.17</v>
      </c>
      <c r="P93" s="201">
        <v>5.21</v>
      </c>
      <c r="Q93" s="201">
        <v>0.41</v>
      </c>
      <c r="R93" s="201">
        <v>0.64</v>
      </c>
      <c r="S93" s="201">
        <v>0.63</v>
      </c>
      <c r="T93" s="201">
        <v>1.57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1.78</v>
      </c>
      <c r="AB93" s="201">
        <v>0</v>
      </c>
      <c r="AC93" s="201">
        <v>0</v>
      </c>
      <c r="AD93" s="201">
        <v>0</v>
      </c>
      <c r="AE93" s="201">
        <v>44</v>
      </c>
      <c r="AF93" s="201">
        <v>0</v>
      </c>
      <c r="AG93" s="201">
        <v>0</v>
      </c>
      <c r="AH93" s="201">
        <v>0</v>
      </c>
      <c r="AI93" s="201">
        <v>24.84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7.97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2.96</v>
      </c>
      <c r="AZ93" s="201">
        <v>4.8600000000000003</v>
      </c>
      <c r="BA93" s="201">
        <v>2.78</v>
      </c>
      <c r="BB93" s="201">
        <v>2.06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2.79</v>
      </c>
      <c r="L94" s="201">
        <v>8.6300000000000008</v>
      </c>
      <c r="M94" s="201">
        <v>2.56</v>
      </c>
      <c r="N94" s="201">
        <v>2.85</v>
      </c>
      <c r="O94" s="201">
        <v>3.17</v>
      </c>
      <c r="P94" s="201">
        <v>5.21</v>
      </c>
      <c r="Q94" s="201">
        <v>0.41</v>
      </c>
      <c r="R94" s="201">
        <v>0.64</v>
      </c>
      <c r="S94" s="201">
        <v>0.63</v>
      </c>
      <c r="T94" s="201">
        <v>1.57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1.78</v>
      </c>
      <c r="AB94" s="201">
        <v>0</v>
      </c>
      <c r="AC94" s="201">
        <v>0</v>
      </c>
      <c r="AD94" s="201">
        <v>0</v>
      </c>
      <c r="AE94" s="201">
        <v>44</v>
      </c>
      <c r="AF94" s="201">
        <v>0</v>
      </c>
      <c r="AG94" s="201">
        <v>0</v>
      </c>
      <c r="AH94" s="201">
        <v>0</v>
      </c>
      <c r="AI94" s="201">
        <v>24.84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7.97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2.91</v>
      </c>
      <c r="AZ94" s="201">
        <v>4.7</v>
      </c>
      <c r="BA94" s="201">
        <v>2.78</v>
      </c>
      <c r="BB94" s="201">
        <v>2.06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2.79</v>
      </c>
      <c r="L95" s="201">
        <v>8.6300000000000008</v>
      </c>
      <c r="M95" s="201">
        <v>2.56</v>
      </c>
      <c r="N95" s="201">
        <v>2.85</v>
      </c>
      <c r="O95" s="201">
        <v>3.17</v>
      </c>
      <c r="P95" s="201">
        <v>5.21</v>
      </c>
      <c r="Q95" s="201">
        <v>0.41</v>
      </c>
      <c r="R95" s="201">
        <v>0.64</v>
      </c>
      <c r="S95" s="201">
        <v>0.63</v>
      </c>
      <c r="T95" s="201">
        <v>1.57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1.78</v>
      </c>
      <c r="AB95" s="201">
        <v>0</v>
      </c>
      <c r="AC95" s="201">
        <v>0</v>
      </c>
      <c r="AD95" s="201">
        <v>0</v>
      </c>
      <c r="AE95" s="201">
        <v>44</v>
      </c>
      <c r="AF95" s="201">
        <v>0</v>
      </c>
      <c r="AG95" s="201">
        <v>0</v>
      </c>
      <c r="AH95" s="201">
        <v>0</v>
      </c>
      <c r="AI95" s="201">
        <v>24.84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7.97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2.91</v>
      </c>
      <c r="AZ95" s="201">
        <v>3.53</v>
      </c>
      <c r="BA95" s="201">
        <v>2.0299999999999998</v>
      </c>
      <c r="BB95" s="201">
        <v>2.06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2.79</v>
      </c>
      <c r="L96" s="201">
        <v>8.6300000000000008</v>
      </c>
      <c r="M96" s="201">
        <v>2.56</v>
      </c>
      <c r="N96" s="201">
        <v>2.85</v>
      </c>
      <c r="O96" s="201">
        <v>3.17</v>
      </c>
      <c r="P96" s="201">
        <v>5.21</v>
      </c>
      <c r="Q96" s="201">
        <v>0.41</v>
      </c>
      <c r="R96" s="201">
        <v>0.64</v>
      </c>
      <c r="S96" s="201">
        <v>0.63</v>
      </c>
      <c r="T96" s="201">
        <v>1.57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1.78</v>
      </c>
      <c r="AB96" s="201">
        <v>0</v>
      </c>
      <c r="AC96" s="201">
        <v>0</v>
      </c>
      <c r="AD96" s="201">
        <v>0</v>
      </c>
      <c r="AE96" s="201">
        <v>44</v>
      </c>
      <c r="AF96" s="201">
        <v>0</v>
      </c>
      <c r="AG96" s="201">
        <v>0</v>
      </c>
      <c r="AH96" s="201">
        <v>0</v>
      </c>
      <c r="AI96" s="201">
        <v>24.84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7.97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2.91</v>
      </c>
      <c r="AZ96" s="201">
        <v>3.53</v>
      </c>
      <c r="BA96" s="201">
        <v>1.36</v>
      </c>
      <c r="BB96" s="201">
        <v>2.06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2.79</v>
      </c>
      <c r="L97" s="201">
        <v>8.6300000000000008</v>
      </c>
      <c r="M97" s="201">
        <v>2.56</v>
      </c>
      <c r="N97" s="201">
        <v>2.85</v>
      </c>
      <c r="O97" s="201">
        <v>3.17</v>
      </c>
      <c r="P97" s="201">
        <v>5.21</v>
      </c>
      <c r="Q97" s="201">
        <v>0.41</v>
      </c>
      <c r="R97" s="201">
        <v>0.64</v>
      </c>
      <c r="S97" s="201">
        <v>0.63</v>
      </c>
      <c r="T97" s="201">
        <v>1.57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1.78</v>
      </c>
      <c r="AB97" s="201">
        <v>0</v>
      </c>
      <c r="AC97" s="201">
        <v>0</v>
      </c>
      <c r="AD97" s="201">
        <v>0</v>
      </c>
      <c r="AE97" s="201">
        <v>44</v>
      </c>
      <c r="AF97" s="201">
        <v>0</v>
      </c>
      <c r="AG97" s="201">
        <v>0</v>
      </c>
      <c r="AH97" s="201">
        <v>0</v>
      </c>
      <c r="AI97" s="201">
        <v>24.84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7.97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2.91</v>
      </c>
      <c r="AZ97" s="201">
        <v>2.35</v>
      </c>
      <c r="BA97" s="201">
        <v>0.9</v>
      </c>
      <c r="BB97" s="201">
        <v>2.06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2.79</v>
      </c>
      <c r="L98" s="201">
        <v>8.6300000000000008</v>
      </c>
      <c r="M98" s="201">
        <v>2.56</v>
      </c>
      <c r="N98" s="201">
        <v>2.85</v>
      </c>
      <c r="O98" s="201">
        <v>3.17</v>
      </c>
      <c r="P98" s="201">
        <v>5.21</v>
      </c>
      <c r="Q98" s="201">
        <v>0.41</v>
      </c>
      <c r="R98" s="201">
        <v>0.64</v>
      </c>
      <c r="S98" s="201">
        <v>0.63</v>
      </c>
      <c r="T98" s="201">
        <v>1.57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1.78</v>
      </c>
      <c r="AB98" s="201">
        <v>0</v>
      </c>
      <c r="AC98" s="201">
        <v>0</v>
      </c>
      <c r="AD98" s="201">
        <v>0</v>
      </c>
      <c r="AE98" s="201">
        <v>44</v>
      </c>
      <c r="AF98" s="201">
        <v>0</v>
      </c>
      <c r="AG98" s="201">
        <v>0</v>
      </c>
      <c r="AH98" s="201">
        <v>0</v>
      </c>
      <c r="AI98" s="201">
        <v>24.84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7.97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2.91</v>
      </c>
      <c r="AZ98" s="201">
        <v>1.07</v>
      </c>
      <c r="BA98" s="201">
        <v>0.45</v>
      </c>
      <c r="BB98" s="201">
        <v>2.06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4.1250000000000005E-4</v>
      </c>
      <c r="K99">
        <f t="shared" si="0"/>
        <v>5.6507499999999912E-2</v>
      </c>
      <c r="L99">
        <f t="shared" si="0"/>
        <v>0.14408750000000015</v>
      </c>
      <c r="M99">
        <f t="shared" si="0"/>
        <v>5.1740000000000022E-2</v>
      </c>
      <c r="N99">
        <f t="shared" si="0"/>
        <v>5.7119999999999935E-2</v>
      </c>
      <c r="O99">
        <f t="shared" si="0"/>
        <v>6.287999999999988E-2</v>
      </c>
      <c r="P99">
        <f t="shared" si="0"/>
        <v>8.2639999999999936E-2</v>
      </c>
      <c r="Q99">
        <f t="shared" si="0"/>
        <v>9.8249999999999865E-3</v>
      </c>
      <c r="R99">
        <f t="shared" si="0"/>
        <v>1.5360000000000011E-2</v>
      </c>
      <c r="S99">
        <f t="shared" si="0"/>
        <v>1.4920000000000015E-2</v>
      </c>
      <c r="T99">
        <f t="shared" si="0"/>
        <v>3.7679999999999908E-2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4.2232500000000006E-2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1.0548074999999995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0.47545499999999957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4.1949999999999999E-3</v>
      </c>
      <c r="AN99">
        <f t="shared" si="0"/>
        <v>1.095E-2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0.12128000000000023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6.9989999999999983E-2</v>
      </c>
      <c r="AZ99">
        <f t="shared" si="0"/>
        <v>2.4274999999999998E-2</v>
      </c>
      <c r="BA99">
        <f t="shared" si="0"/>
        <v>2.4552499999999998E-2</v>
      </c>
      <c r="BB99">
        <f t="shared" si="0"/>
        <v>4.7747500000000033E-2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2</v>
      </c>
      <c r="AF3" s="201">
        <v>0</v>
      </c>
      <c r="AG3" s="201">
        <v>0</v>
      </c>
      <c r="AH3" s="201">
        <v>0</v>
      </c>
      <c r="AI3" s="201">
        <v>5.65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2</v>
      </c>
      <c r="AF4" s="201">
        <v>0</v>
      </c>
      <c r="AG4" s="201">
        <v>0</v>
      </c>
      <c r="AH4" s="201">
        <v>0</v>
      </c>
      <c r="AI4" s="201">
        <v>5.65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2</v>
      </c>
      <c r="AF5" s="201">
        <v>0</v>
      </c>
      <c r="AG5" s="201">
        <v>0</v>
      </c>
      <c r="AH5" s="201">
        <v>0</v>
      </c>
      <c r="AI5" s="201">
        <v>5.65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2</v>
      </c>
      <c r="AF6" s="201">
        <v>0</v>
      </c>
      <c r="AG6" s="201">
        <v>0</v>
      </c>
      <c r="AH6" s="201">
        <v>0</v>
      </c>
      <c r="AI6" s="201">
        <v>5.65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2</v>
      </c>
      <c r="AF7" s="201">
        <v>0</v>
      </c>
      <c r="AG7" s="201">
        <v>0</v>
      </c>
      <c r="AH7" s="201">
        <v>0</v>
      </c>
      <c r="AI7" s="201">
        <v>5.65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2</v>
      </c>
      <c r="AF8" s="201">
        <v>0</v>
      </c>
      <c r="AG8" s="201">
        <v>0</v>
      </c>
      <c r="AH8" s="201">
        <v>0</v>
      </c>
      <c r="AI8" s="201">
        <v>5.65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2</v>
      </c>
      <c r="AF9" s="201">
        <v>0</v>
      </c>
      <c r="AG9" s="201">
        <v>0</v>
      </c>
      <c r="AH9" s="201">
        <v>0</v>
      </c>
      <c r="AI9" s="201">
        <v>5.65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2</v>
      </c>
      <c r="AF10" s="201">
        <v>0</v>
      </c>
      <c r="AG10" s="201">
        <v>0</v>
      </c>
      <c r="AH10" s="201">
        <v>0</v>
      </c>
      <c r="AI10" s="201">
        <v>5.65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2</v>
      </c>
      <c r="AF11" s="201">
        <v>0</v>
      </c>
      <c r="AG11" s="201">
        <v>0</v>
      </c>
      <c r="AH11" s="201">
        <v>0</v>
      </c>
      <c r="AI11" s="201">
        <v>5.78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2</v>
      </c>
      <c r="AF12" s="201">
        <v>0</v>
      </c>
      <c r="AG12" s="201">
        <v>0</v>
      </c>
      <c r="AH12" s="201">
        <v>0</v>
      </c>
      <c r="AI12" s="201">
        <v>5.78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2</v>
      </c>
      <c r="AF13" s="201">
        <v>0</v>
      </c>
      <c r="AG13" s="201">
        <v>0</v>
      </c>
      <c r="AH13" s="201">
        <v>0</v>
      </c>
      <c r="AI13" s="201">
        <v>5.78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2</v>
      </c>
      <c r="AF14" s="201">
        <v>0</v>
      </c>
      <c r="AG14" s="201">
        <v>0</v>
      </c>
      <c r="AH14" s="201">
        <v>0</v>
      </c>
      <c r="AI14" s="201">
        <v>5.78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2</v>
      </c>
      <c r="AF15" s="201">
        <v>0</v>
      </c>
      <c r="AG15" s="201">
        <v>0</v>
      </c>
      <c r="AH15" s="201">
        <v>0</v>
      </c>
      <c r="AI15" s="201">
        <v>5.84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2</v>
      </c>
      <c r="AF16" s="201">
        <v>0</v>
      </c>
      <c r="AG16" s="201">
        <v>0</v>
      </c>
      <c r="AH16" s="201">
        <v>0</v>
      </c>
      <c r="AI16" s="201">
        <v>5.84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2</v>
      </c>
      <c r="AF17" s="201">
        <v>0</v>
      </c>
      <c r="AG17" s="201">
        <v>0</v>
      </c>
      <c r="AH17" s="201">
        <v>0</v>
      </c>
      <c r="AI17" s="201">
        <v>5.84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2</v>
      </c>
      <c r="AF18" s="201">
        <v>0</v>
      </c>
      <c r="AG18" s="201">
        <v>0</v>
      </c>
      <c r="AH18" s="201">
        <v>0</v>
      </c>
      <c r="AI18" s="201">
        <v>5.84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8</v>
      </c>
      <c r="AF19" s="201">
        <v>0</v>
      </c>
      <c r="AG19" s="201">
        <v>0</v>
      </c>
      <c r="AH19" s="201">
        <v>0</v>
      </c>
      <c r="AI19" s="201">
        <v>5.84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8</v>
      </c>
      <c r="AF20" s="201">
        <v>0</v>
      </c>
      <c r="AG20" s="201">
        <v>0</v>
      </c>
      <c r="AH20" s="201">
        <v>0</v>
      </c>
      <c r="AI20" s="201">
        <v>5.84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8</v>
      </c>
      <c r="AF21" s="201">
        <v>0</v>
      </c>
      <c r="AG21" s="201">
        <v>0</v>
      </c>
      <c r="AH21" s="201">
        <v>0</v>
      </c>
      <c r="AI21" s="201">
        <v>5.84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8</v>
      </c>
      <c r="AF22" s="201">
        <v>0</v>
      </c>
      <c r="AG22" s="201">
        <v>0</v>
      </c>
      <c r="AH22" s="201">
        <v>0</v>
      </c>
      <c r="AI22" s="201">
        <v>5.84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8</v>
      </c>
      <c r="AF23" s="201">
        <v>0</v>
      </c>
      <c r="AG23" s="201">
        <v>0</v>
      </c>
      <c r="AH23" s="201">
        <v>0</v>
      </c>
      <c r="AI23" s="201">
        <v>5.84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8</v>
      </c>
      <c r="AF24" s="201">
        <v>0</v>
      </c>
      <c r="AG24" s="201">
        <v>0</v>
      </c>
      <c r="AH24" s="201">
        <v>0</v>
      </c>
      <c r="AI24" s="201">
        <v>5.84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8</v>
      </c>
      <c r="AF25" s="201">
        <v>0</v>
      </c>
      <c r="AG25" s="201">
        <v>0</v>
      </c>
      <c r="AH25" s="201">
        <v>0</v>
      </c>
      <c r="AI25" s="201">
        <v>5.84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8</v>
      </c>
      <c r="AF26" s="201">
        <v>0</v>
      </c>
      <c r="AG26" s="201">
        <v>0</v>
      </c>
      <c r="AH26" s="201">
        <v>0</v>
      </c>
      <c r="AI26" s="201">
        <v>5.84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8</v>
      </c>
      <c r="AF27" s="201">
        <v>0</v>
      </c>
      <c r="AG27" s="201">
        <v>0</v>
      </c>
      <c r="AH27" s="201">
        <v>0</v>
      </c>
      <c r="AI27" s="201">
        <v>5.84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8</v>
      </c>
      <c r="AF28" s="201">
        <v>0</v>
      </c>
      <c r="AG28" s="201">
        <v>0</v>
      </c>
      <c r="AH28" s="201">
        <v>0</v>
      </c>
      <c r="AI28" s="201">
        <v>5.84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7.97</v>
      </c>
      <c r="AF29" s="201">
        <v>0</v>
      </c>
      <c r="AG29" s="201">
        <v>0</v>
      </c>
      <c r="AH29" s="201">
        <v>0</v>
      </c>
      <c r="AI29" s="201">
        <v>5.84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7.97</v>
      </c>
      <c r="AF30" s="201">
        <v>0</v>
      </c>
      <c r="AG30" s="201">
        <v>0</v>
      </c>
      <c r="AH30" s="201">
        <v>0</v>
      </c>
      <c r="AI30" s="201">
        <v>5.84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5.97</v>
      </c>
      <c r="AF31" s="201">
        <v>0</v>
      </c>
      <c r="AG31" s="201">
        <v>0</v>
      </c>
      <c r="AH31" s="201">
        <v>0</v>
      </c>
      <c r="AI31" s="201">
        <v>5.84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5.97</v>
      </c>
      <c r="AF32" s="201">
        <v>0</v>
      </c>
      <c r="AG32" s="201">
        <v>0</v>
      </c>
      <c r="AH32" s="201">
        <v>0</v>
      </c>
      <c r="AI32" s="201">
        <v>5.84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5.97</v>
      </c>
      <c r="AF33" s="201">
        <v>0</v>
      </c>
      <c r="AG33" s="201">
        <v>0</v>
      </c>
      <c r="AH33" s="201">
        <v>0</v>
      </c>
      <c r="AI33" s="201">
        <v>5.84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5.97</v>
      </c>
      <c r="AF34" s="201">
        <v>0</v>
      </c>
      <c r="AG34" s="201">
        <v>0</v>
      </c>
      <c r="AH34" s="201">
        <v>0</v>
      </c>
      <c r="AI34" s="201">
        <v>5.84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5.97</v>
      </c>
      <c r="AF35" s="201">
        <v>0</v>
      </c>
      <c r="AG35" s="201">
        <v>0</v>
      </c>
      <c r="AH35" s="201">
        <v>0</v>
      </c>
      <c r="AI35" s="201">
        <v>5.84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5.97</v>
      </c>
      <c r="AF36" s="201">
        <v>0</v>
      </c>
      <c r="AG36" s="201">
        <v>0</v>
      </c>
      <c r="AH36" s="201">
        <v>0</v>
      </c>
      <c r="AI36" s="201">
        <v>5.84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5.97</v>
      </c>
      <c r="AF37" s="201">
        <v>0</v>
      </c>
      <c r="AG37" s="201">
        <v>0</v>
      </c>
      <c r="AH37" s="201">
        <v>0</v>
      </c>
      <c r="AI37" s="201">
        <v>5.84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5.97</v>
      </c>
      <c r="AF38" s="201">
        <v>0</v>
      </c>
      <c r="AG38" s="201">
        <v>0</v>
      </c>
      <c r="AH38" s="201">
        <v>0</v>
      </c>
      <c r="AI38" s="201">
        <v>5.84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5.97</v>
      </c>
      <c r="AF39" s="201">
        <v>0</v>
      </c>
      <c r="AG39" s="201">
        <v>0</v>
      </c>
      <c r="AH39" s="201">
        <v>0</v>
      </c>
      <c r="AI39" s="201">
        <v>5.84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5.97</v>
      </c>
      <c r="AF40" s="201">
        <v>0</v>
      </c>
      <c r="AG40" s="201">
        <v>0</v>
      </c>
      <c r="AH40" s="201">
        <v>0</v>
      </c>
      <c r="AI40" s="201">
        <v>5.84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8.94</v>
      </c>
      <c r="AF41" s="201">
        <v>0</v>
      </c>
      <c r="AG41" s="201">
        <v>0</v>
      </c>
      <c r="AH41" s="201">
        <v>0</v>
      </c>
      <c r="AI41" s="201">
        <v>5.84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8.94</v>
      </c>
      <c r="AF42" s="201">
        <v>0</v>
      </c>
      <c r="AG42" s="201">
        <v>0</v>
      </c>
      <c r="AH42" s="201">
        <v>0</v>
      </c>
      <c r="AI42" s="201">
        <v>5.84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5.97</v>
      </c>
      <c r="AF43" s="201">
        <v>0</v>
      </c>
      <c r="AG43" s="201">
        <v>0</v>
      </c>
      <c r="AH43" s="201">
        <v>0</v>
      </c>
      <c r="AI43" s="201">
        <v>5.84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5.97</v>
      </c>
      <c r="AF44" s="201">
        <v>0</v>
      </c>
      <c r="AG44" s="201">
        <v>0</v>
      </c>
      <c r="AH44" s="201">
        <v>0</v>
      </c>
      <c r="AI44" s="201">
        <v>5.84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5.97</v>
      </c>
      <c r="AF45" s="201">
        <v>0</v>
      </c>
      <c r="AG45" s="201">
        <v>0</v>
      </c>
      <c r="AH45" s="201">
        <v>0</v>
      </c>
      <c r="AI45" s="201">
        <v>5.84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5.97</v>
      </c>
      <c r="AF46" s="201">
        <v>0</v>
      </c>
      <c r="AG46" s="201">
        <v>0</v>
      </c>
      <c r="AH46" s="201">
        <v>0</v>
      </c>
      <c r="AI46" s="201">
        <v>5.84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5.97</v>
      </c>
      <c r="AF47" s="201">
        <v>0</v>
      </c>
      <c r="AG47" s="201">
        <v>0</v>
      </c>
      <c r="AH47" s="201">
        <v>0</v>
      </c>
      <c r="AI47" s="201">
        <v>5.84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5.97</v>
      </c>
      <c r="AF48" s="201">
        <v>0</v>
      </c>
      <c r="AG48" s="201">
        <v>0</v>
      </c>
      <c r="AH48" s="201">
        <v>0</v>
      </c>
      <c r="AI48" s="201">
        <v>5.84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5.97</v>
      </c>
      <c r="AF49" s="201">
        <v>0</v>
      </c>
      <c r="AG49" s="201">
        <v>0</v>
      </c>
      <c r="AH49" s="201">
        <v>0</v>
      </c>
      <c r="AI49" s="201">
        <v>5.84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5.97</v>
      </c>
      <c r="AF50" s="201">
        <v>0</v>
      </c>
      <c r="AG50" s="201">
        <v>0</v>
      </c>
      <c r="AH50" s="201">
        <v>0</v>
      </c>
      <c r="AI50" s="201">
        <v>5.84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1.97</v>
      </c>
      <c r="AF51" s="201">
        <v>0</v>
      </c>
      <c r="AG51" s="201">
        <v>0</v>
      </c>
      <c r="AH51" s="201">
        <v>0</v>
      </c>
      <c r="AI51" s="201">
        <v>5.84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1.97</v>
      </c>
      <c r="AF52" s="201">
        <v>0</v>
      </c>
      <c r="AG52" s="201">
        <v>0</v>
      </c>
      <c r="AH52" s="201">
        <v>0</v>
      </c>
      <c r="AI52" s="201">
        <v>5.84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1.97</v>
      </c>
      <c r="AF53" s="201">
        <v>0</v>
      </c>
      <c r="AG53" s="201">
        <v>0</v>
      </c>
      <c r="AH53" s="201">
        <v>0</v>
      </c>
      <c r="AI53" s="201">
        <v>5.84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1.97</v>
      </c>
      <c r="AF54" s="201">
        <v>0</v>
      </c>
      <c r="AG54" s="201">
        <v>0</v>
      </c>
      <c r="AH54" s="201">
        <v>0</v>
      </c>
      <c r="AI54" s="201">
        <v>5.84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1.97</v>
      </c>
      <c r="AF55" s="201">
        <v>0</v>
      </c>
      <c r="AG55" s="201">
        <v>0</v>
      </c>
      <c r="AH55" s="201">
        <v>0</v>
      </c>
      <c r="AI55" s="201">
        <v>5.84</v>
      </c>
      <c r="AJ55" s="201">
        <v>0</v>
      </c>
      <c r="AK55" s="201">
        <v>0</v>
      </c>
      <c r="AL55" s="201">
        <v>0</v>
      </c>
      <c r="AM55" s="201">
        <v>0</v>
      </c>
      <c r="AN55" s="201">
        <v>0.55000000000000004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1.97</v>
      </c>
      <c r="AF56" s="201">
        <v>0</v>
      </c>
      <c r="AG56" s="201">
        <v>0</v>
      </c>
      <c r="AH56" s="201">
        <v>0</v>
      </c>
      <c r="AI56" s="201">
        <v>5.84</v>
      </c>
      <c r="AJ56" s="201">
        <v>0</v>
      </c>
      <c r="AK56" s="201">
        <v>0</v>
      </c>
      <c r="AL56" s="201">
        <v>0</v>
      </c>
      <c r="AM56" s="201">
        <v>0</v>
      </c>
      <c r="AN56" s="201">
        <v>0.55000000000000004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1.97</v>
      </c>
      <c r="AF57" s="201">
        <v>0</v>
      </c>
      <c r="AG57" s="201">
        <v>0</v>
      </c>
      <c r="AH57" s="201">
        <v>0</v>
      </c>
      <c r="AI57" s="201">
        <v>5.84</v>
      </c>
      <c r="AJ57" s="201">
        <v>0</v>
      </c>
      <c r="AK57" s="201">
        <v>0</v>
      </c>
      <c r="AL57" s="201">
        <v>0</v>
      </c>
      <c r="AM57" s="201">
        <v>0</v>
      </c>
      <c r="AN57" s="201">
        <v>0.55000000000000004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1.97</v>
      </c>
      <c r="AF58" s="201">
        <v>0</v>
      </c>
      <c r="AG58" s="201">
        <v>0</v>
      </c>
      <c r="AH58" s="201">
        <v>0</v>
      </c>
      <c r="AI58" s="201">
        <v>5.84</v>
      </c>
      <c r="AJ58" s="201">
        <v>0</v>
      </c>
      <c r="AK58" s="201">
        <v>0</v>
      </c>
      <c r="AL58" s="201">
        <v>0</v>
      </c>
      <c r="AM58" s="201">
        <v>0</v>
      </c>
      <c r="AN58" s="201">
        <v>0.55000000000000004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5.84</v>
      </c>
      <c r="AJ59" s="201">
        <v>0</v>
      </c>
      <c r="AK59" s="201">
        <v>0</v>
      </c>
      <c r="AL59" s="201">
        <v>0</v>
      </c>
      <c r="AM59" s="201">
        <v>0</v>
      </c>
      <c r="AN59" s="201">
        <v>0.55000000000000004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5.84</v>
      </c>
      <c r="AJ60" s="201">
        <v>0</v>
      </c>
      <c r="AK60" s="201">
        <v>0</v>
      </c>
      <c r="AL60" s="201">
        <v>0</v>
      </c>
      <c r="AM60" s="201">
        <v>0</v>
      </c>
      <c r="AN60" s="201">
        <v>0.55000000000000004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5.84</v>
      </c>
      <c r="AJ61" s="201">
        <v>0</v>
      </c>
      <c r="AK61" s="201">
        <v>0</v>
      </c>
      <c r="AL61" s="201">
        <v>0</v>
      </c>
      <c r="AM61" s="201">
        <v>0</v>
      </c>
      <c r="AN61" s="201">
        <v>0.55000000000000004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5.84</v>
      </c>
      <c r="AJ62" s="201">
        <v>0</v>
      </c>
      <c r="AK62" s="201">
        <v>0</v>
      </c>
      <c r="AL62" s="201">
        <v>0</v>
      </c>
      <c r="AM62" s="201">
        <v>0</v>
      </c>
      <c r="AN62" s="201">
        <v>0.55000000000000004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5.84</v>
      </c>
      <c r="AJ63" s="201">
        <v>0</v>
      </c>
      <c r="AK63" s="201">
        <v>0</v>
      </c>
      <c r="AL63" s="201">
        <v>0</v>
      </c>
      <c r="AM63" s="201">
        <v>0</v>
      </c>
      <c r="AN63" s="201">
        <v>0.55000000000000004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5.84</v>
      </c>
      <c r="AJ64" s="201">
        <v>0</v>
      </c>
      <c r="AK64" s="201">
        <v>0</v>
      </c>
      <c r="AL64" s="201">
        <v>0</v>
      </c>
      <c r="AM64" s="201">
        <v>0</v>
      </c>
      <c r="AN64" s="201">
        <v>0.55000000000000004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5.84</v>
      </c>
      <c r="AJ65" s="201">
        <v>0</v>
      </c>
      <c r="AK65" s="201">
        <v>0</v>
      </c>
      <c r="AL65" s="201">
        <v>0</v>
      </c>
      <c r="AM65" s="201">
        <v>0</v>
      </c>
      <c r="AN65" s="201">
        <v>0.55000000000000004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5.84</v>
      </c>
      <c r="AJ66" s="201">
        <v>0</v>
      </c>
      <c r="AK66" s="201">
        <v>0</v>
      </c>
      <c r="AL66" s="201">
        <v>0</v>
      </c>
      <c r="AM66" s="201">
        <v>0</v>
      </c>
      <c r="AN66" s="201">
        <v>0.55000000000000004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5.84</v>
      </c>
      <c r="AJ67" s="201">
        <v>0</v>
      </c>
      <c r="AK67" s="201">
        <v>0</v>
      </c>
      <c r="AL67" s="201">
        <v>0</v>
      </c>
      <c r="AM67" s="201">
        <v>0</v>
      </c>
      <c r="AN67" s="201">
        <v>0.55000000000000004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5.84</v>
      </c>
      <c r="AJ68" s="201">
        <v>0</v>
      </c>
      <c r="AK68" s="201">
        <v>0</v>
      </c>
      <c r="AL68" s="201">
        <v>0</v>
      </c>
      <c r="AM68" s="201">
        <v>0</v>
      </c>
      <c r="AN68" s="201">
        <v>0.55000000000000004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5.84</v>
      </c>
      <c r="AJ69" s="201">
        <v>0</v>
      </c>
      <c r="AK69" s="201">
        <v>0</v>
      </c>
      <c r="AL69" s="201">
        <v>0</v>
      </c>
      <c r="AM69" s="201">
        <v>0</v>
      </c>
      <c r="AN69" s="201">
        <v>0.55000000000000004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5.84</v>
      </c>
      <c r="AJ70" s="201">
        <v>0</v>
      </c>
      <c r="AK70" s="201">
        <v>0</v>
      </c>
      <c r="AL70" s="201">
        <v>0</v>
      </c>
      <c r="AM70" s="201">
        <v>0</v>
      </c>
      <c r="AN70" s="201">
        <v>0.55000000000000004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5.84</v>
      </c>
      <c r="AJ71" s="201">
        <v>0</v>
      </c>
      <c r="AK71" s="201">
        <v>0</v>
      </c>
      <c r="AL71" s="201">
        <v>0</v>
      </c>
      <c r="AM71" s="201">
        <v>0</v>
      </c>
      <c r="AN71" s="201">
        <v>0.55000000000000004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5.84</v>
      </c>
      <c r="AJ72" s="201">
        <v>0</v>
      </c>
      <c r="AK72" s="201">
        <v>0</v>
      </c>
      <c r="AL72" s="201">
        <v>0</v>
      </c>
      <c r="AM72" s="201">
        <v>0</v>
      </c>
      <c r="AN72" s="201">
        <v>0.55000000000000004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5.84</v>
      </c>
      <c r="AJ73" s="201">
        <v>0</v>
      </c>
      <c r="AK73" s="201">
        <v>0</v>
      </c>
      <c r="AL73" s="201">
        <v>0</v>
      </c>
      <c r="AM73" s="201">
        <v>0</v>
      </c>
      <c r="AN73" s="201">
        <v>0.55000000000000004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5.84</v>
      </c>
      <c r="AJ74" s="201">
        <v>0</v>
      </c>
      <c r="AK74" s="201">
        <v>0</v>
      </c>
      <c r="AL74" s="201">
        <v>0</v>
      </c>
      <c r="AM74" s="201">
        <v>0</v>
      </c>
      <c r="AN74" s="201">
        <v>0.55000000000000004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5.84</v>
      </c>
      <c r="AJ75" s="201">
        <v>0</v>
      </c>
      <c r="AK75" s="201">
        <v>0</v>
      </c>
      <c r="AL75" s="201">
        <v>0</v>
      </c>
      <c r="AM75" s="201">
        <v>1.46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2.97</v>
      </c>
      <c r="AF76" s="201">
        <v>0</v>
      </c>
      <c r="AG76" s="201">
        <v>0</v>
      </c>
      <c r="AH76" s="201">
        <v>0</v>
      </c>
      <c r="AI76" s="201">
        <v>5.84</v>
      </c>
      <c r="AJ76" s="201">
        <v>0</v>
      </c>
      <c r="AK76" s="201">
        <v>0</v>
      </c>
      <c r="AL76" s="201">
        <v>0</v>
      </c>
      <c r="AM76" s="201">
        <v>2.74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5.84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5.84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5.84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5.84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5.84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5.84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5.53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5.53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5.53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5.53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0.41</v>
      </c>
      <c r="AF87" s="201">
        <v>0</v>
      </c>
      <c r="AG87" s="201">
        <v>0</v>
      </c>
      <c r="AH87" s="201">
        <v>0</v>
      </c>
      <c r="AI87" s="201">
        <v>5.53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0.41</v>
      </c>
      <c r="AF88" s="201">
        <v>0</v>
      </c>
      <c r="AG88" s="201">
        <v>0</v>
      </c>
      <c r="AH88" s="201">
        <v>0</v>
      </c>
      <c r="AI88" s="201">
        <v>5.53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0.41</v>
      </c>
      <c r="AF89" s="201">
        <v>0</v>
      </c>
      <c r="AG89" s="201">
        <v>0</v>
      </c>
      <c r="AH89" s="201">
        <v>0</v>
      </c>
      <c r="AI89" s="201">
        <v>5.53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0.41</v>
      </c>
      <c r="AF90" s="201">
        <v>0</v>
      </c>
      <c r="AG90" s="201">
        <v>0</v>
      </c>
      <c r="AH90" s="201">
        <v>0</v>
      </c>
      <c r="AI90" s="201">
        <v>5.53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0.41</v>
      </c>
      <c r="AF91" s="201">
        <v>0</v>
      </c>
      <c r="AG91" s="201">
        <v>0</v>
      </c>
      <c r="AH91" s="201">
        <v>0</v>
      </c>
      <c r="AI91" s="201">
        <v>5.58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0.41</v>
      </c>
      <c r="AF92" s="201">
        <v>0</v>
      </c>
      <c r="AG92" s="201">
        <v>0</v>
      </c>
      <c r="AH92" s="201">
        <v>0</v>
      </c>
      <c r="AI92" s="201">
        <v>5.58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0.41</v>
      </c>
      <c r="AF93" s="201">
        <v>0</v>
      </c>
      <c r="AG93" s="201">
        <v>0</v>
      </c>
      <c r="AH93" s="201">
        <v>0</v>
      </c>
      <c r="AI93" s="201">
        <v>5.58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0.41</v>
      </c>
      <c r="AF94" s="201">
        <v>0</v>
      </c>
      <c r="AG94" s="201">
        <v>0</v>
      </c>
      <c r="AH94" s="201">
        <v>0</v>
      </c>
      <c r="AI94" s="201">
        <v>5.58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0.41</v>
      </c>
      <c r="AF95" s="201">
        <v>0</v>
      </c>
      <c r="AG95" s="201">
        <v>0</v>
      </c>
      <c r="AH95" s="201">
        <v>0</v>
      </c>
      <c r="AI95" s="201">
        <v>5.58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0.41</v>
      </c>
      <c r="AF96" s="201">
        <v>0</v>
      </c>
      <c r="AG96" s="201">
        <v>0</v>
      </c>
      <c r="AH96" s="201">
        <v>0</v>
      </c>
      <c r="AI96" s="201">
        <v>5.58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0.41</v>
      </c>
      <c r="AF97" s="201">
        <v>0</v>
      </c>
      <c r="AG97" s="201">
        <v>0</v>
      </c>
      <c r="AH97" s="201">
        <v>0</v>
      </c>
      <c r="AI97" s="201">
        <v>5.58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0.41</v>
      </c>
      <c r="AF98" s="201">
        <v>0</v>
      </c>
      <c r="AG98" s="201">
        <v>0</v>
      </c>
      <c r="AH98" s="201">
        <v>0</v>
      </c>
      <c r="AI98" s="201">
        <v>5.58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6.9232500000000113E-2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0.13857999999999981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1.0500000000000002E-3</v>
      </c>
      <c r="AN99">
        <f t="shared" si="0"/>
        <v>2.7500000000000003E-3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533</v>
      </c>
      <c r="D2" t="s">
        <v>533</v>
      </c>
      <c r="E2" t="s">
        <v>533</v>
      </c>
      <c r="F2" t="s">
        <v>533</v>
      </c>
      <c r="G2" t="s">
        <v>533</v>
      </c>
      <c r="H2" t="s">
        <v>533</v>
      </c>
      <c r="I2" t="s">
        <v>533</v>
      </c>
      <c r="J2" t="s">
        <v>533</v>
      </c>
      <c r="K2" t="s">
        <v>533</v>
      </c>
      <c r="L2" t="s">
        <v>533</v>
      </c>
      <c r="M2" t="s">
        <v>533</v>
      </c>
      <c r="N2" t="s">
        <v>533</v>
      </c>
      <c r="O2" t="s">
        <v>533</v>
      </c>
      <c r="P2" t="s">
        <v>533</v>
      </c>
    </row>
    <row r="3" spans="1:17">
      <c r="A3" t="s">
        <v>45</v>
      </c>
      <c r="C3" s="24">
        <v>33.6</v>
      </c>
      <c r="D3" s="24">
        <v>0</v>
      </c>
      <c r="E3" s="24">
        <v>0</v>
      </c>
      <c r="F3" s="24">
        <v>0</v>
      </c>
      <c r="G3" s="201">
        <v>150</v>
      </c>
      <c r="H3" s="201">
        <v>0</v>
      </c>
      <c r="I3" s="201">
        <v>0</v>
      </c>
      <c r="J3" s="201">
        <v>0</v>
      </c>
      <c r="K3" s="201">
        <v>248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</row>
    <row r="4" spans="1:17">
      <c r="A4" t="s">
        <v>46</v>
      </c>
      <c r="C4" s="24">
        <v>34</v>
      </c>
      <c r="D4" s="24">
        <v>0</v>
      </c>
      <c r="E4" s="24">
        <v>0</v>
      </c>
      <c r="F4" s="24">
        <v>0</v>
      </c>
      <c r="G4" s="201">
        <v>150</v>
      </c>
      <c r="H4" s="201">
        <v>0</v>
      </c>
      <c r="I4" s="201">
        <v>0</v>
      </c>
      <c r="J4" s="201">
        <v>0</v>
      </c>
      <c r="K4" s="201">
        <v>310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</row>
    <row r="5" spans="1:17">
      <c r="A5" t="s">
        <v>47</v>
      </c>
      <c r="C5" s="24">
        <v>34</v>
      </c>
      <c r="D5" s="24">
        <v>0</v>
      </c>
      <c r="E5" s="24">
        <v>0</v>
      </c>
      <c r="F5" s="24">
        <v>0</v>
      </c>
      <c r="G5" s="201">
        <v>150</v>
      </c>
      <c r="H5" s="201">
        <v>0</v>
      </c>
      <c r="I5" s="201">
        <v>0</v>
      </c>
      <c r="J5" s="201">
        <v>0</v>
      </c>
      <c r="K5" s="201">
        <v>310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</row>
    <row r="6" spans="1:17">
      <c r="A6" t="s">
        <v>48</v>
      </c>
      <c r="C6" s="24">
        <v>34</v>
      </c>
      <c r="D6" s="24">
        <v>0</v>
      </c>
      <c r="E6" s="24">
        <v>0</v>
      </c>
      <c r="F6" s="24">
        <v>0</v>
      </c>
      <c r="G6" s="201">
        <v>150</v>
      </c>
      <c r="H6" s="201">
        <v>0</v>
      </c>
      <c r="I6" s="201">
        <v>0</v>
      </c>
      <c r="J6" s="201">
        <v>0</v>
      </c>
      <c r="K6" s="201">
        <v>310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</row>
    <row r="7" spans="1:17">
      <c r="A7" t="s">
        <v>49</v>
      </c>
      <c r="C7" s="24">
        <v>34</v>
      </c>
      <c r="D7" s="24">
        <v>0</v>
      </c>
      <c r="E7" s="24">
        <v>0</v>
      </c>
      <c r="F7" s="24">
        <v>0</v>
      </c>
      <c r="G7" s="201">
        <v>150</v>
      </c>
      <c r="H7" s="201">
        <v>0</v>
      </c>
      <c r="I7" s="201">
        <v>0</v>
      </c>
      <c r="J7" s="201">
        <v>0</v>
      </c>
      <c r="K7" s="201">
        <v>310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</row>
    <row r="8" spans="1:17">
      <c r="A8" t="s">
        <v>50</v>
      </c>
      <c r="C8" s="24">
        <v>34</v>
      </c>
      <c r="D8" s="24">
        <v>0</v>
      </c>
      <c r="E8" s="24">
        <v>0</v>
      </c>
      <c r="F8" s="24">
        <v>0</v>
      </c>
      <c r="G8" s="201">
        <v>150</v>
      </c>
      <c r="H8" s="201">
        <v>0</v>
      </c>
      <c r="I8" s="201">
        <v>0</v>
      </c>
      <c r="J8" s="201">
        <v>0</v>
      </c>
      <c r="K8" s="201">
        <v>310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</row>
    <row r="9" spans="1:17">
      <c r="A9" t="s">
        <v>51</v>
      </c>
      <c r="C9" s="24">
        <v>34</v>
      </c>
      <c r="D9" s="24">
        <v>0</v>
      </c>
      <c r="E9" s="24">
        <v>0</v>
      </c>
      <c r="F9" s="24">
        <v>0</v>
      </c>
      <c r="G9" s="201">
        <v>150</v>
      </c>
      <c r="H9" s="201">
        <v>0</v>
      </c>
      <c r="I9" s="201">
        <v>0</v>
      </c>
      <c r="J9" s="201">
        <v>0</v>
      </c>
      <c r="K9" s="201">
        <v>310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</row>
    <row r="10" spans="1:17">
      <c r="A10" t="s">
        <v>52</v>
      </c>
      <c r="C10" s="24">
        <v>34</v>
      </c>
      <c r="D10" s="24">
        <v>0</v>
      </c>
      <c r="E10" s="24">
        <v>0</v>
      </c>
      <c r="F10" s="24">
        <v>0</v>
      </c>
      <c r="G10" s="201">
        <v>150</v>
      </c>
      <c r="H10" s="201">
        <v>0</v>
      </c>
      <c r="I10" s="201">
        <v>0</v>
      </c>
      <c r="J10" s="201">
        <v>0</v>
      </c>
      <c r="K10" s="201">
        <v>310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</row>
    <row r="11" spans="1:17">
      <c r="A11" t="s">
        <v>53</v>
      </c>
      <c r="C11" s="24">
        <v>34</v>
      </c>
      <c r="D11" s="24">
        <v>0</v>
      </c>
      <c r="E11" s="24">
        <v>0</v>
      </c>
      <c r="F11" s="24">
        <v>0</v>
      </c>
      <c r="G11" s="201">
        <v>150</v>
      </c>
      <c r="H11" s="201">
        <v>0</v>
      </c>
      <c r="I11" s="201">
        <v>0</v>
      </c>
      <c r="J11" s="201">
        <v>0</v>
      </c>
      <c r="K11" s="201">
        <v>310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</row>
    <row r="12" spans="1:17">
      <c r="A12" t="s">
        <v>54</v>
      </c>
      <c r="C12" s="24">
        <v>35</v>
      </c>
      <c r="D12" s="24">
        <v>0</v>
      </c>
      <c r="E12" s="24">
        <v>0</v>
      </c>
      <c r="F12" s="24">
        <v>0</v>
      </c>
      <c r="G12" s="201">
        <v>150</v>
      </c>
      <c r="H12" s="201">
        <v>0</v>
      </c>
      <c r="I12" s="201">
        <v>0</v>
      </c>
      <c r="J12" s="201">
        <v>0</v>
      </c>
      <c r="K12" s="201">
        <v>310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</row>
    <row r="13" spans="1:17">
      <c r="A13" t="s">
        <v>55</v>
      </c>
      <c r="C13" s="24">
        <v>35</v>
      </c>
      <c r="D13" s="24">
        <v>0</v>
      </c>
      <c r="E13" s="24">
        <v>0</v>
      </c>
      <c r="F13" s="24">
        <v>0</v>
      </c>
      <c r="G13" s="201">
        <v>150</v>
      </c>
      <c r="H13" s="201">
        <v>0</v>
      </c>
      <c r="I13" s="201">
        <v>0</v>
      </c>
      <c r="J13" s="201">
        <v>0</v>
      </c>
      <c r="K13" s="201">
        <v>310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</row>
    <row r="14" spans="1:17">
      <c r="A14" t="s">
        <v>56</v>
      </c>
      <c r="C14" s="24">
        <v>35</v>
      </c>
      <c r="D14" s="24">
        <v>0</v>
      </c>
      <c r="E14" s="24">
        <v>0</v>
      </c>
      <c r="F14" s="24">
        <v>0</v>
      </c>
      <c r="G14" s="201">
        <v>150</v>
      </c>
      <c r="H14" s="201">
        <v>0</v>
      </c>
      <c r="I14" s="201">
        <v>0</v>
      </c>
      <c r="J14" s="201">
        <v>0</v>
      </c>
      <c r="K14" s="201">
        <v>310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</row>
    <row r="15" spans="1:17">
      <c r="A15" t="s">
        <v>57</v>
      </c>
      <c r="C15" s="24">
        <v>35</v>
      </c>
      <c r="D15" s="24">
        <v>0</v>
      </c>
      <c r="E15" s="24">
        <v>0</v>
      </c>
      <c r="F15" s="24">
        <v>0</v>
      </c>
      <c r="G15" s="201">
        <v>150</v>
      </c>
      <c r="H15" s="201">
        <v>0</v>
      </c>
      <c r="I15" s="201">
        <v>0</v>
      </c>
      <c r="J15" s="201">
        <v>0</v>
      </c>
      <c r="K15" s="201">
        <v>313.05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</row>
    <row r="16" spans="1:17">
      <c r="A16" t="s">
        <v>58</v>
      </c>
      <c r="C16" s="24">
        <v>35</v>
      </c>
      <c r="D16" s="24">
        <v>0</v>
      </c>
      <c r="E16" s="24">
        <v>0</v>
      </c>
      <c r="F16" s="24">
        <v>0</v>
      </c>
      <c r="G16" s="201">
        <v>150</v>
      </c>
      <c r="H16" s="201">
        <v>0</v>
      </c>
      <c r="I16" s="201">
        <v>0</v>
      </c>
      <c r="J16" s="201">
        <v>0</v>
      </c>
      <c r="K16" s="201">
        <v>313.05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</row>
    <row r="17" spans="1:16">
      <c r="A17" t="s">
        <v>59</v>
      </c>
      <c r="C17" s="24">
        <v>35</v>
      </c>
      <c r="D17" s="24">
        <v>0</v>
      </c>
      <c r="E17" s="24">
        <v>0</v>
      </c>
      <c r="F17" s="24">
        <v>0</v>
      </c>
      <c r="G17" s="201">
        <v>150</v>
      </c>
      <c r="H17" s="201">
        <v>0</v>
      </c>
      <c r="I17" s="201">
        <v>0</v>
      </c>
      <c r="J17" s="201">
        <v>0</v>
      </c>
      <c r="K17" s="201">
        <v>313.05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</row>
    <row r="18" spans="1:16">
      <c r="A18" t="s">
        <v>60</v>
      </c>
      <c r="C18" s="24">
        <v>35</v>
      </c>
      <c r="D18" s="24">
        <v>0</v>
      </c>
      <c r="E18" s="24">
        <v>0</v>
      </c>
      <c r="F18" s="24">
        <v>0</v>
      </c>
      <c r="G18" s="201">
        <v>150</v>
      </c>
      <c r="H18" s="201">
        <v>0</v>
      </c>
      <c r="I18" s="201">
        <v>0</v>
      </c>
      <c r="J18" s="201">
        <v>0</v>
      </c>
      <c r="K18" s="201">
        <v>293.45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</row>
    <row r="19" spans="1:16">
      <c r="A19" t="s">
        <v>61</v>
      </c>
      <c r="C19" s="24">
        <v>35</v>
      </c>
      <c r="D19" s="24">
        <v>0</v>
      </c>
      <c r="E19" s="24">
        <v>0</v>
      </c>
      <c r="F19" s="24">
        <v>0</v>
      </c>
      <c r="G19" s="201">
        <v>150</v>
      </c>
      <c r="H19" s="201">
        <v>0</v>
      </c>
      <c r="I19" s="201">
        <v>0</v>
      </c>
      <c r="J19" s="201">
        <v>0</v>
      </c>
      <c r="K19" s="201">
        <v>313.05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</row>
    <row r="20" spans="1:16">
      <c r="A20" t="s">
        <v>62</v>
      </c>
      <c r="C20" s="24">
        <v>34</v>
      </c>
      <c r="D20" s="24">
        <v>0</v>
      </c>
      <c r="E20" s="24">
        <v>0</v>
      </c>
      <c r="F20" s="24">
        <v>0</v>
      </c>
      <c r="G20" s="201">
        <v>150</v>
      </c>
      <c r="H20" s="201">
        <v>0</v>
      </c>
      <c r="I20" s="201">
        <v>0</v>
      </c>
      <c r="J20" s="201">
        <v>0</v>
      </c>
      <c r="K20" s="201">
        <v>313.05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</row>
    <row r="21" spans="1:16">
      <c r="A21" t="s">
        <v>63</v>
      </c>
      <c r="C21" s="24">
        <v>34</v>
      </c>
      <c r="D21" s="24">
        <v>0</v>
      </c>
      <c r="E21" s="24">
        <v>0</v>
      </c>
      <c r="F21" s="24">
        <v>0</v>
      </c>
      <c r="G21" s="201">
        <v>150</v>
      </c>
      <c r="H21" s="201">
        <v>0</v>
      </c>
      <c r="I21" s="201">
        <v>0</v>
      </c>
      <c r="J21" s="201">
        <v>0</v>
      </c>
      <c r="K21" s="201">
        <v>313.05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</row>
    <row r="22" spans="1:16">
      <c r="A22" t="s">
        <v>64</v>
      </c>
      <c r="C22" s="24">
        <v>34</v>
      </c>
      <c r="D22" s="24">
        <v>0</v>
      </c>
      <c r="E22" s="24">
        <v>0</v>
      </c>
      <c r="F22" s="24">
        <v>0</v>
      </c>
      <c r="G22" s="201">
        <v>150</v>
      </c>
      <c r="H22" s="201">
        <v>0</v>
      </c>
      <c r="I22" s="201">
        <v>0</v>
      </c>
      <c r="J22" s="201">
        <v>0</v>
      </c>
      <c r="K22" s="201">
        <v>313.05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</row>
    <row r="23" spans="1:16">
      <c r="A23" t="s">
        <v>65</v>
      </c>
      <c r="C23" s="24">
        <v>34</v>
      </c>
      <c r="D23" s="24">
        <v>0</v>
      </c>
      <c r="E23" s="24">
        <v>0</v>
      </c>
      <c r="F23" s="24">
        <v>0</v>
      </c>
      <c r="G23" s="201">
        <v>150</v>
      </c>
      <c r="H23" s="201">
        <v>0</v>
      </c>
      <c r="I23" s="201">
        <v>0</v>
      </c>
      <c r="J23" s="201">
        <v>0</v>
      </c>
      <c r="K23" s="201">
        <v>293.45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</row>
    <row r="24" spans="1:16">
      <c r="A24" t="s">
        <v>66</v>
      </c>
      <c r="C24" s="24">
        <v>34</v>
      </c>
      <c r="D24" s="24">
        <v>0</v>
      </c>
      <c r="E24" s="24">
        <v>0</v>
      </c>
      <c r="F24" s="24">
        <v>0</v>
      </c>
      <c r="G24" s="201">
        <v>150</v>
      </c>
      <c r="H24" s="201">
        <v>0</v>
      </c>
      <c r="I24" s="201">
        <v>0</v>
      </c>
      <c r="J24" s="201">
        <v>0</v>
      </c>
      <c r="K24" s="201">
        <v>293.45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</row>
    <row r="25" spans="1:16">
      <c r="A25" t="s">
        <v>67</v>
      </c>
      <c r="C25" s="24">
        <v>34</v>
      </c>
      <c r="D25" s="24">
        <v>0</v>
      </c>
      <c r="E25" s="24">
        <v>0</v>
      </c>
      <c r="F25" s="24">
        <v>0</v>
      </c>
      <c r="G25" s="201">
        <v>150</v>
      </c>
      <c r="H25" s="201">
        <v>0</v>
      </c>
      <c r="I25" s="201">
        <v>0</v>
      </c>
      <c r="J25" s="201">
        <v>0</v>
      </c>
      <c r="K25" s="201">
        <v>313.05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</row>
    <row r="26" spans="1:16">
      <c r="A26" t="s">
        <v>68</v>
      </c>
      <c r="C26" s="24">
        <v>34</v>
      </c>
      <c r="D26" s="24">
        <v>0</v>
      </c>
      <c r="E26" s="24">
        <v>0</v>
      </c>
      <c r="F26" s="24">
        <v>0</v>
      </c>
      <c r="G26" s="201">
        <v>150</v>
      </c>
      <c r="H26" s="201">
        <v>0</v>
      </c>
      <c r="I26" s="201">
        <v>0</v>
      </c>
      <c r="J26" s="201">
        <v>0</v>
      </c>
      <c r="K26" s="201">
        <v>313.05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</row>
    <row r="27" spans="1:16">
      <c r="A27" t="s">
        <v>69</v>
      </c>
      <c r="C27" s="24">
        <v>34</v>
      </c>
      <c r="D27" s="24">
        <v>0</v>
      </c>
      <c r="E27" s="24">
        <v>0</v>
      </c>
      <c r="F27" s="24">
        <v>0</v>
      </c>
      <c r="G27" s="201">
        <v>150</v>
      </c>
      <c r="H27" s="201">
        <v>0</v>
      </c>
      <c r="I27" s="201">
        <v>0</v>
      </c>
      <c r="J27" s="201">
        <v>0</v>
      </c>
      <c r="K27" s="201">
        <v>313.05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</row>
    <row r="28" spans="1:16">
      <c r="A28" t="s">
        <v>70</v>
      </c>
      <c r="C28" s="24">
        <v>34</v>
      </c>
      <c r="D28" s="24">
        <v>0</v>
      </c>
      <c r="E28" s="24">
        <v>0</v>
      </c>
      <c r="F28" s="24">
        <v>0</v>
      </c>
      <c r="G28" s="201">
        <v>150</v>
      </c>
      <c r="H28" s="201">
        <v>0</v>
      </c>
      <c r="I28" s="201">
        <v>0</v>
      </c>
      <c r="J28" s="201">
        <v>0</v>
      </c>
      <c r="K28" s="201">
        <v>313.05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</row>
    <row r="29" spans="1:16">
      <c r="A29" t="s">
        <v>71</v>
      </c>
      <c r="C29" s="24">
        <v>34</v>
      </c>
      <c r="D29" s="24">
        <v>0</v>
      </c>
      <c r="E29" s="24">
        <v>0</v>
      </c>
      <c r="F29" s="24">
        <v>0</v>
      </c>
      <c r="G29" s="201">
        <v>150</v>
      </c>
      <c r="H29" s="201">
        <v>0</v>
      </c>
      <c r="I29" s="201">
        <v>0</v>
      </c>
      <c r="J29" s="201">
        <v>0</v>
      </c>
      <c r="K29" s="201">
        <v>293.45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</row>
    <row r="30" spans="1:16">
      <c r="A30" t="s">
        <v>72</v>
      </c>
      <c r="C30" s="24">
        <v>34</v>
      </c>
      <c r="D30" s="24">
        <v>0</v>
      </c>
      <c r="E30" s="24">
        <v>0</v>
      </c>
      <c r="F30" s="24">
        <v>0</v>
      </c>
      <c r="G30" s="201">
        <v>150</v>
      </c>
      <c r="H30" s="201">
        <v>0</v>
      </c>
      <c r="I30" s="201">
        <v>0</v>
      </c>
      <c r="J30" s="201">
        <v>0</v>
      </c>
      <c r="K30" s="201">
        <v>293.45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</row>
    <row r="31" spans="1:16">
      <c r="A31" t="s">
        <v>73</v>
      </c>
      <c r="C31" s="24">
        <v>34</v>
      </c>
      <c r="D31" s="24">
        <v>0</v>
      </c>
      <c r="E31" s="24">
        <v>0</v>
      </c>
      <c r="F31" s="24">
        <v>0</v>
      </c>
      <c r="G31" s="201">
        <v>148</v>
      </c>
      <c r="H31" s="201">
        <v>0</v>
      </c>
      <c r="I31" s="201">
        <v>0</v>
      </c>
      <c r="J31" s="201">
        <v>0</v>
      </c>
      <c r="K31" s="201">
        <v>270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</row>
    <row r="32" spans="1:16">
      <c r="A32" t="s">
        <v>74</v>
      </c>
      <c r="C32" s="24">
        <v>34</v>
      </c>
      <c r="D32" s="24">
        <v>0</v>
      </c>
      <c r="E32" s="24">
        <v>0</v>
      </c>
      <c r="F32" s="24">
        <v>0</v>
      </c>
      <c r="G32" s="201">
        <v>148</v>
      </c>
      <c r="H32" s="201">
        <v>0</v>
      </c>
      <c r="I32" s="201">
        <v>0</v>
      </c>
      <c r="J32" s="201">
        <v>0</v>
      </c>
      <c r="K32" s="201">
        <v>270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</row>
    <row r="33" spans="1:16">
      <c r="A33" t="s">
        <v>75</v>
      </c>
      <c r="C33" s="24">
        <v>34</v>
      </c>
      <c r="D33" s="24">
        <v>0</v>
      </c>
      <c r="E33" s="24">
        <v>0</v>
      </c>
      <c r="F33" s="24">
        <v>0</v>
      </c>
      <c r="G33" s="201">
        <v>148</v>
      </c>
      <c r="H33" s="201">
        <v>0</v>
      </c>
      <c r="I33" s="201">
        <v>0</v>
      </c>
      <c r="J33" s="201">
        <v>0</v>
      </c>
      <c r="K33" s="201">
        <v>270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</row>
    <row r="34" spans="1:16">
      <c r="A34" t="s">
        <v>76</v>
      </c>
      <c r="C34" s="24">
        <v>34</v>
      </c>
      <c r="D34" s="24">
        <v>0</v>
      </c>
      <c r="E34" s="24">
        <v>0</v>
      </c>
      <c r="F34" s="24">
        <v>0</v>
      </c>
      <c r="G34" s="201">
        <v>148</v>
      </c>
      <c r="H34" s="201">
        <v>0</v>
      </c>
      <c r="I34" s="201">
        <v>0</v>
      </c>
      <c r="J34" s="201">
        <v>0</v>
      </c>
      <c r="K34" s="201">
        <v>270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</row>
    <row r="35" spans="1:16">
      <c r="A35" t="s">
        <v>77</v>
      </c>
      <c r="C35" s="24">
        <v>34</v>
      </c>
      <c r="D35" s="24">
        <v>0</v>
      </c>
      <c r="E35" s="24">
        <v>0</v>
      </c>
      <c r="F35" s="24">
        <v>0</v>
      </c>
      <c r="G35" s="201">
        <v>148</v>
      </c>
      <c r="H35" s="201">
        <v>0</v>
      </c>
      <c r="I35" s="201">
        <v>0</v>
      </c>
      <c r="J35" s="201">
        <v>0</v>
      </c>
      <c r="K35" s="201">
        <v>270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</row>
    <row r="36" spans="1:16">
      <c r="A36" t="s">
        <v>78</v>
      </c>
      <c r="C36" s="24">
        <v>34</v>
      </c>
      <c r="D36" s="24">
        <v>0</v>
      </c>
      <c r="E36" s="24">
        <v>0</v>
      </c>
      <c r="F36" s="24">
        <v>0</v>
      </c>
      <c r="G36" s="201">
        <v>148</v>
      </c>
      <c r="H36" s="201">
        <v>0</v>
      </c>
      <c r="I36" s="201">
        <v>0</v>
      </c>
      <c r="J36" s="201">
        <v>0</v>
      </c>
      <c r="K36" s="201">
        <v>270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</row>
    <row r="37" spans="1:16">
      <c r="A37" t="s">
        <v>79</v>
      </c>
      <c r="C37" s="24">
        <v>34</v>
      </c>
      <c r="D37" s="24">
        <v>0</v>
      </c>
      <c r="E37" s="24">
        <v>0</v>
      </c>
      <c r="F37" s="24">
        <v>0</v>
      </c>
      <c r="G37" s="201">
        <v>148</v>
      </c>
      <c r="H37" s="201">
        <v>0</v>
      </c>
      <c r="I37" s="201">
        <v>0</v>
      </c>
      <c r="J37" s="201">
        <v>0</v>
      </c>
      <c r="K37" s="201">
        <v>270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</row>
    <row r="38" spans="1:16">
      <c r="A38" t="s">
        <v>80</v>
      </c>
      <c r="C38" s="24">
        <v>34</v>
      </c>
      <c r="D38" s="24">
        <v>0</v>
      </c>
      <c r="E38" s="24">
        <v>0</v>
      </c>
      <c r="F38" s="24">
        <v>0</v>
      </c>
      <c r="G38" s="201">
        <v>148</v>
      </c>
      <c r="H38" s="201">
        <v>0</v>
      </c>
      <c r="I38" s="201">
        <v>0</v>
      </c>
      <c r="J38" s="201">
        <v>0</v>
      </c>
      <c r="K38" s="201">
        <v>270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</row>
    <row r="39" spans="1:16">
      <c r="A39" t="s">
        <v>81</v>
      </c>
      <c r="C39" s="24">
        <v>34</v>
      </c>
      <c r="D39" s="24">
        <v>0</v>
      </c>
      <c r="E39" s="24">
        <v>0</v>
      </c>
      <c r="F39" s="24">
        <v>0</v>
      </c>
      <c r="G39" s="201">
        <v>148</v>
      </c>
      <c r="H39" s="201">
        <v>0</v>
      </c>
      <c r="I39" s="201">
        <v>0</v>
      </c>
      <c r="J39" s="201">
        <v>0</v>
      </c>
      <c r="K39" s="201">
        <v>270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</row>
    <row r="40" spans="1:16">
      <c r="A40" t="s">
        <v>82</v>
      </c>
      <c r="C40" s="24">
        <v>34</v>
      </c>
      <c r="D40" s="24">
        <v>0</v>
      </c>
      <c r="E40" s="24">
        <v>0</v>
      </c>
      <c r="F40" s="24">
        <v>0</v>
      </c>
      <c r="G40" s="201">
        <v>148</v>
      </c>
      <c r="H40" s="201">
        <v>0</v>
      </c>
      <c r="I40" s="201">
        <v>0</v>
      </c>
      <c r="J40" s="201">
        <v>0</v>
      </c>
      <c r="K40" s="201">
        <v>270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</row>
    <row r="41" spans="1:16">
      <c r="A41" t="s">
        <v>83</v>
      </c>
      <c r="C41" s="24">
        <v>33</v>
      </c>
      <c r="D41" s="24">
        <v>0</v>
      </c>
      <c r="E41" s="24">
        <v>0</v>
      </c>
      <c r="F41" s="24">
        <v>0</v>
      </c>
      <c r="G41" s="201">
        <v>148</v>
      </c>
      <c r="H41" s="201">
        <v>0</v>
      </c>
      <c r="I41" s="201">
        <v>0</v>
      </c>
      <c r="J41" s="201">
        <v>0</v>
      </c>
      <c r="K41" s="201">
        <v>270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</row>
    <row r="42" spans="1:16">
      <c r="A42" t="s">
        <v>84</v>
      </c>
      <c r="C42" s="24">
        <v>33</v>
      </c>
      <c r="D42" s="24">
        <v>0</v>
      </c>
      <c r="E42" s="24">
        <v>0</v>
      </c>
      <c r="F42" s="24">
        <v>0</v>
      </c>
      <c r="G42" s="201">
        <v>148</v>
      </c>
      <c r="H42" s="201">
        <v>0</v>
      </c>
      <c r="I42" s="201">
        <v>0</v>
      </c>
      <c r="J42" s="201">
        <v>0</v>
      </c>
      <c r="K42" s="201">
        <v>270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</row>
    <row r="43" spans="1:16">
      <c r="A43" t="s">
        <v>85</v>
      </c>
      <c r="C43" s="24">
        <v>33</v>
      </c>
      <c r="D43" s="24">
        <v>0</v>
      </c>
      <c r="E43" s="24">
        <v>0</v>
      </c>
      <c r="F43" s="24">
        <v>0</v>
      </c>
      <c r="G43" s="201">
        <v>144</v>
      </c>
      <c r="H43" s="201">
        <v>0</v>
      </c>
      <c r="I43" s="201">
        <v>0</v>
      </c>
      <c r="J43" s="201">
        <v>0</v>
      </c>
      <c r="K43" s="201">
        <v>270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</row>
    <row r="44" spans="1:16">
      <c r="A44" t="s">
        <v>86</v>
      </c>
      <c r="C44" s="24">
        <v>33</v>
      </c>
      <c r="D44" s="24">
        <v>0</v>
      </c>
      <c r="E44" s="24">
        <v>0</v>
      </c>
      <c r="F44" s="24">
        <v>0</v>
      </c>
      <c r="G44" s="201">
        <v>144</v>
      </c>
      <c r="H44" s="201">
        <v>0</v>
      </c>
      <c r="I44" s="201">
        <v>0</v>
      </c>
      <c r="J44" s="201">
        <v>0</v>
      </c>
      <c r="K44" s="201">
        <v>270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</row>
    <row r="45" spans="1:16">
      <c r="A45" t="s">
        <v>87</v>
      </c>
      <c r="C45" s="24">
        <v>33</v>
      </c>
      <c r="D45" s="24">
        <v>0</v>
      </c>
      <c r="E45" s="24">
        <v>0</v>
      </c>
      <c r="F45" s="24">
        <v>0</v>
      </c>
      <c r="G45" s="201">
        <v>144</v>
      </c>
      <c r="H45" s="201">
        <v>0</v>
      </c>
      <c r="I45" s="201">
        <v>0</v>
      </c>
      <c r="J45" s="201">
        <v>0</v>
      </c>
      <c r="K45" s="201">
        <v>270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</row>
    <row r="46" spans="1:16">
      <c r="A46" t="s">
        <v>88</v>
      </c>
      <c r="C46" s="24">
        <v>33</v>
      </c>
      <c r="D46" s="24">
        <v>0</v>
      </c>
      <c r="E46" s="24">
        <v>0</v>
      </c>
      <c r="F46" s="24">
        <v>0</v>
      </c>
      <c r="G46" s="201">
        <v>144</v>
      </c>
      <c r="H46" s="201">
        <v>0</v>
      </c>
      <c r="I46" s="201">
        <v>0</v>
      </c>
      <c r="J46" s="201">
        <v>0</v>
      </c>
      <c r="K46" s="201">
        <v>270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</row>
    <row r="47" spans="1:16">
      <c r="A47" t="s">
        <v>89</v>
      </c>
      <c r="C47" s="24">
        <v>31</v>
      </c>
      <c r="D47" s="24">
        <v>0</v>
      </c>
      <c r="E47" s="24">
        <v>0</v>
      </c>
      <c r="F47" s="24">
        <v>0</v>
      </c>
      <c r="G47" s="201">
        <v>144</v>
      </c>
      <c r="H47" s="201">
        <v>0</v>
      </c>
      <c r="I47" s="201">
        <v>0</v>
      </c>
      <c r="J47" s="201">
        <v>0</v>
      </c>
      <c r="K47" s="201">
        <v>270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</row>
    <row r="48" spans="1:16">
      <c r="A48" t="s">
        <v>90</v>
      </c>
      <c r="C48" s="24">
        <v>31</v>
      </c>
      <c r="D48" s="24">
        <v>0</v>
      </c>
      <c r="E48" s="24">
        <v>0</v>
      </c>
      <c r="F48" s="24">
        <v>0</v>
      </c>
      <c r="G48" s="201">
        <v>144</v>
      </c>
      <c r="H48" s="201">
        <v>0</v>
      </c>
      <c r="I48" s="201">
        <v>0</v>
      </c>
      <c r="J48" s="201">
        <v>0</v>
      </c>
      <c r="K48" s="201">
        <v>270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</row>
    <row r="49" spans="1:16">
      <c r="A49" t="s">
        <v>91</v>
      </c>
      <c r="C49" s="24">
        <v>31</v>
      </c>
      <c r="D49" s="24">
        <v>0</v>
      </c>
      <c r="E49" s="24">
        <v>0</v>
      </c>
      <c r="F49" s="24">
        <v>0</v>
      </c>
      <c r="G49" s="201">
        <v>144</v>
      </c>
      <c r="H49" s="201">
        <v>0</v>
      </c>
      <c r="I49" s="201">
        <v>0</v>
      </c>
      <c r="J49" s="201">
        <v>0</v>
      </c>
      <c r="K49" s="201">
        <v>270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</row>
    <row r="50" spans="1:16">
      <c r="A50" t="s">
        <v>92</v>
      </c>
      <c r="C50" s="24">
        <v>31</v>
      </c>
      <c r="D50" s="24">
        <v>0</v>
      </c>
      <c r="E50" s="24">
        <v>0</v>
      </c>
      <c r="F50" s="24">
        <v>0</v>
      </c>
      <c r="G50" s="201">
        <v>144</v>
      </c>
      <c r="H50" s="201">
        <v>0</v>
      </c>
      <c r="I50" s="201">
        <v>0</v>
      </c>
      <c r="J50" s="201">
        <v>0</v>
      </c>
      <c r="K50" s="201">
        <v>270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</row>
    <row r="51" spans="1:16">
      <c r="A51" t="s">
        <v>93</v>
      </c>
      <c r="C51" s="24">
        <v>31</v>
      </c>
      <c r="D51" s="24">
        <v>0</v>
      </c>
      <c r="E51" s="24">
        <v>0</v>
      </c>
      <c r="F51" s="24">
        <v>0</v>
      </c>
      <c r="G51" s="201">
        <v>140</v>
      </c>
      <c r="H51" s="201">
        <v>0</v>
      </c>
      <c r="I51" s="201">
        <v>0</v>
      </c>
      <c r="J51" s="201">
        <v>0</v>
      </c>
      <c r="K51" s="201">
        <v>270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</row>
    <row r="52" spans="1:16">
      <c r="A52" t="s">
        <v>94</v>
      </c>
      <c r="C52" s="24">
        <v>31</v>
      </c>
      <c r="D52" s="24">
        <v>0</v>
      </c>
      <c r="E52" s="24">
        <v>0</v>
      </c>
      <c r="F52" s="24">
        <v>0</v>
      </c>
      <c r="G52" s="201">
        <v>140</v>
      </c>
      <c r="H52" s="201">
        <v>0</v>
      </c>
      <c r="I52" s="201">
        <v>0</v>
      </c>
      <c r="J52" s="201">
        <v>0</v>
      </c>
      <c r="K52" s="201">
        <v>270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</row>
    <row r="53" spans="1:16">
      <c r="A53" t="s">
        <v>95</v>
      </c>
      <c r="C53" s="24">
        <v>31</v>
      </c>
      <c r="D53" s="24">
        <v>0</v>
      </c>
      <c r="E53" s="24">
        <v>0</v>
      </c>
      <c r="F53" s="24">
        <v>0</v>
      </c>
      <c r="G53" s="201">
        <v>140</v>
      </c>
      <c r="H53" s="201">
        <v>0</v>
      </c>
      <c r="I53" s="201">
        <v>0</v>
      </c>
      <c r="J53" s="201">
        <v>0</v>
      </c>
      <c r="K53" s="201">
        <v>270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</row>
    <row r="54" spans="1:16">
      <c r="A54" t="s">
        <v>96</v>
      </c>
      <c r="C54" s="24">
        <v>31</v>
      </c>
      <c r="D54" s="24">
        <v>0</v>
      </c>
      <c r="E54" s="24">
        <v>0</v>
      </c>
      <c r="F54" s="24">
        <v>0</v>
      </c>
      <c r="G54" s="201">
        <v>140</v>
      </c>
      <c r="H54" s="201">
        <v>0</v>
      </c>
      <c r="I54" s="201">
        <v>0</v>
      </c>
      <c r="J54" s="201">
        <v>0</v>
      </c>
      <c r="K54" s="201">
        <v>270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</row>
    <row r="55" spans="1:16">
      <c r="A55" t="s">
        <v>97</v>
      </c>
      <c r="C55" s="24">
        <v>31</v>
      </c>
      <c r="D55" s="24">
        <v>0</v>
      </c>
      <c r="E55" s="24">
        <v>0</v>
      </c>
      <c r="F55" s="24">
        <v>0</v>
      </c>
      <c r="G55" s="201">
        <v>140</v>
      </c>
      <c r="H55" s="201">
        <v>0</v>
      </c>
      <c r="I55" s="201">
        <v>0</v>
      </c>
      <c r="J55" s="201">
        <v>0</v>
      </c>
      <c r="K55" s="201">
        <v>270</v>
      </c>
      <c r="L55" s="201">
        <v>0</v>
      </c>
      <c r="M55" s="201">
        <v>0</v>
      </c>
      <c r="N55" s="201">
        <v>0</v>
      </c>
      <c r="O55" s="201">
        <v>0</v>
      </c>
      <c r="P55" s="201">
        <v>30</v>
      </c>
    </row>
    <row r="56" spans="1:16">
      <c r="A56" t="s">
        <v>98</v>
      </c>
      <c r="C56" s="24">
        <v>31</v>
      </c>
      <c r="D56" s="24">
        <v>0</v>
      </c>
      <c r="E56" s="24">
        <v>0</v>
      </c>
      <c r="F56" s="24">
        <v>0</v>
      </c>
      <c r="G56" s="201">
        <v>140</v>
      </c>
      <c r="H56" s="201">
        <v>0</v>
      </c>
      <c r="I56" s="201">
        <v>0</v>
      </c>
      <c r="J56" s="201">
        <v>0</v>
      </c>
      <c r="K56" s="201">
        <v>270</v>
      </c>
      <c r="L56" s="201">
        <v>0</v>
      </c>
      <c r="M56" s="201">
        <v>0</v>
      </c>
      <c r="N56" s="201">
        <v>0</v>
      </c>
      <c r="O56" s="201">
        <v>0</v>
      </c>
      <c r="P56" s="201">
        <v>30</v>
      </c>
    </row>
    <row r="57" spans="1:16">
      <c r="A57" t="s">
        <v>99</v>
      </c>
      <c r="C57" s="24">
        <v>31</v>
      </c>
      <c r="D57" s="24">
        <v>0</v>
      </c>
      <c r="E57" s="24">
        <v>0</v>
      </c>
      <c r="F57" s="24">
        <v>0</v>
      </c>
      <c r="G57" s="201">
        <v>140</v>
      </c>
      <c r="H57" s="201">
        <v>0</v>
      </c>
      <c r="I57" s="201">
        <v>0</v>
      </c>
      <c r="J57" s="201">
        <v>0</v>
      </c>
      <c r="K57" s="201">
        <v>270</v>
      </c>
      <c r="L57" s="201">
        <v>0</v>
      </c>
      <c r="M57" s="201">
        <v>0</v>
      </c>
      <c r="N57" s="201">
        <v>0</v>
      </c>
      <c r="O57" s="201">
        <v>0</v>
      </c>
      <c r="P57" s="201">
        <v>30</v>
      </c>
    </row>
    <row r="58" spans="1:16">
      <c r="A58" t="s">
        <v>100</v>
      </c>
      <c r="C58" s="24">
        <v>30</v>
      </c>
      <c r="D58" s="24">
        <v>0</v>
      </c>
      <c r="E58" s="24">
        <v>0</v>
      </c>
      <c r="F58" s="24">
        <v>0</v>
      </c>
      <c r="G58" s="201">
        <v>140</v>
      </c>
      <c r="H58" s="201">
        <v>0</v>
      </c>
      <c r="I58" s="201">
        <v>0</v>
      </c>
      <c r="J58" s="201">
        <v>0</v>
      </c>
      <c r="K58" s="201">
        <v>270</v>
      </c>
      <c r="L58" s="201">
        <v>0</v>
      </c>
      <c r="M58" s="201">
        <v>0</v>
      </c>
      <c r="N58" s="201">
        <v>0</v>
      </c>
      <c r="O58" s="201">
        <v>0</v>
      </c>
      <c r="P58" s="201">
        <v>30</v>
      </c>
    </row>
    <row r="59" spans="1:16">
      <c r="A59" t="s">
        <v>101</v>
      </c>
      <c r="C59" s="24">
        <v>30</v>
      </c>
      <c r="D59" s="24">
        <v>0</v>
      </c>
      <c r="E59" s="24">
        <v>0</v>
      </c>
      <c r="F59" s="24">
        <v>0</v>
      </c>
      <c r="G59" s="201">
        <v>138</v>
      </c>
      <c r="H59" s="201">
        <v>0</v>
      </c>
      <c r="I59" s="201">
        <v>0</v>
      </c>
      <c r="J59" s="201">
        <v>0</v>
      </c>
      <c r="K59" s="201">
        <v>270</v>
      </c>
      <c r="L59" s="201">
        <v>0</v>
      </c>
      <c r="M59" s="201">
        <v>0</v>
      </c>
      <c r="N59" s="201">
        <v>0</v>
      </c>
      <c r="O59" s="201">
        <v>0</v>
      </c>
      <c r="P59" s="201">
        <v>30</v>
      </c>
    </row>
    <row r="60" spans="1:16">
      <c r="A60" t="s">
        <v>102</v>
      </c>
      <c r="C60" s="24">
        <v>30</v>
      </c>
      <c r="D60" s="24">
        <v>0</v>
      </c>
      <c r="E60" s="24">
        <v>0</v>
      </c>
      <c r="F60" s="24">
        <v>0</v>
      </c>
      <c r="G60" s="201">
        <v>138</v>
      </c>
      <c r="H60" s="201">
        <v>0</v>
      </c>
      <c r="I60" s="201">
        <v>0</v>
      </c>
      <c r="J60" s="201">
        <v>0</v>
      </c>
      <c r="K60" s="201">
        <v>270</v>
      </c>
      <c r="L60" s="201">
        <v>0</v>
      </c>
      <c r="M60" s="201">
        <v>0</v>
      </c>
      <c r="N60" s="201">
        <v>0</v>
      </c>
      <c r="O60" s="201">
        <v>0</v>
      </c>
      <c r="P60" s="201">
        <v>30</v>
      </c>
    </row>
    <row r="61" spans="1:16">
      <c r="A61" t="s">
        <v>103</v>
      </c>
      <c r="C61" s="24">
        <v>30</v>
      </c>
      <c r="D61" s="24">
        <v>0</v>
      </c>
      <c r="E61" s="24">
        <v>0</v>
      </c>
      <c r="F61" s="24">
        <v>0</v>
      </c>
      <c r="G61" s="201">
        <v>138</v>
      </c>
      <c r="H61" s="201">
        <v>0</v>
      </c>
      <c r="I61" s="201">
        <v>0</v>
      </c>
      <c r="J61" s="201">
        <v>0</v>
      </c>
      <c r="K61" s="201">
        <v>270</v>
      </c>
      <c r="L61" s="201">
        <v>0</v>
      </c>
      <c r="M61" s="201">
        <v>0</v>
      </c>
      <c r="N61" s="201">
        <v>0</v>
      </c>
      <c r="O61" s="201">
        <v>0</v>
      </c>
      <c r="P61" s="201">
        <v>30</v>
      </c>
    </row>
    <row r="62" spans="1:16">
      <c r="A62" t="s">
        <v>104</v>
      </c>
      <c r="C62" s="24">
        <v>30</v>
      </c>
      <c r="D62" s="24">
        <v>0</v>
      </c>
      <c r="E62" s="24">
        <v>0</v>
      </c>
      <c r="F62" s="24">
        <v>0</v>
      </c>
      <c r="G62" s="201">
        <v>138</v>
      </c>
      <c r="H62" s="201">
        <v>0</v>
      </c>
      <c r="I62" s="201">
        <v>0</v>
      </c>
      <c r="J62" s="201">
        <v>0</v>
      </c>
      <c r="K62" s="201">
        <v>270</v>
      </c>
      <c r="L62" s="201">
        <v>0</v>
      </c>
      <c r="M62" s="201">
        <v>0</v>
      </c>
      <c r="N62" s="201">
        <v>0</v>
      </c>
      <c r="O62" s="201">
        <v>0</v>
      </c>
      <c r="P62" s="201">
        <v>30</v>
      </c>
    </row>
    <row r="63" spans="1:16">
      <c r="A63" t="s">
        <v>105</v>
      </c>
      <c r="C63" s="24">
        <v>30</v>
      </c>
      <c r="D63" s="24">
        <v>0</v>
      </c>
      <c r="E63" s="24">
        <v>0</v>
      </c>
      <c r="F63" s="24">
        <v>0</v>
      </c>
      <c r="G63" s="201">
        <v>138</v>
      </c>
      <c r="H63" s="201">
        <v>0</v>
      </c>
      <c r="I63" s="201">
        <v>0</v>
      </c>
      <c r="J63" s="201">
        <v>0</v>
      </c>
      <c r="K63" s="201">
        <v>270</v>
      </c>
      <c r="L63" s="201">
        <v>0</v>
      </c>
      <c r="M63" s="201">
        <v>0</v>
      </c>
      <c r="N63" s="201">
        <v>0</v>
      </c>
      <c r="O63" s="201">
        <v>0</v>
      </c>
      <c r="P63" s="201">
        <v>30</v>
      </c>
    </row>
    <row r="64" spans="1:16">
      <c r="A64" t="s">
        <v>106</v>
      </c>
      <c r="C64" s="24">
        <v>30</v>
      </c>
      <c r="D64" s="24">
        <v>0</v>
      </c>
      <c r="E64" s="24">
        <v>0</v>
      </c>
      <c r="F64" s="24">
        <v>0</v>
      </c>
      <c r="G64" s="201">
        <v>138</v>
      </c>
      <c r="H64" s="201">
        <v>0</v>
      </c>
      <c r="I64" s="201">
        <v>0</v>
      </c>
      <c r="J64" s="201">
        <v>0</v>
      </c>
      <c r="K64" s="201">
        <v>270</v>
      </c>
      <c r="L64" s="201">
        <v>0</v>
      </c>
      <c r="M64" s="201">
        <v>0</v>
      </c>
      <c r="N64" s="201">
        <v>0</v>
      </c>
      <c r="O64" s="201">
        <v>0</v>
      </c>
      <c r="P64" s="201">
        <v>30</v>
      </c>
    </row>
    <row r="65" spans="1:16">
      <c r="A65" t="s">
        <v>107</v>
      </c>
      <c r="C65" s="24">
        <v>30</v>
      </c>
      <c r="D65" s="24">
        <v>0</v>
      </c>
      <c r="E65" s="24">
        <v>0</v>
      </c>
      <c r="F65" s="24">
        <v>0</v>
      </c>
      <c r="G65" s="201">
        <v>138</v>
      </c>
      <c r="H65" s="201">
        <v>0</v>
      </c>
      <c r="I65" s="201">
        <v>0</v>
      </c>
      <c r="J65" s="201">
        <v>0</v>
      </c>
      <c r="K65" s="201">
        <v>270</v>
      </c>
      <c r="L65" s="201">
        <v>0</v>
      </c>
      <c r="M65" s="201">
        <v>0</v>
      </c>
      <c r="N65" s="201">
        <v>0</v>
      </c>
      <c r="O65" s="201">
        <v>0</v>
      </c>
      <c r="P65" s="201">
        <v>30</v>
      </c>
    </row>
    <row r="66" spans="1:16">
      <c r="A66" t="s">
        <v>108</v>
      </c>
      <c r="C66" s="24">
        <v>30</v>
      </c>
      <c r="D66" s="24">
        <v>0</v>
      </c>
      <c r="E66" s="24">
        <v>0</v>
      </c>
      <c r="F66" s="24">
        <v>0</v>
      </c>
      <c r="G66" s="201">
        <v>138</v>
      </c>
      <c r="H66" s="201">
        <v>0</v>
      </c>
      <c r="I66" s="201">
        <v>0</v>
      </c>
      <c r="J66" s="201">
        <v>0</v>
      </c>
      <c r="K66" s="201">
        <v>270</v>
      </c>
      <c r="L66" s="201">
        <v>0</v>
      </c>
      <c r="M66" s="201">
        <v>0</v>
      </c>
      <c r="N66" s="201">
        <v>0</v>
      </c>
      <c r="O66" s="201">
        <v>0</v>
      </c>
      <c r="P66" s="201">
        <v>30</v>
      </c>
    </row>
    <row r="67" spans="1:16">
      <c r="A67" t="s">
        <v>109</v>
      </c>
      <c r="C67" s="24">
        <v>30</v>
      </c>
      <c r="D67" s="24">
        <v>0</v>
      </c>
      <c r="E67" s="24">
        <v>0</v>
      </c>
      <c r="F67" s="24">
        <v>0</v>
      </c>
      <c r="G67" s="201">
        <v>138</v>
      </c>
      <c r="H67" s="201">
        <v>0</v>
      </c>
      <c r="I67" s="201">
        <v>0</v>
      </c>
      <c r="J67" s="201">
        <v>0</v>
      </c>
      <c r="K67" s="201">
        <v>270</v>
      </c>
      <c r="L67" s="201">
        <v>0</v>
      </c>
      <c r="M67" s="201">
        <v>0</v>
      </c>
      <c r="N67" s="201">
        <v>0</v>
      </c>
      <c r="O67" s="201">
        <v>0</v>
      </c>
      <c r="P67" s="201">
        <v>30</v>
      </c>
    </row>
    <row r="68" spans="1:16">
      <c r="A68" t="s">
        <v>110</v>
      </c>
      <c r="C68" s="24">
        <v>30</v>
      </c>
      <c r="D68" s="24">
        <v>0</v>
      </c>
      <c r="E68" s="24">
        <v>0</v>
      </c>
      <c r="F68" s="24">
        <v>0</v>
      </c>
      <c r="G68" s="201">
        <v>138</v>
      </c>
      <c r="H68" s="201">
        <v>0</v>
      </c>
      <c r="I68" s="201">
        <v>0</v>
      </c>
      <c r="J68" s="201">
        <v>0</v>
      </c>
      <c r="K68" s="201">
        <v>270</v>
      </c>
      <c r="L68" s="201">
        <v>0</v>
      </c>
      <c r="M68" s="201">
        <v>0</v>
      </c>
      <c r="N68" s="201">
        <v>0</v>
      </c>
      <c r="O68" s="201">
        <v>0</v>
      </c>
      <c r="P68" s="201">
        <v>30</v>
      </c>
    </row>
    <row r="69" spans="1:16">
      <c r="A69" t="s">
        <v>111</v>
      </c>
      <c r="C69" s="24">
        <v>30</v>
      </c>
      <c r="D69" s="24">
        <v>0</v>
      </c>
      <c r="E69" s="24">
        <v>0</v>
      </c>
      <c r="F69" s="24">
        <v>0</v>
      </c>
      <c r="G69" s="201">
        <v>138</v>
      </c>
      <c r="H69" s="201">
        <v>0</v>
      </c>
      <c r="I69" s="201">
        <v>0</v>
      </c>
      <c r="J69" s="201">
        <v>0</v>
      </c>
      <c r="K69" s="201">
        <v>270</v>
      </c>
      <c r="L69" s="201">
        <v>0</v>
      </c>
      <c r="M69" s="201">
        <v>0</v>
      </c>
      <c r="N69" s="201">
        <v>0</v>
      </c>
      <c r="O69" s="201">
        <v>0</v>
      </c>
      <c r="P69" s="201">
        <v>30</v>
      </c>
    </row>
    <row r="70" spans="1:16">
      <c r="A70" t="s">
        <v>112</v>
      </c>
      <c r="C70" s="24">
        <v>30</v>
      </c>
      <c r="D70" s="24">
        <v>0</v>
      </c>
      <c r="E70" s="24">
        <v>0</v>
      </c>
      <c r="F70" s="24">
        <v>0</v>
      </c>
      <c r="G70" s="201">
        <v>138</v>
      </c>
      <c r="H70" s="201">
        <v>0</v>
      </c>
      <c r="I70" s="201">
        <v>0</v>
      </c>
      <c r="J70" s="201">
        <v>0</v>
      </c>
      <c r="K70" s="201">
        <v>270</v>
      </c>
      <c r="L70" s="201">
        <v>0</v>
      </c>
      <c r="M70" s="201">
        <v>0</v>
      </c>
      <c r="N70" s="201">
        <v>0</v>
      </c>
      <c r="O70" s="201">
        <v>0</v>
      </c>
      <c r="P70" s="201">
        <v>30</v>
      </c>
    </row>
    <row r="71" spans="1:16">
      <c r="A71" t="s">
        <v>113</v>
      </c>
      <c r="C71" s="24">
        <v>30</v>
      </c>
      <c r="D71" s="24">
        <v>0</v>
      </c>
      <c r="E71" s="24">
        <v>0</v>
      </c>
      <c r="F71" s="24">
        <v>0</v>
      </c>
      <c r="G71" s="201">
        <v>138</v>
      </c>
      <c r="H71" s="201">
        <v>0</v>
      </c>
      <c r="I71" s="201">
        <v>0</v>
      </c>
      <c r="J71" s="201">
        <v>0</v>
      </c>
      <c r="K71" s="201">
        <v>270</v>
      </c>
      <c r="L71" s="201">
        <v>0</v>
      </c>
      <c r="M71" s="201">
        <v>0</v>
      </c>
      <c r="N71" s="201">
        <v>0</v>
      </c>
      <c r="O71" s="201">
        <v>0</v>
      </c>
      <c r="P71" s="201">
        <v>30</v>
      </c>
    </row>
    <row r="72" spans="1:16">
      <c r="A72" t="s">
        <v>114</v>
      </c>
      <c r="C72" s="24">
        <v>30</v>
      </c>
      <c r="D72" s="24">
        <v>0</v>
      </c>
      <c r="E72" s="24">
        <v>0</v>
      </c>
      <c r="F72" s="24">
        <v>0</v>
      </c>
      <c r="G72" s="201">
        <v>138</v>
      </c>
      <c r="H72" s="201">
        <v>0</v>
      </c>
      <c r="I72" s="201">
        <v>0</v>
      </c>
      <c r="J72" s="201">
        <v>0</v>
      </c>
      <c r="K72" s="201">
        <v>270</v>
      </c>
      <c r="L72" s="201">
        <v>0</v>
      </c>
      <c r="M72" s="201">
        <v>0</v>
      </c>
      <c r="N72" s="201">
        <v>0</v>
      </c>
      <c r="O72" s="201">
        <v>0</v>
      </c>
      <c r="P72" s="201">
        <v>30</v>
      </c>
    </row>
    <row r="73" spans="1:16">
      <c r="A73" t="s">
        <v>115</v>
      </c>
      <c r="C73" s="24">
        <v>30</v>
      </c>
      <c r="D73" s="24">
        <v>0</v>
      </c>
      <c r="E73" s="24">
        <v>0</v>
      </c>
      <c r="F73" s="24">
        <v>0</v>
      </c>
      <c r="G73" s="201">
        <v>138</v>
      </c>
      <c r="H73" s="201">
        <v>0</v>
      </c>
      <c r="I73" s="201">
        <v>0</v>
      </c>
      <c r="J73" s="201">
        <v>0</v>
      </c>
      <c r="K73" s="201">
        <v>270</v>
      </c>
      <c r="L73" s="201">
        <v>0</v>
      </c>
      <c r="M73" s="201">
        <v>0</v>
      </c>
      <c r="N73" s="201">
        <v>0</v>
      </c>
      <c r="O73" s="201">
        <v>0</v>
      </c>
      <c r="P73" s="201">
        <v>30</v>
      </c>
    </row>
    <row r="74" spans="1:16">
      <c r="A74" t="s">
        <v>116</v>
      </c>
      <c r="C74" s="24">
        <v>30</v>
      </c>
      <c r="D74" s="24">
        <v>0</v>
      </c>
      <c r="E74" s="24">
        <v>0</v>
      </c>
      <c r="F74" s="24">
        <v>0</v>
      </c>
      <c r="G74" s="201">
        <v>138</v>
      </c>
      <c r="H74" s="201">
        <v>0</v>
      </c>
      <c r="I74" s="201">
        <v>0</v>
      </c>
      <c r="J74" s="201">
        <v>0</v>
      </c>
      <c r="K74" s="201">
        <v>270</v>
      </c>
      <c r="L74" s="201">
        <v>0</v>
      </c>
      <c r="M74" s="201">
        <v>0</v>
      </c>
      <c r="N74" s="201">
        <v>0</v>
      </c>
      <c r="O74" s="201">
        <v>0</v>
      </c>
      <c r="P74" s="201">
        <v>30</v>
      </c>
    </row>
    <row r="75" spans="1:16">
      <c r="A75" t="s">
        <v>117</v>
      </c>
      <c r="C75" s="24">
        <v>31</v>
      </c>
      <c r="D75" s="24">
        <v>0</v>
      </c>
      <c r="E75" s="24">
        <v>0</v>
      </c>
      <c r="F75" s="24">
        <v>0</v>
      </c>
      <c r="G75" s="201">
        <v>138</v>
      </c>
      <c r="H75" s="201">
        <v>0</v>
      </c>
      <c r="I75" s="201">
        <v>0</v>
      </c>
      <c r="J75" s="201">
        <v>0</v>
      </c>
      <c r="K75" s="201">
        <v>270</v>
      </c>
      <c r="L75" s="201">
        <v>0</v>
      </c>
      <c r="M75" s="201">
        <v>0</v>
      </c>
      <c r="N75" s="201">
        <v>0</v>
      </c>
      <c r="O75" s="201">
        <v>80</v>
      </c>
      <c r="P75" s="201">
        <v>0</v>
      </c>
    </row>
    <row r="76" spans="1:16">
      <c r="A76" t="s">
        <v>118</v>
      </c>
      <c r="C76" s="24">
        <v>31</v>
      </c>
      <c r="D76" s="24">
        <v>0</v>
      </c>
      <c r="E76" s="24">
        <v>0</v>
      </c>
      <c r="F76" s="24">
        <v>0</v>
      </c>
      <c r="G76" s="201">
        <v>141</v>
      </c>
      <c r="H76" s="201">
        <v>0</v>
      </c>
      <c r="I76" s="201">
        <v>0</v>
      </c>
      <c r="J76" s="201">
        <v>0</v>
      </c>
      <c r="K76" s="201">
        <v>270</v>
      </c>
      <c r="L76" s="201">
        <v>0</v>
      </c>
      <c r="M76" s="201">
        <v>0</v>
      </c>
      <c r="N76" s="201">
        <v>0</v>
      </c>
      <c r="O76" s="201">
        <v>150</v>
      </c>
      <c r="P76" s="201">
        <v>0</v>
      </c>
    </row>
    <row r="77" spans="1:16">
      <c r="A77" t="s">
        <v>119</v>
      </c>
      <c r="C77" s="24">
        <v>31</v>
      </c>
      <c r="D77" s="24">
        <v>0</v>
      </c>
      <c r="E77" s="24">
        <v>0</v>
      </c>
      <c r="F77" s="24">
        <v>0</v>
      </c>
      <c r="G77" s="201">
        <v>141</v>
      </c>
      <c r="H77" s="201">
        <v>0</v>
      </c>
      <c r="I77" s="201">
        <v>0</v>
      </c>
      <c r="J77" s="201">
        <v>0</v>
      </c>
      <c r="K77" s="201">
        <v>300</v>
      </c>
      <c r="L77" s="201">
        <v>0</v>
      </c>
      <c r="M77" s="201">
        <v>0</v>
      </c>
      <c r="N77" s="201">
        <v>0</v>
      </c>
      <c r="O77" s="201">
        <v>150</v>
      </c>
      <c r="P77" s="201">
        <v>0</v>
      </c>
    </row>
    <row r="78" spans="1:16">
      <c r="A78" t="s">
        <v>120</v>
      </c>
      <c r="C78" s="24">
        <v>31</v>
      </c>
      <c r="D78" s="24">
        <v>0</v>
      </c>
      <c r="E78" s="24">
        <v>0</v>
      </c>
      <c r="F78" s="24">
        <v>0</v>
      </c>
      <c r="G78" s="201">
        <v>142</v>
      </c>
      <c r="H78" s="201">
        <v>0</v>
      </c>
      <c r="I78" s="201">
        <v>0</v>
      </c>
      <c r="J78" s="201">
        <v>0</v>
      </c>
      <c r="K78" s="201">
        <v>300</v>
      </c>
      <c r="L78" s="201">
        <v>0</v>
      </c>
      <c r="M78" s="201">
        <v>0</v>
      </c>
      <c r="N78" s="201">
        <v>0</v>
      </c>
      <c r="O78" s="201">
        <v>150</v>
      </c>
      <c r="P78" s="201">
        <v>0</v>
      </c>
    </row>
    <row r="79" spans="1:16">
      <c r="A79" t="s">
        <v>121</v>
      </c>
      <c r="C79" s="24">
        <v>30</v>
      </c>
      <c r="D79" s="24">
        <v>0</v>
      </c>
      <c r="E79" s="24">
        <v>0</v>
      </c>
      <c r="F79" s="24">
        <v>0</v>
      </c>
      <c r="G79" s="201">
        <v>142</v>
      </c>
      <c r="H79" s="201">
        <v>0</v>
      </c>
      <c r="I79" s="201">
        <v>0</v>
      </c>
      <c r="J79" s="201">
        <v>0</v>
      </c>
      <c r="K79" s="201">
        <v>300</v>
      </c>
      <c r="L79" s="201">
        <v>0</v>
      </c>
      <c r="M79" s="201">
        <v>0</v>
      </c>
      <c r="N79" s="201">
        <v>0</v>
      </c>
      <c r="O79" s="201">
        <v>150</v>
      </c>
      <c r="P79" s="201">
        <v>0</v>
      </c>
    </row>
    <row r="80" spans="1:16">
      <c r="A80" t="s">
        <v>122</v>
      </c>
      <c r="C80" s="24">
        <v>30</v>
      </c>
      <c r="D80" s="24">
        <v>0</v>
      </c>
      <c r="E80" s="24">
        <v>0</v>
      </c>
      <c r="F80" s="24">
        <v>0</v>
      </c>
      <c r="G80" s="201">
        <v>142</v>
      </c>
      <c r="H80" s="201">
        <v>0</v>
      </c>
      <c r="I80" s="201">
        <v>0</v>
      </c>
      <c r="J80" s="201">
        <v>0</v>
      </c>
      <c r="K80" s="201">
        <v>300</v>
      </c>
      <c r="L80" s="201">
        <v>0</v>
      </c>
      <c r="M80" s="201">
        <v>0</v>
      </c>
      <c r="N80" s="201">
        <v>0</v>
      </c>
      <c r="O80" s="201">
        <v>150</v>
      </c>
      <c r="P80" s="201">
        <v>0</v>
      </c>
    </row>
    <row r="81" spans="1:16">
      <c r="A81" t="s">
        <v>123</v>
      </c>
      <c r="C81" s="24">
        <v>30</v>
      </c>
      <c r="D81" s="24">
        <v>0</v>
      </c>
      <c r="E81" s="24">
        <v>0</v>
      </c>
      <c r="F81" s="24">
        <v>0</v>
      </c>
      <c r="G81" s="201">
        <v>142</v>
      </c>
      <c r="H81" s="201">
        <v>0</v>
      </c>
      <c r="I81" s="201">
        <v>0</v>
      </c>
      <c r="J81" s="201">
        <v>0</v>
      </c>
      <c r="K81" s="201">
        <v>320</v>
      </c>
      <c r="L81" s="201">
        <v>0</v>
      </c>
      <c r="M81" s="201">
        <v>0</v>
      </c>
      <c r="N81" s="201">
        <v>0</v>
      </c>
      <c r="O81" s="201">
        <v>150</v>
      </c>
      <c r="P81" s="201">
        <v>0</v>
      </c>
    </row>
    <row r="82" spans="1:16">
      <c r="A82" t="s">
        <v>124</v>
      </c>
      <c r="C82" s="24">
        <v>30</v>
      </c>
      <c r="D82" s="24">
        <v>0</v>
      </c>
      <c r="E82" s="24">
        <v>0</v>
      </c>
      <c r="F82" s="24">
        <v>0</v>
      </c>
      <c r="G82" s="201">
        <v>142</v>
      </c>
      <c r="H82" s="201">
        <v>0</v>
      </c>
      <c r="I82" s="201">
        <v>0</v>
      </c>
      <c r="J82" s="201">
        <v>0</v>
      </c>
      <c r="K82" s="201">
        <v>320</v>
      </c>
      <c r="L82" s="201">
        <v>0</v>
      </c>
      <c r="M82" s="201">
        <v>0</v>
      </c>
      <c r="N82" s="201">
        <v>0</v>
      </c>
      <c r="O82" s="201">
        <v>150</v>
      </c>
      <c r="P82" s="201">
        <v>0</v>
      </c>
    </row>
    <row r="83" spans="1:16">
      <c r="A83" t="s">
        <v>125</v>
      </c>
      <c r="C83" s="24">
        <v>31</v>
      </c>
      <c r="D83" s="24">
        <v>0</v>
      </c>
      <c r="E83" s="24">
        <v>0</v>
      </c>
      <c r="F83" s="24">
        <v>0</v>
      </c>
      <c r="G83" s="201">
        <v>142</v>
      </c>
      <c r="H83" s="201">
        <v>0</v>
      </c>
      <c r="I83" s="201">
        <v>0</v>
      </c>
      <c r="J83" s="201">
        <v>0</v>
      </c>
      <c r="K83" s="201">
        <v>320</v>
      </c>
      <c r="L83" s="201">
        <v>0</v>
      </c>
      <c r="M83" s="201">
        <v>0</v>
      </c>
      <c r="N83" s="201">
        <v>0</v>
      </c>
      <c r="O83" s="201">
        <v>150</v>
      </c>
      <c r="P83" s="201">
        <v>0</v>
      </c>
    </row>
    <row r="84" spans="1:16">
      <c r="A84" t="s">
        <v>126</v>
      </c>
      <c r="C84" s="24">
        <v>31</v>
      </c>
      <c r="D84" s="24">
        <v>0</v>
      </c>
      <c r="E84" s="24">
        <v>0</v>
      </c>
      <c r="F84" s="24">
        <v>0</v>
      </c>
      <c r="G84" s="201">
        <v>142</v>
      </c>
      <c r="H84" s="201">
        <v>0</v>
      </c>
      <c r="I84" s="201">
        <v>0</v>
      </c>
      <c r="J84" s="201">
        <v>0</v>
      </c>
      <c r="K84" s="201">
        <v>320</v>
      </c>
      <c r="L84" s="201">
        <v>0</v>
      </c>
      <c r="M84" s="201">
        <v>0</v>
      </c>
      <c r="N84" s="201">
        <v>0</v>
      </c>
      <c r="O84" s="201">
        <v>150</v>
      </c>
      <c r="P84" s="201">
        <v>0</v>
      </c>
    </row>
    <row r="85" spans="1:16">
      <c r="A85" t="s">
        <v>127</v>
      </c>
      <c r="C85" s="24">
        <v>31</v>
      </c>
      <c r="D85" s="24">
        <v>0</v>
      </c>
      <c r="E85" s="24">
        <v>0</v>
      </c>
      <c r="F85" s="24">
        <v>0</v>
      </c>
      <c r="G85" s="201">
        <v>142</v>
      </c>
      <c r="H85" s="201">
        <v>0</v>
      </c>
      <c r="I85" s="201">
        <v>0</v>
      </c>
      <c r="J85" s="201">
        <v>0</v>
      </c>
      <c r="K85" s="201">
        <v>320</v>
      </c>
      <c r="L85" s="201">
        <v>0</v>
      </c>
      <c r="M85" s="201">
        <v>0</v>
      </c>
      <c r="N85" s="201">
        <v>0</v>
      </c>
      <c r="O85" s="201">
        <v>150</v>
      </c>
      <c r="P85" s="201">
        <v>0</v>
      </c>
    </row>
    <row r="86" spans="1:16">
      <c r="A86" t="s">
        <v>128</v>
      </c>
      <c r="C86" s="24">
        <v>31</v>
      </c>
      <c r="D86" s="24">
        <v>0</v>
      </c>
      <c r="E86" s="24">
        <v>0</v>
      </c>
      <c r="F86" s="24">
        <v>0</v>
      </c>
      <c r="G86" s="201">
        <v>142</v>
      </c>
      <c r="H86" s="201">
        <v>0</v>
      </c>
      <c r="I86" s="201">
        <v>0</v>
      </c>
      <c r="J86" s="201">
        <v>0</v>
      </c>
      <c r="K86" s="201">
        <v>320</v>
      </c>
      <c r="L86" s="201">
        <v>0</v>
      </c>
      <c r="M86" s="201">
        <v>0</v>
      </c>
      <c r="N86" s="201">
        <v>0</v>
      </c>
      <c r="O86" s="201">
        <v>150</v>
      </c>
      <c r="P86" s="201">
        <v>0</v>
      </c>
    </row>
    <row r="87" spans="1:16">
      <c r="A87" t="s">
        <v>129</v>
      </c>
      <c r="C87" s="24">
        <v>32</v>
      </c>
      <c r="D87" s="24">
        <v>0</v>
      </c>
      <c r="E87" s="24">
        <v>0</v>
      </c>
      <c r="F87" s="24">
        <v>0</v>
      </c>
      <c r="G87" s="201">
        <v>144</v>
      </c>
      <c r="H87" s="201">
        <v>0</v>
      </c>
      <c r="I87" s="201">
        <v>0</v>
      </c>
      <c r="J87" s="201">
        <v>0</v>
      </c>
      <c r="K87" s="201">
        <v>320</v>
      </c>
      <c r="L87" s="201">
        <v>0</v>
      </c>
      <c r="M87" s="201">
        <v>0</v>
      </c>
      <c r="N87" s="201">
        <v>0</v>
      </c>
      <c r="O87" s="201">
        <v>170</v>
      </c>
      <c r="P87" s="201">
        <v>0</v>
      </c>
    </row>
    <row r="88" spans="1:16">
      <c r="A88" t="s">
        <v>130</v>
      </c>
      <c r="C88" s="24">
        <v>32</v>
      </c>
      <c r="D88" s="24">
        <v>0</v>
      </c>
      <c r="E88" s="24">
        <v>0</v>
      </c>
      <c r="F88" s="24">
        <v>0</v>
      </c>
      <c r="G88" s="201">
        <v>144</v>
      </c>
      <c r="H88" s="201">
        <v>0</v>
      </c>
      <c r="I88" s="201">
        <v>0</v>
      </c>
      <c r="J88" s="201">
        <v>0</v>
      </c>
      <c r="K88" s="201">
        <v>320</v>
      </c>
      <c r="L88" s="201">
        <v>0</v>
      </c>
      <c r="M88" s="201">
        <v>0</v>
      </c>
      <c r="N88" s="201">
        <v>0</v>
      </c>
      <c r="O88" s="201">
        <v>170</v>
      </c>
      <c r="P88" s="201">
        <v>0</v>
      </c>
    </row>
    <row r="89" spans="1:16">
      <c r="A89" t="s">
        <v>131</v>
      </c>
      <c r="C89" s="24">
        <v>32</v>
      </c>
      <c r="D89" s="24">
        <v>0</v>
      </c>
      <c r="E89" s="24">
        <v>0</v>
      </c>
      <c r="F89" s="24">
        <v>0</v>
      </c>
      <c r="G89" s="201">
        <v>144</v>
      </c>
      <c r="H89" s="201">
        <v>0</v>
      </c>
      <c r="I89" s="201">
        <v>0</v>
      </c>
      <c r="J89" s="201">
        <v>0</v>
      </c>
      <c r="K89" s="201">
        <v>320</v>
      </c>
      <c r="L89" s="201">
        <v>0</v>
      </c>
      <c r="M89" s="201">
        <v>0</v>
      </c>
      <c r="N89" s="201">
        <v>0</v>
      </c>
      <c r="O89" s="201">
        <v>240</v>
      </c>
      <c r="P89" s="201">
        <v>0</v>
      </c>
    </row>
    <row r="90" spans="1:16">
      <c r="A90" t="s">
        <v>132</v>
      </c>
      <c r="C90" s="24">
        <v>32</v>
      </c>
      <c r="D90" s="24">
        <v>0</v>
      </c>
      <c r="E90" s="24">
        <v>0</v>
      </c>
      <c r="F90" s="24">
        <v>0</v>
      </c>
      <c r="G90" s="201">
        <v>144</v>
      </c>
      <c r="H90" s="201">
        <v>0</v>
      </c>
      <c r="I90" s="201">
        <v>0</v>
      </c>
      <c r="J90" s="201">
        <v>0</v>
      </c>
      <c r="K90" s="201">
        <v>320</v>
      </c>
      <c r="L90" s="201">
        <v>0</v>
      </c>
      <c r="M90" s="201">
        <v>0</v>
      </c>
      <c r="N90" s="201">
        <v>0</v>
      </c>
      <c r="O90" s="201">
        <v>260</v>
      </c>
      <c r="P90" s="201">
        <v>0</v>
      </c>
    </row>
    <row r="91" spans="1:16">
      <c r="A91" t="s">
        <v>133</v>
      </c>
      <c r="C91" s="24">
        <v>33</v>
      </c>
      <c r="D91" s="24">
        <v>0</v>
      </c>
      <c r="E91" s="24">
        <v>0</v>
      </c>
      <c r="F91" s="24">
        <v>0</v>
      </c>
      <c r="G91" s="201">
        <v>144</v>
      </c>
      <c r="H91" s="201">
        <v>0</v>
      </c>
      <c r="I91" s="201">
        <v>0</v>
      </c>
      <c r="J91" s="201">
        <v>0</v>
      </c>
      <c r="K91" s="201">
        <v>320</v>
      </c>
      <c r="L91" s="201">
        <v>0</v>
      </c>
      <c r="M91" s="201">
        <v>0</v>
      </c>
      <c r="N91" s="201">
        <v>0</v>
      </c>
      <c r="O91" s="201">
        <v>220</v>
      </c>
      <c r="P91" s="201">
        <v>0</v>
      </c>
    </row>
    <row r="92" spans="1:16">
      <c r="A92" t="s">
        <v>134</v>
      </c>
      <c r="C92" s="24">
        <v>33</v>
      </c>
      <c r="D92" s="24">
        <v>0</v>
      </c>
      <c r="E92" s="24">
        <v>0</v>
      </c>
      <c r="F92" s="24">
        <v>0</v>
      </c>
      <c r="G92" s="201">
        <v>144</v>
      </c>
      <c r="H92" s="201">
        <v>0</v>
      </c>
      <c r="I92" s="201">
        <v>0</v>
      </c>
      <c r="J92" s="201">
        <v>0</v>
      </c>
      <c r="K92" s="201">
        <v>320</v>
      </c>
      <c r="L92" s="201">
        <v>0</v>
      </c>
      <c r="M92" s="201">
        <v>0</v>
      </c>
      <c r="N92" s="201">
        <v>0</v>
      </c>
      <c r="O92" s="201">
        <v>220</v>
      </c>
      <c r="P92" s="201">
        <v>0</v>
      </c>
    </row>
    <row r="93" spans="1:16">
      <c r="A93" t="s">
        <v>135</v>
      </c>
      <c r="C93" s="24">
        <v>33</v>
      </c>
      <c r="D93" s="24">
        <v>0</v>
      </c>
      <c r="E93" s="24">
        <v>0</v>
      </c>
      <c r="F93" s="24">
        <v>0</v>
      </c>
      <c r="G93" s="201">
        <v>144</v>
      </c>
      <c r="H93" s="201">
        <v>0</v>
      </c>
      <c r="I93" s="201">
        <v>0</v>
      </c>
      <c r="J93" s="201">
        <v>0</v>
      </c>
      <c r="K93" s="201">
        <v>320</v>
      </c>
      <c r="L93" s="201">
        <v>0</v>
      </c>
      <c r="M93" s="201">
        <v>0</v>
      </c>
      <c r="N93" s="201">
        <v>0</v>
      </c>
      <c r="O93" s="201">
        <v>220</v>
      </c>
      <c r="P93" s="201">
        <v>0</v>
      </c>
    </row>
    <row r="94" spans="1:16">
      <c r="A94" t="s">
        <v>136</v>
      </c>
      <c r="C94" s="24">
        <v>33</v>
      </c>
      <c r="D94" s="24">
        <v>0</v>
      </c>
      <c r="E94" s="24">
        <v>0</v>
      </c>
      <c r="F94" s="24">
        <v>0</v>
      </c>
      <c r="G94" s="201">
        <v>144</v>
      </c>
      <c r="H94" s="201">
        <v>0</v>
      </c>
      <c r="I94" s="201">
        <v>0</v>
      </c>
      <c r="J94" s="201">
        <v>0</v>
      </c>
      <c r="K94" s="201">
        <v>320</v>
      </c>
      <c r="L94" s="201">
        <v>0</v>
      </c>
      <c r="M94" s="201">
        <v>0</v>
      </c>
      <c r="N94" s="201">
        <v>0</v>
      </c>
      <c r="O94" s="201">
        <v>220</v>
      </c>
      <c r="P94" s="201">
        <v>0</v>
      </c>
    </row>
    <row r="95" spans="1:16">
      <c r="A95" t="s">
        <v>137</v>
      </c>
      <c r="C95" s="24">
        <v>33</v>
      </c>
      <c r="D95" s="24">
        <v>0</v>
      </c>
      <c r="E95" s="24">
        <v>0</v>
      </c>
      <c r="F95" s="24">
        <v>0</v>
      </c>
      <c r="G95" s="201">
        <v>144</v>
      </c>
      <c r="H95" s="201">
        <v>0</v>
      </c>
      <c r="I95" s="201">
        <v>0</v>
      </c>
      <c r="J95" s="201">
        <v>0</v>
      </c>
      <c r="K95" s="201">
        <v>320</v>
      </c>
      <c r="L95" s="201">
        <v>0</v>
      </c>
      <c r="M95" s="201">
        <v>0</v>
      </c>
      <c r="N95" s="201">
        <v>0</v>
      </c>
      <c r="O95" s="201">
        <v>250</v>
      </c>
      <c r="P95" s="201">
        <v>0</v>
      </c>
    </row>
    <row r="96" spans="1:16">
      <c r="A96" t="s">
        <v>138</v>
      </c>
      <c r="C96" s="24">
        <v>33</v>
      </c>
      <c r="D96" s="24">
        <v>0</v>
      </c>
      <c r="E96" s="24">
        <v>0</v>
      </c>
      <c r="F96" s="24">
        <v>0</v>
      </c>
      <c r="G96" s="201">
        <v>144</v>
      </c>
      <c r="H96" s="201">
        <v>0</v>
      </c>
      <c r="I96" s="201">
        <v>0</v>
      </c>
      <c r="J96" s="201">
        <v>0</v>
      </c>
      <c r="K96" s="201">
        <v>320</v>
      </c>
      <c r="L96" s="201">
        <v>0</v>
      </c>
      <c r="M96" s="201">
        <v>0</v>
      </c>
      <c r="N96" s="201">
        <v>0</v>
      </c>
      <c r="O96" s="201">
        <v>250</v>
      </c>
      <c r="P96" s="201">
        <v>0</v>
      </c>
    </row>
    <row r="97" spans="1:17">
      <c r="A97" t="s">
        <v>139</v>
      </c>
      <c r="C97" s="24">
        <v>33</v>
      </c>
      <c r="D97" s="24">
        <v>0</v>
      </c>
      <c r="E97" s="24">
        <v>0</v>
      </c>
      <c r="F97" s="24">
        <v>0</v>
      </c>
      <c r="G97" s="201">
        <v>144</v>
      </c>
      <c r="H97" s="201">
        <v>0</v>
      </c>
      <c r="I97" s="201">
        <v>0</v>
      </c>
      <c r="J97" s="201">
        <v>0</v>
      </c>
      <c r="K97" s="201">
        <v>320</v>
      </c>
      <c r="L97" s="201">
        <v>0</v>
      </c>
      <c r="M97" s="201">
        <v>0</v>
      </c>
      <c r="N97" s="201">
        <v>0</v>
      </c>
      <c r="O97" s="201">
        <v>300</v>
      </c>
      <c r="P97" s="201">
        <v>0</v>
      </c>
    </row>
    <row r="98" spans="1:17">
      <c r="A98" t="s">
        <v>140</v>
      </c>
      <c r="C98" s="24">
        <v>33</v>
      </c>
      <c r="D98" s="24">
        <v>0</v>
      </c>
      <c r="E98" s="24">
        <v>0</v>
      </c>
      <c r="F98" s="24">
        <v>0</v>
      </c>
      <c r="G98" s="201">
        <v>144</v>
      </c>
      <c r="H98" s="201">
        <v>0</v>
      </c>
      <c r="I98" s="201">
        <v>0</v>
      </c>
      <c r="J98" s="201">
        <v>0</v>
      </c>
      <c r="K98" s="201">
        <v>320</v>
      </c>
      <c r="L98" s="201">
        <v>0</v>
      </c>
      <c r="M98" s="201">
        <v>0</v>
      </c>
      <c r="N98" s="201">
        <v>0</v>
      </c>
      <c r="O98" s="201">
        <v>300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0.77715000000000001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3.4704999999999999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6.9872000000000005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1.1375</v>
      </c>
      <c r="P99" s="114">
        <f t="shared" si="0"/>
        <v>0.15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21.82</v>
      </c>
      <c r="E3" s="201">
        <v>0</v>
      </c>
      <c r="F3" s="201">
        <v>0</v>
      </c>
      <c r="G3" s="201">
        <v>36.11</v>
      </c>
      <c r="H3" s="201">
        <v>0</v>
      </c>
      <c r="I3" s="201">
        <v>0</v>
      </c>
      <c r="J3" s="201">
        <v>44.24</v>
      </c>
      <c r="K3" s="201">
        <v>16.850000000000001</v>
      </c>
      <c r="L3" s="201">
        <v>0.59</v>
      </c>
      <c r="M3" s="201">
        <v>2.1800000000000002</v>
      </c>
      <c r="N3" s="201">
        <v>1.8</v>
      </c>
      <c r="O3" s="201">
        <v>2.52</v>
      </c>
      <c r="P3" s="201">
        <v>1.07</v>
      </c>
      <c r="Q3" s="201">
        <v>0.33</v>
      </c>
      <c r="R3" s="201">
        <v>0.33</v>
      </c>
      <c r="S3" s="201">
        <v>0.4</v>
      </c>
      <c r="T3" s="201">
        <v>0.05</v>
      </c>
      <c r="U3" s="201">
        <v>1.67</v>
      </c>
      <c r="V3" s="201">
        <v>0.21</v>
      </c>
      <c r="W3" s="201">
        <v>0.5</v>
      </c>
      <c r="X3" s="201">
        <v>2.14</v>
      </c>
      <c r="Y3" s="201">
        <v>0</v>
      </c>
      <c r="Z3" s="201">
        <v>4.03</v>
      </c>
      <c r="AA3" s="201">
        <v>1.3</v>
      </c>
      <c r="AB3" s="201">
        <v>0</v>
      </c>
      <c r="AC3" s="201">
        <v>1.03</v>
      </c>
      <c r="AD3" s="201">
        <v>22.43</v>
      </c>
      <c r="AE3" s="201">
        <v>0</v>
      </c>
      <c r="AF3" s="201">
        <v>0</v>
      </c>
      <c r="AG3" s="201">
        <v>31.38</v>
      </c>
      <c r="AH3" s="201">
        <v>0</v>
      </c>
      <c r="AI3" s="201">
        <v>5.66</v>
      </c>
      <c r="AJ3" s="201">
        <v>0</v>
      </c>
      <c r="AK3" s="201">
        <v>-3.62</v>
      </c>
      <c r="AL3" s="201">
        <v>0</v>
      </c>
      <c r="AM3" s="201">
        <v>0</v>
      </c>
      <c r="AN3" s="201">
        <v>0</v>
      </c>
      <c r="AO3" s="201">
        <v>305.05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0.26</v>
      </c>
      <c r="AV3" s="201">
        <v>0.18</v>
      </c>
      <c r="AW3" s="201">
        <v>0.06</v>
      </c>
      <c r="AX3" s="201">
        <v>0.03</v>
      </c>
      <c r="AY3" s="201">
        <v>0.17</v>
      </c>
    </row>
    <row r="4" spans="1:51">
      <c r="A4" t="s">
        <v>46</v>
      </c>
      <c r="B4" s="201">
        <v>0</v>
      </c>
      <c r="C4" s="201">
        <v>0</v>
      </c>
      <c r="D4" s="201">
        <v>21.82</v>
      </c>
      <c r="E4" s="201">
        <v>0</v>
      </c>
      <c r="F4" s="201">
        <v>0</v>
      </c>
      <c r="G4" s="201">
        <v>36.11</v>
      </c>
      <c r="H4" s="201">
        <v>0</v>
      </c>
      <c r="I4" s="201">
        <v>0</v>
      </c>
      <c r="J4" s="201">
        <v>44.24</v>
      </c>
      <c r="K4" s="201">
        <v>16.850000000000001</v>
      </c>
      <c r="L4" s="201">
        <v>0.59</v>
      </c>
      <c r="M4" s="201">
        <v>2.1800000000000002</v>
      </c>
      <c r="N4" s="201">
        <v>1.8</v>
      </c>
      <c r="O4" s="201">
        <v>2.52</v>
      </c>
      <c r="P4" s="201">
        <v>1.07</v>
      </c>
      <c r="Q4" s="201">
        <v>0.33</v>
      </c>
      <c r="R4" s="201">
        <v>0.33</v>
      </c>
      <c r="S4" s="201">
        <v>0.4</v>
      </c>
      <c r="T4" s="201">
        <v>0.05</v>
      </c>
      <c r="U4" s="201">
        <v>1.67</v>
      </c>
      <c r="V4" s="201">
        <v>0.21</v>
      </c>
      <c r="W4" s="201">
        <v>0.5</v>
      </c>
      <c r="X4" s="201">
        <v>2.14</v>
      </c>
      <c r="Y4" s="201">
        <v>0</v>
      </c>
      <c r="Z4" s="201">
        <v>4.03</v>
      </c>
      <c r="AA4" s="201">
        <v>1.3</v>
      </c>
      <c r="AB4" s="201">
        <v>0</v>
      </c>
      <c r="AC4" s="201">
        <v>1.03</v>
      </c>
      <c r="AD4" s="201">
        <v>22.43</v>
      </c>
      <c r="AE4" s="201">
        <v>0</v>
      </c>
      <c r="AF4" s="201">
        <v>0</v>
      </c>
      <c r="AG4" s="201">
        <v>31.38</v>
      </c>
      <c r="AH4" s="201">
        <v>0</v>
      </c>
      <c r="AI4" s="201">
        <v>5.66</v>
      </c>
      <c r="AJ4" s="201">
        <v>0</v>
      </c>
      <c r="AK4" s="201">
        <v>-3.62</v>
      </c>
      <c r="AL4" s="201">
        <v>0</v>
      </c>
      <c r="AM4" s="201">
        <v>0</v>
      </c>
      <c r="AN4" s="201">
        <v>0</v>
      </c>
      <c r="AO4" s="201">
        <v>305.05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0.26</v>
      </c>
      <c r="AV4" s="201">
        <v>0.18</v>
      </c>
      <c r="AW4" s="201">
        <v>0.06</v>
      </c>
      <c r="AX4" s="201">
        <v>0.03</v>
      </c>
      <c r="AY4" s="201">
        <v>0.17</v>
      </c>
    </row>
    <row r="5" spans="1:51">
      <c r="A5" t="s">
        <v>47</v>
      </c>
      <c r="B5" s="201">
        <v>0</v>
      </c>
      <c r="C5" s="201">
        <v>0</v>
      </c>
      <c r="D5" s="201">
        <v>21.82</v>
      </c>
      <c r="E5" s="201">
        <v>0</v>
      </c>
      <c r="F5" s="201">
        <v>0</v>
      </c>
      <c r="G5" s="201">
        <v>36.11</v>
      </c>
      <c r="H5" s="201">
        <v>0</v>
      </c>
      <c r="I5" s="201">
        <v>0</v>
      </c>
      <c r="J5" s="201">
        <v>44.24</v>
      </c>
      <c r="K5" s="201">
        <v>16.850000000000001</v>
      </c>
      <c r="L5" s="201">
        <v>0.59</v>
      </c>
      <c r="M5" s="201">
        <v>2.1800000000000002</v>
      </c>
      <c r="N5" s="201">
        <v>1.8</v>
      </c>
      <c r="O5" s="201">
        <v>2.52</v>
      </c>
      <c r="P5" s="201">
        <v>1.07</v>
      </c>
      <c r="Q5" s="201">
        <v>0.33</v>
      </c>
      <c r="R5" s="201">
        <v>0.33</v>
      </c>
      <c r="S5" s="201">
        <v>0.4</v>
      </c>
      <c r="T5" s="201">
        <v>0.05</v>
      </c>
      <c r="U5" s="201">
        <v>1.67</v>
      </c>
      <c r="V5" s="201">
        <v>0.21</v>
      </c>
      <c r="W5" s="201">
        <v>0.5</v>
      </c>
      <c r="X5" s="201">
        <v>2.14</v>
      </c>
      <c r="Y5" s="201">
        <v>0</v>
      </c>
      <c r="Z5" s="201">
        <v>4.03</v>
      </c>
      <c r="AA5" s="201">
        <v>1.3</v>
      </c>
      <c r="AB5" s="201">
        <v>0</v>
      </c>
      <c r="AC5" s="201">
        <v>1.03</v>
      </c>
      <c r="AD5" s="201">
        <v>22.43</v>
      </c>
      <c r="AE5" s="201">
        <v>0</v>
      </c>
      <c r="AF5" s="201">
        <v>0</v>
      </c>
      <c r="AG5" s="201">
        <v>31.38</v>
      </c>
      <c r="AH5" s="201">
        <v>0</v>
      </c>
      <c r="AI5" s="201">
        <v>5.66</v>
      </c>
      <c r="AJ5" s="201">
        <v>0</v>
      </c>
      <c r="AK5" s="201">
        <v>-3.62</v>
      </c>
      <c r="AL5" s="201">
        <v>0</v>
      </c>
      <c r="AM5" s="201">
        <v>0</v>
      </c>
      <c r="AN5" s="201">
        <v>0</v>
      </c>
      <c r="AO5" s="201">
        <v>305.05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0.26</v>
      </c>
      <c r="AV5" s="201">
        <v>0.18</v>
      </c>
      <c r="AW5" s="201">
        <v>0</v>
      </c>
      <c r="AX5" s="201">
        <v>0.03</v>
      </c>
      <c r="AY5" s="201">
        <v>0.17</v>
      </c>
    </row>
    <row r="6" spans="1:51">
      <c r="A6" t="s">
        <v>48</v>
      </c>
      <c r="B6" s="201">
        <v>0</v>
      </c>
      <c r="C6" s="201">
        <v>0</v>
      </c>
      <c r="D6" s="201">
        <v>21.82</v>
      </c>
      <c r="E6" s="201">
        <v>0</v>
      </c>
      <c r="F6" s="201">
        <v>0</v>
      </c>
      <c r="G6" s="201">
        <v>36.11</v>
      </c>
      <c r="H6" s="201">
        <v>0</v>
      </c>
      <c r="I6" s="201">
        <v>0</v>
      </c>
      <c r="J6" s="201">
        <v>44.24</v>
      </c>
      <c r="K6" s="201">
        <v>16.850000000000001</v>
      </c>
      <c r="L6" s="201">
        <v>0.59</v>
      </c>
      <c r="M6" s="201">
        <v>2.1800000000000002</v>
      </c>
      <c r="N6" s="201">
        <v>1.8</v>
      </c>
      <c r="O6" s="201">
        <v>2.52</v>
      </c>
      <c r="P6" s="201">
        <v>1.07</v>
      </c>
      <c r="Q6" s="201">
        <v>0.33</v>
      </c>
      <c r="R6" s="201">
        <v>0.33</v>
      </c>
      <c r="S6" s="201">
        <v>0.4</v>
      </c>
      <c r="T6" s="201">
        <v>0.05</v>
      </c>
      <c r="U6" s="201">
        <v>1.67</v>
      </c>
      <c r="V6" s="201">
        <v>0.21</v>
      </c>
      <c r="W6" s="201">
        <v>0.5</v>
      </c>
      <c r="X6" s="201">
        <v>2.14</v>
      </c>
      <c r="Y6" s="201">
        <v>0</v>
      </c>
      <c r="Z6" s="201">
        <v>4.03</v>
      </c>
      <c r="AA6" s="201">
        <v>1.3</v>
      </c>
      <c r="AB6" s="201">
        <v>0</v>
      </c>
      <c r="AC6" s="201">
        <v>1.03</v>
      </c>
      <c r="AD6" s="201">
        <v>22.43</v>
      </c>
      <c r="AE6" s="201">
        <v>0</v>
      </c>
      <c r="AF6" s="201">
        <v>0</v>
      </c>
      <c r="AG6" s="201">
        <v>31.38</v>
      </c>
      <c r="AH6" s="201">
        <v>0</v>
      </c>
      <c r="AI6" s="201">
        <v>5.66</v>
      </c>
      <c r="AJ6" s="201">
        <v>0</v>
      </c>
      <c r="AK6" s="201">
        <v>-3.62</v>
      </c>
      <c r="AL6" s="201">
        <v>0</v>
      </c>
      <c r="AM6" s="201">
        <v>0</v>
      </c>
      <c r="AN6" s="201">
        <v>0</v>
      </c>
      <c r="AO6" s="201">
        <v>305.05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0.26</v>
      </c>
      <c r="AV6" s="201">
        <v>0.18</v>
      </c>
      <c r="AW6" s="201">
        <v>0</v>
      </c>
      <c r="AX6" s="201">
        <v>0.03</v>
      </c>
      <c r="AY6" s="201">
        <v>0.17</v>
      </c>
    </row>
    <row r="7" spans="1:51">
      <c r="A7" t="s">
        <v>49</v>
      </c>
      <c r="B7" s="201">
        <v>0</v>
      </c>
      <c r="C7" s="201">
        <v>0</v>
      </c>
      <c r="D7" s="201">
        <v>21.82</v>
      </c>
      <c r="E7" s="201">
        <v>0</v>
      </c>
      <c r="F7" s="201">
        <v>0</v>
      </c>
      <c r="G7" s="201">
        <v>36.17</v>
      </c>
      <c r="H7" s="201">
        <v>0</v>
      </c>
      <c r="I7" s="201">
        <v>0</v>
      </c>
      <c r="J7" s="201">
        <v>44.24</v>
      </c>
      <c r="K7" s="201">
        <v>16.850000000000001</v>
      </c>
      <c r="L7" s="201">
        <v>0.59</v>
      </c>
      <c r="M7" s="201">
        <v>2.1800000000000002</v>
      </c>
      <c r="N7" s="201">
        <v>1.8</v>
      </c>
      <c r="O7" s="201">
        <v>2.52</v>
      </c>
      <c r="P7" s="201">
        <v>1.07</v>
      </c>
      <c r="Q7" s="201">
        <v>0.33</v>
      </c>
      <c r="R7" s="201">
        <v>0.33</v>
      </c>
      <c r="S7" s="201">
        <v>0.4</v>
      </c>
      <c r="T7" s="201">
        <v>0.05</v>
      </c>
      <c r="U7" s="201">
        <v>1.32</v>
      </c>
      <c r="V7" s="201">
        <v>0.21</v>
      </c>
      <c r="W7" s="201">
        <v>0.5</v>
      </c>
      <c r="X7" s="201">
        <v>2.14</v>
      </c>
      <c r="Y7" s="201">
        <v>0</v>
      </c>
      <c r="Z7" s="201">
        <v>4.03</v>
      </c>
      <c r="AA7" s="201">
        <v>1.3</v>
      </c>
      <c r="AB7" s="201">
        <v>0</v>
      </c>
      <c r="AC7" s="201">
        <v>1.03</v>
      </c>
      <c r="AD7" s="201">
        <v>22.43</v>
      </c>
      <c r="AE7" s="201">
        <v>0</v>
      </c>
      <c r="AF7" s="201">
        <v>0</v>
      </c>
      <c r="AG7" s="201">
        <v>31.38</v>
      </c>
      <c r="AH7" s="201">
        <v>0</v>
      </c>
      <c r="AI7" s="201">
        <v>5.66</v>
      </c>
      <c r="AJ7" s="201">
        <v>0</v>
      </c>
      <c r="AK7" s="201">
        <v>-3.62</v>
      </c>
      <c r="AL7" s="201">
        <v>0</v>
      </c>
      <c r="AM7" s="201">
        <v>0</v>
      </c>
      <c r="AN7" s="201">
        <v>0</v>
      </c>
      <c r="AO7" s="201">
        <v>305.05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0.26</v>
      </c>
      <c r="AV7" s="201">
        <v>0.18</v>
      </c>
      <c r="AW7" s="201">
        <v>0</v>
      </c>
      <c r="AX7" s="201">
        <v>0.03</v>
      </c>
      <c r="AY7" s="201">
        <v>0.17</v>
      </c>
    </row>
    <row r="8" spans="1:51">
      <c r="A8" t="s">
        <v>50</v>
      </c>
      <c r="B8" s="201">
        <v>0</v>
      </c>
      <c r="C8" s="201">
        <v>0</v>
      </c>
      <c r="D8" s="201">
        <v>21.82</v>
      </c>
      <c r="E8" s="201">
        <v>0</v>
      </c>
      <c r="F8" s="201">
        <v>0</v>
      </c>
      <c r="G8" s="201">
        <v>36.17</v>
      </c>
      <c r="H8" s="201">
        <v>0</v>
      </c>
      <c r="I8" s="201">
        <v>0</v>
      </c>
      <c r="J8" s="201">
        <v>44.24</v>
      </c>
      <c r="K8" s="201">
        <v>16.850000000000001</v>
      </c>
      <c r="L8" s="201">
        <v>0.59</v>
      </c>
      <c r="M8" s="201">
        <v>2.1800000000000002</v>
      </c>
      <c r="N8" s="201">
        <v>1.8</v>
      </c>
      <c r="O8" s="201">
        <v>2.52</v>
      </c>
      <c r="P8" s="201">
        <v>1.07</v>
      </c>
      <c r="Q8" s="201">
        <v>0.33</v>
      </c>
      <c r="R8" s="201">
        <v>0.33</v>
      </c>
      <c r="S8" s="201">
        <v>0.4</v>
      </c>
      <c r="T8" s="201">
        <v>0.05</v>
      </c>
      <c r="U8" s="201">
        <v>1.32</v>
      </c>
      <c r="V8" s="201">
        <v>0.21</v>
      </c>
      <c r="W8" s="201">
        <v>0.5</v>
      </c>
      <c r="X8" s="201">
        <v>2.14</v>
      </c>
      <c r="Y8" s="201">
        <v>0</v>
      </c>
      <c r="Z8" s="201">
        <v>4.03</v>
      </c>
      <c r="AA8" s="201">
        <v>1.3</v>
      </c>
      <c r="AB8" s="201">
        <v>0</v>
      </c>
      <c r="AC8" s="201">
        <v>1.03</v>
      </c>
      <c r="AD8" s="201">
        <v>22.43</v>
      </c>
      <c r="AE8" s="201">
        <v>0</v>
      </c>
      <c r="AF8" s="201">
        <v>0</v>
      </c>
      <c r="AG8" s="201">
        <v>31.38</v>
      </c>
      <c r="AH8" s="201">
        <v>0</v>
      </c>
      <c r="AI8" s="201">
        <v>5.66</v>
      </c>
      <c r="AJ8" s="201">
        <v>0</v>
      </c>
      <c r="AK8" s="201">
        <v>-3.62</v>
      </c>
      <c r="AL8" s="201">
        <v>0</v>
      </c>
      <c r="AM8" s="201">
        <v>0</v>
      </c>
      <c r="AN8" s="201">
        <v>0</v>
      </c>
      <c r="AO8" s="201">
        <v>305.05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0.26</v>
      </c>
      <c r="AV8" s="201">
        <v>0.18</v>
      </c>
      <c r="AW8" s="201">
        <v>0</v>
      </c>
      <c r="AX8" s="201">
        <v>0.03</v>
      </c>
      <c r="AY8" s="201">
        <v>0.17</v>
      </c>
    </row>
    <row r="9" spans="1:51">
      <c r="A9" t="s">
        <v>51</v>
      </c>
      <c r="B9" s="201">
        <v>0</v>
      </c>
      <c r="C9" s="201">
        <v>0</v>
      </c>
      <c r="D9" s="201">
        <v>21.82</v>
      </c>
      <c r="E9" s="201">
        <v>0</v>
      </c>
      <c r="F9" s="201">
        <v>0</v>
      </c>
      <c r="G9" s="201">
        <v>36.17</v>
      </c>
      <c r="H9" s="201">
        <v>0</v>
      </c>
      <c r="I9" s="201">
        <v>0</v>
      </c>
      <c r="J9" s="201">
        <v>44.24</v>
      </c>
      <c r="K9" s="201">
        <v>16.850000000000001</v>
      </c>
      <c r="L9" s="201">
        <v>0.59</v>
      </c>
      <c r="M9" s="201">
        <v>2.1800000000000002</v>
      </c>
      <c r="N9" s="201">
        <v>1.8</v>
      </c>
      <c r="O9" s="201">
        <v>2.52</v>
      </c>
      <c r="P9" s="201">
        <v>1.07</v>
      </c>
      <c r="Q9" s="201">
        <v>0.33</v>
      </c>
      <c r="R9" s="201">
        <v>0.33</v>
      </c>
      <c r="S9" s="201">
        <v>0.4</v>
      </c>
      <c r="T9" s="201">
        <v>0.05</v>
      </c>
      <c r="U9" s="201">
        <v>1.32</v>
      </c>
      <c r="V9" s="201">
        <v>0.21</v>
      </c>
      <c r="W9" s="201">
        <v>0.5</v>
      </c>
      <c r="X9" s="201">
        <v>2.14</v>
      </c>
      <c r="Y9" s="201">
        <v>0</v>
      </c>
      <c r="Z9" s="201">
        <v>4.03</v>
      </c>
      <c r="AA9" s="201">
        <v>1.3</v>
      </c>
      <c r="AB9" s="201">
        <v>0</v>
      </c>
      <c r="AC9" s="201">
        <v>1.03</v>
      </c>
      <c r="AD9" s="201">
        <v>22.43</v>
      </c>
      <c r="AE9" s="201">
        <v>0</v>
      </c>
      <c r="AF9" s="201">
        <v>0</v>
      </c>
      <c r="AG9" s="201">
        <v>31.38</v>
      </c>
      <c r="AH9" s="201">
        <v>0</v>
      </c>
      <c r="AI9" s="201">
        <v>5.66</v>
      </c>
      <c r="AJ9" s="201">
        <v>0</v>
      </c>
      <c r="AK9" s="201">
        <v>-3.62</v>
      </c>
      <c r="AL9" s="201">
        <v>0</v>
      </c>
      <c r="AM9" s="201">
        <v>0</v>
      </c>
      <c r="AN9" s="201">
        <v>0</v>
      </c>
      <c r="AO9" s="201">
        <v>305.05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0.26</v>
      </c>
      <c r="AV9" s="201">
        <v>0.18</v>
      </c>
      <c r="AW9" s="201">
        <v>0</v>
      </c>
      <c r="AX9" s="201">
        <v>0.03</v>
      </c>
      <c r="AY9" s="201">
        <v>0.17</v>
      </c>
    </row>
    <row r="10" spans="1:51">
      <c r="A10" t="s">
        <v>52</v>
      </c>
      <c r="B10" s="201">
        <v>0</v>
      </c>
      <c r="C10" s="201">
        <v>0</v>
      </c>
      <c r="D10" s="201">
        <v>21.82</v>
      </c>
      <c r="E10" s="201">
        <v>0</v>
      </c>
      <c r="F10" s="201">
        <v>0</v>
      </c>
      <c r="G10" s="201">
        <v>36.17</v>
      </c>
      <c r="H10" s="201">
        <v>0</v>
      </c>
      <c r="I10" s="201">
        <v>0</v>
      </c>
      <c r="J10" s="201">
        <v>44.24</v>
      </c>
      <c r="K10" s="201">
        <v>16.850000000000001</v>
      </c>
      <c r="L10" s="201">
        <v>0.59</v>
      </c>
      <c r="M10" s="201">
        <v>2.1800000000000002</v>
      </c>
      <c r="N10" s="201">
        <v>1.8</v>
      </c>
      <c r="O10" s="201">
        <v>2.52</v>
      </c>
      <c r="P10" s="201">
        <v>1.07</v>
      </c>
      <c r="Q10" s="201">
        <v>0.33</v>
      </c>
      <c r="R10" s="201">
        <v>0.33</v>
      </c>
      <c r="S10" s="201">
        <v>0.4</v>
      </c>
      <c r="T10" s="201">
        <v>0.05</v>
      </c>
      <c r="U10" s="201">
        <v>1.32</v>
      </c>
      <c r="V10" s="201">
        <v>0.21</v>
      </c>
      <c r="W10" s="201">
        <v>0.5</v>
      </c>
      <c r="X10" s="201">
        <v>2.14</v>
      </c>
      <c r="Y10" s="201">
        <v>0</v>
      </c>
      <c r="Z10" s="201">
        <v>4.03</v>
      </c>
      <c r="AA10" s="201">
        <v>1.3</v>
      </c>
      <c r="AB10" s="201">
        <v>0</v>
      </c>
      <c r="AC10" s="201">
        <v>1.03</v>
      </c>
      <c r="AD10" s="201">
        <v>22.43</v>
      </c>
      <c r="AE10" s="201">
        <v>0</v>
      </c>
      <c r="AF10" s="201">
        <v>0</v>
      </c>
      <c r="AG10" s="201">
        <v>31.38</v>
      </c>
      <c r="AH10" s="201">
        <v>0</v>
      </c>
      <c r="AI10" s="201">
        <v>5.66</v>
      </c>
      <c r="AJ10" s="201">
        <v>0</v>
      </c>
      <c r="AK10" s="201">
        <v>-3.62</v>
      </c>
      <c r="AL10" s="201">
        <v>0</v>
      </c>
      <c r="AM10" s="201">
        <v>0</v>
      </c>
      <c r="AN10" s="201">
        <v>0</v>
      </c>
      <c r="AO10" s="201">
        <v>305.05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0.26</v>
      </c>
      <c r="AV10" s="201">
        <v>0.18</v>
      </c>
      <c r="AW10" s="201">
        <v>0</v>
      </c>
      <c r="AX10" s="201">
        <v>0.03</v>
      </c>
      <c r="AY10" s="201">
        <v>0.17</v>
      </c>
    </row>
    <row r="11" spans="1:51">
      <c r="A11" t="s">
        <v>53</v>
      </c>
      <c r="B11" s="201">
        <v>0</v>
      </c>
      <c r="C11" s="201">
        <v>0</v>
      </c>
      <c r="D11" s="201">
        <v>11.93</v>
      </c>
      <c r="E11" s="201">
        <v>0</v>
      </c>
      <c r="F11" s="201">
        <v>0</v>
      </c>
      <c r="G11" s="201">
        <v>17.71</v>
      </c>
      <c r="H11" s="201">
        <v>0</v>
      </c>
      <c r="I11" s="201">
        <v>0</v>
      </c>
      <c r="J11" s="201">
        <v>34.03</v>
      </c>
      <c r="K11" s="201">
        <v>16.850000000000001</v>
      </c>
      <c r="L11" s="201">
        <v>0.59</v>
      </c>
      <c r="M11" s="201">
        <v>2.1800000000000002</v>
      </c>
      <c r="N11" s="201">
        <v>1.8</v>
      </c>
      <c r="O11" s="201">
        <v>2.52</v>
      </c>
      <c r="P11" s="201">
        <v>1.07</v>
      </c>
      <c r="Q11" s="201">
        <v>0.33</v>
      </c>
      <c r="R11" s="201">
        <v>0.33</v>
      </c>
      <c r="S11" s="201">
        <v>0.4</v>
      </c>
      <c r="T11" s="201">
        <v>0.05</v>
      </c>
      <c r="U11" s="201">
        <v>1.32</v>
      </c>
      <c r="V11" s="201">
        <v>0.21</v>
      </c>
      <c r="W11" s="201">
        <v>0.5</v>
      </c>
      <c r="X11" s="201">
        <v>2.14</v>
      </c>
      <c r="Y11" s="201">
        <v>0</v>
      </c>
      <c r="Z11" s="201">
        <v>4.03</v>
      </c>
      <c r="AA11" s="201">
        <v>1.3</v>
      </c>
      <c r="AB11" s="201">
        <v>0</v>
      </c>
      <c r="AC11" s="201">
        <v>1.03</v>
      </c>
      <c r="AD11" s="201">
        <v>22.43</v>
      </c>
      <c r="AE11" s="201">
        <v>0</v>
      </c>
      <c r="AF11" s="201">
        <v>0</v>
      </c>
      <c r="AG11" s="201">
        <v>31.38</v>
      </c>
      <c r="AH11" s="201">
        <v>0</v>
      </c>
      <c r="AI11" s="201">
        <v>5.66</v>
      </c>
      <c r="AJ11" s="201">
        <v>0</v>
      </c>
      <c r="AK11" s="201">
        <v>0.97</v>
      </c>
      <c r="AL11" s="201">
        <v>0</v>
      </c>
      <c r="AM11" s="201">
        <v>0</v>
      </c>
      <c r="AN11" s="201">
        <v>0</v>
      </c>
      <c r="AO11" s="201">
        <v>305.05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0.26</v>
      </c>
      <c r="AV11" s="201">
        <v>0.18</v>
      </c>
      <c r="AW11" s="201">
        <v>0</v>
      </c>
      <c r="AX11" s="201">
        <v>0.03</v>
      </c>
      <c r="AY11" s="201">
        <v>0.17</v>
      </c>
    </row>
    <row r="12" spans="1:51">
      <c r="A12" t="s">
        <v>54</v>
      </c>
      <c r="B12" s="201">
        <v>0</v>
      </c>
      <c r="C12" s="201">
        <v>0</v>
      </c>
      <c r="D12" s="201">
        <v>0.73</v>
      </c>
      <c r="E12" s="201">
        <v>0</v>
      </c>
      <c r="F12" s="201">
        <v>0</v>
      </c>
      <c r="G12" s="201">
        <v>1.25</v>
      </c>
      <c r="H12" s="201">
        <v>0</v>
      </c>
      <c r="I12" s="201">
        <v>0</v>
      </c>
      <c r="J12" s="201">
        <v>9.36</v>
      </c>
      <c r="K12" s="201">
        <v>16.850000000000001</v>
      </c>
      <c r="L12" s="201">
        <v>0.59</v>
      </c>
      <c r="M12" s="201">
        <v>2.1800000000000002</v>
      </c>
      <c r="N12" s="201">
        <v>1.8</v>
      </c>
      <c r="O12" s="201">
        <v>2.52</v>
      </c>
      <c r="P12" s="201">
        <v>1.07</v>
      </c>
      <c r="Q12" s="201">
        <v>0.33</v>
      </c>
      <c r="R12" s="201">
        <v>0.33</v>
      </c>
      <c r="S12" s="201">
        <v>0.4</v>
      </c>
      <c r="T12" s="201">
        <v>0.05</v>
      </c>
      <c r="U12" s="201">
        <v>1.32</v>
      </c>
      <c r="V12" s="201">
        <v>0.21</v>
      </c>
      <c r="W12" s="201">
        <v>0.5</v>
      </c>
      <c r="X12" s="201">
        <v>2.14</v>
      </c>
      <c r="Y12" s="201">
        <v>0</v>
      </c>
      <c r="Z12" s="201">
        <v>4.03</v>
      </c>
      <c r="AA12" s="201">
        <v>1.3</v>
      </c>
      <c r="AB12" s="201">
        <v>0</v>
      </c>
      <c r="AC12" s="201">
        <v>0.47</v>
      </c>
      <c r="AD12" s="201">
        <v>22.43</v>
      </c>
      <c r="AE12" s="201">
        <v>0</v>
      </c>
      <c r="AF12" s="201">
        <v>0</v>
      </c>
      <c r="AG12" s="201">
        <v>31.38</v>
      </c>
      <c r="AH12" s="201">
        <v>0</v>
      </c>
      <c r="AI12" s="201">
        <v>5.66</v>
      </c>
      <c r="AJ12" s="201">
        <v>0</v>
      </c>
      <c r="AK12" s="201">
        <v>0.97</v>
      </c>
      <c r="AL12" s="201">
        <v>0</v>
      </c>
      <c r="AM12" s="201">
        <v>0</v>
      </c>
      <c r="AN12" s="201">
        <v>0</v>
      </c>
      <c r="AO12" s="201">
        <v>305.05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0.26</v>
      </c>
      <c r="AV12" s="201">
        <v>0.18</v>
      </c>
      <c r="AW12" s="201">
        <v>0</v>
      </c>
      <c r="AX12" s="201">
        <v>0.03</v>
      </c>
      <c r="AY12" s="201">
        <v>0.17</v>
      </c>
    </row>
    <row r="13" spans="1:51">
      <c r="A13" t="s">
        <v>55</v>
      </c>
      <c r="B13" s="201">
        <v>0</v>
      </c>
      <c r="C13" s="201">
        <v>0</v>
      </c>
      <c r="D13" s="201">
        <v>11.47</v>
      </c>
      <c r="E13" s="201">
        <v>0</v>
      </c>
      <c r="F13" s="201">
        <v>0</v>
      </c>
      <c r="G13" s="201">
        <v>19.73</v>
      </c>
      <c r="H13" s="201">
        <v>0</v>
      </c>
      <c r="I13" s="201">
        <v>0</v>
      </c>
      <c r="J13" s="201">
        <v>2.65</v>
      </c>
      <c r="K13" s="201">
        <v>16.850000000000001</v>
      </c>
      <c r="L13" s="201">
        <v>0.59</v>
      </c>
      <c r="M13" s="201">
        <v>2.1800000000000002</v>
      </c>
      <c r="N13" s="201">
        <v>1.8</v>
      </c>
      <c r="O13" s="201">
        <v>2.52</v>
      </c>
      <c r="P13" s="201">
        <v>1.07</v>
      </c>
      <c r="Q13" s="201">
        <v>0.33</v>
      </c>
      <c r="R13" s="201">
        <v>0.33</v>
      </c>
      <c r="S13" s="201">
        <v>0.4</v>
      </c>
      <c r="T13" s="201">
        <v>0.05</v>
      </c>
      <c r="U13" s="201">
        <v>1.32</v>
      </c>
      <c r="V13" s="201">
        <v>0.21</v>
      </c>
      <c r="W13" s="201">
        <v>0.5</v>
      </c>
      <c r="X13" s="201">
        <v>2.14</v>
      </c>
      <c r="Y13" s="201">
        <v>0</v>
      </c>
      <c r="Z13" s="201">
        <v>4.03</v>
      </c>
      <c r="AA13" s="201">
        <v>1.3</v>
      </c>
      <c r="AB13" s="201">
        <v>0</v>
      </c>
      <c r="AC13" s="201">
        <v>0.47</v>
      </c>
      <c r="AD13" s="201">
        <v>22.43</v>
      </c>
      <c r="AE13" s="201">
        <v>0</v>
      </c>
      <c r="AF13" s="201">
        <v>0</v>
      </c>
      <c r="AG13" s="201">
        <v>31.38</v>
      </c>
      <c r="AH13" s="201">
        <v>0</v>
      </c>
      <c r="AI13" s="201">
        <v>5.66</v>
      </c>
      <c r="AJ13" s="201">
        <v>0</v>
      </c>
      <c r="AK13" s="201">
        <v>0.97</v>
      </c>
      <c r="AL13" s="201">
        <v>0</v>
      </c>
      <c r="AM13" s="201">
        <v>0</v>
      </c>
      <c r="AN13" s="201">
        <v>0</v>
      </c>
      <c r="AO13" s="201">
        <v>305.05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0.26</v>
      </c>
      <c r="AV13" s="201">
        <v>0.18</v>
      </c>
      <c r="AW13" s="201">
        <v>0</v>
      </c>
      <c r="AX13" s="201">
        <v>0.03</v>
      </c>
      <c r="AY13" s="201">
        <v>0.17</v>
      </c>
    </row>
    <row r="14" spans="1:51">
      <c r="A14" t="s">
        <v>56</v>
      </c>
      <c r="B14" s="201">
        <v>0</v>
      </c>
      <c r="C14" s="201">
        <v>0</v>
      </c>
      <c r="D14" s="201">
        <v>21.14</v>
      </c>
      <c r="E14" s="201">
        <v>0</v>
      </c>
      <c r="F14" s="201">
        <v>0</v>
      </c>
      <c r="G14" s="201">
        <v>35.200000000000003</v>
      </c>
      <c r="H14" s="201">
        <v>0</v>
      </c>
      <c r="I14" s="201">
        <v>0</v>
      </c>
      <c r="J14" s="201">
        <v>22.24</v>
      </c>
      <c r="K14" s="201">
        <v>16.850000000000001</v>
      </c>
      <c r="L14" s="201">
        <v>0.59</v>
      </c>
      <c r="M14" s="201">
        <v>2.1800000000000002</v>
      </c>
      <c r="N14" s="201">
        <v>1.8</v>
      </c>
      <c r="O14" s="201">
        <v>2.52</v>
      </c>
      <c r="P14" s="201">
        <v>1.07</v>
      </c>
      <c r="Q14" s="201">
        <v>0.33</v>
      </c>
      <c r="R14" s="201">
        <v>0.33</v>
      </c>
      <c r="S14" s="201">
        <v>0.4</v>
      </c>
      <c r="T14" s="201">
        <v>0.05</v>
      </c>
      <c r="U14" s="201">
        <v>1.32</v>
      </c>
      <c r="V14" s="201">
        <v>0.21</v>
      </c>
      <c r="W14" s="201">
        <v>0.5</v>
      </c>
      <c r="X14" s="201">
        <v>2.14</v>
      </c>
      <c r="Y14" s="201">
        <v>0</v>
      </c>
      <c r="Z14" s="201">
        <v>4.03</v>
      </c>
      <c r="AA14" s="201">
        <v>1.3</v>
      </c>
      <c r="AB14" s="201">
        <v>0</v>
      </c>
      <c r="AC14" s="201">
        <v>0.47</v>
      </c>
      <c r="AD14" s="201">
        <v>22.43</v>
      </c>
      <c r="AE14" s="201">
        <v>0</v>
      </c>
      <c r="AF14" s="201">
        <v>0</v>
      </c>
      <c r="AG14" s="201">
        <v>31.38</v>
      </c>
      <c r="AH14" s="201">
        <v>0</v>
      </c>
      <c r="AI14" s="201">
        <v>5.66</v>
      </c>
      <c r="AJ14" s="201">
        <v>0</v>
      </c>
      <c r="AK14" s="201">
        <v>0.97</v>
      </c>
      <c r="AL14" s="201">
        <v>0</v>
      </c>
      <c r="AM14" s="201">
        <v>0</v>
      </c>
      <c r="AN14" s="201">
        <v>0</v>
      </c>
      <c r="AO14" s="201">
        <v>305.05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0.26</v>
      </c>
      <c r="AV14" s="201">
        <v>0.18</v>
      </c>
      <c r="AW14" s="201">
        <v>0</v>
      </c>
      <c r="AX14" s="201">
        <v>0.03</v>
      </c>
      <c r="AY14" s="201">
        <v>0.17</v>
      </c>
    </row>
    <row r="15" spans="1:51">
      <c r="A15" t="s">
        <v>57</v>
      </c>
      <c r="B15" s="201">
        <v>0</v>
      </c>
      <c r="C15" s="201">
        <v>0</v>
      </c>
      <c r="D15" s="201">
        <v>22.11</v>
      </c>
      <c r="E15" s="201">
        <v>0</v>
      </c>
      <c r="F15" s="201">
        <v>0</v>
      </c>
      <c r="G15" s="201">
        <v>36.409999999999997</v>
      </c>
      <c r="H15" s="201">
        <v>0</v>
      </c>
      <c r="I15" s="201">
        <v>0</v>
      </c>
      <c r="J15" s="201">
        <v>41.78</v>
      </c>
      <c r="K15" s="201">
        <v>16.850000000000001</v>
      </c>
      <c r="L15" s="201">
        <v>0.59</v>
      </c>
      <c r="M15" s="201">
        <v>2.1800000000000002</v>
      </c>
      <c r="N15" s="201">
        <v>1.8</v>
      </c>
      <c r="O15" s="201">
        <v>2.52</v>
      </c>
      <c r="P15" s="201">
        <v>1.07</v>
      </c>
      <c r="Q15" s="201">
        <v>0.33</v>
      </c>
      <c r="R15" s="201">
        <v>0.33</v>
      </c>
      <c r="S15" s="201">
        <v>0.4</v>
      </c>
      <c r="T15" s="201">
        <v>0.05</v>
      </c>
      <c r="U15" s="201">
        <v>1.32</v>
      </c>
      <c r="V15" s="201">
        <v>0.21</v>
      </c>
      <c r="W15" s="201">
        <v>0.5</v>
      </c>
      <c r="X15" s="201">
        <v>2.14</v>
      </c>
      <c r="Y15" s="201">
        <v>0</v>
      </c>
      <c r="Z15" s="201">
        <v>4.03</v>
      </c>
      <c r="AA15" s="201">
        <v>1.3</v>
      </c>
      <c r="AB15" s="201">
        <v>0</v>
      </c>
      <c r="AC15" s="201">
        <v>0.47</v>
      </c>
      <c r="AD15" s="201">
        <v>22.43</v>
      </c>
      <c r="AE15" s="201">
        <v>0</v>
      </c>
      <c r="AF15" s="201">
        <v>0</v>
      </c>
      <c r="AG15" s="201">
        <v>31.38</v>
      </c>
      <c r="AH15" s="201">
        <v>0</v>
      </c>
      <c r="AI15" s="201">
        <v>5.66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305.05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0.26</v>
      </c>
      <c r="AV15" s="201">
        <v>0.18</v>
      </c>
      <c r="AW15" s="201">
        <v>0</v>
      </c>
      <c r="AX15" s="201">
        <v>0</v>
      </c>
      <c r="AY15" s="201">
        <v>0.17</v>
      </c>
    </row>
    <row r="16" spans="1:51">
      <c r="A16" t="s">
        <v>58</v>
      </c>
      <c r="B16" s="201">
        <v>0</v>
      </c>
      <c r="C16" s="201">
        <v>0</v>
      </c>
      <c r="D16" s="201">
        <v>22.11</v>
      </c>
      <c r="E16" s="201">
        <v>0</v>
      </c>
      <c r="F16" s="201">
        <v>0</v>
      </c>
      <c r="G16" s="201">
        <v>36.409999999999997</v>
      </c>
      <c r="H16" s="201">
        <v>0</v>
      </c>
      <c r="I16" s="201">
        <v>0</v>
      </c>
      <c r="J16" s="201">
        <v>44.24</v>
      </c>
      <c r="K16" s="201">
        <v>16.850000000000001</v>
      </c>
      <c r="L16" s="201">
        <v>0.59</v>
      </c>
      <c r="M16" s="201">
        <v>2.1800000000000002</v>
      </c>
      <c r="N16" s="201">
        <v>1.8</v>
      </c>
      <c r="O16" s="201">
        <v>2.52</v>
      </c>
      <c r="P16" s="201">
        <v>1.07</v>
      </c>
      <c r="Q16" s="201">
        <v>0.33</v>
      </c>
      <c r="R16" s="201">
        <v>0.33</v>
      </c>
      <c r="S16" s="201">
        <v>0.4</v>
      </c>
      <c r="T16" s="201">
        <v>0.05</v>
      </c>
      <c r="U16" s="201">
        <v>1.32</v>
      </c>
      <c r="V16" s="201">
        <v>0.21</v>
      </c>
      <c r="W16" s="201">
        <v>0.5</v>
      </c>
      <c r="X16" s="201">
        <v>2.14</v>
      </c>
      <c r="Y16" s="201">
        <v>0</v>
      </c>
      <c r="Z16" s="201">
        <v>4.03</v>
      </c>
      <c r="AA16" s="201">
        <v>1.3</v>
      </c>
      <c r="AB16" s="201">
        <v>0</v>
      </c>
      <c r="AC16" s="201">
        <v>0.47</v>
      </c>
      <c r="AD16" s="201">
        <v>22.43</v>
      </c>
      <c r="AE16" s="201">
        <v>0</v>
      </c>
      <c r="AF16" s="201">
        <v>0</v>
      </c>
      <c r="AG16" s="201">
        <v>31.38</v>
      </c>
      <c r="AH16" s="201">
        <v>0</v>
      </c>
      <c r="AI16" s="201">
        <v>5.66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305.05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0.26</v>
      </c>
      <c r="AV16" s="201">
        <v>0.18</v>
      </c>
      <c r="AW16" s="201">
        <v>0</v>
      </c>
      <c r="AX16" s="201">
        <v>0</v>
      </c>
      <c r="AY16" s="201">
        <v>0.17</v>
      </c>
    </row>
    <row r="17" spans="1:51">
      <c r="A17" t="s">
        <v>59</v>
      </c>
      <c r="B17" s="201">
        <v>0</v>
      </c>
      <c r="C17" s="201">
        <v>0</v>
      </c>
      <c r="D17" s="201">
        <v>22.11</v>
      </c>
      <c r="E17" s="201">
        <v>0</v>
      </c>
      <c r="F17" s="201">
        <v>0</v>
      </c>
      <c r="G17" s="201">
        <v>36.409999999999997</v>
      </c>
      <c r="H17" s="201">
        <v>0</v>
      </c>
      <c r="I17" s="201">
        <v>0</v>
      </c>
      <c r="J17" s="201">
        <v>44.24</v>
      </c>
      <c r="K17" s="201">
        <v>16.850000000000001</v>
      </c>
      <c r="L17" s="201">
        <v>0.59</v>
      </c>
      <c r="M17" s="201">
        <v>2.1800000000000002</v>
      </c>
      <c r="N17" s="201">
        <v>1.8</v>
      </c>
      <c r="O17" s="201">
        <v>2.52</v>
      </c>
      <c r="P17" s="201">
        <v>1.07</v>
      </c>
      <c r="Q17" s="201">
        <v>0.33</v>
      </c>
      <c r="R17" s="201">
        <v>0.33</v>
      </c>
      <c r="S17" s="201">
        <v>0.4</v>
      </c>
      <c r="T17" s="201">
        <v>0.05</v>
      </c>
      <c r="U17" s="201">
        <v>1.32</v>
      </c>
      <c r="V17" s="201">
        <v>0.21</v>
      </c>
      <c r="W17" s="201">
        <v>0.5</v>
      </c>
      <c r="X17" s="201">
        <v>2.14</v>
      </c>
      <c r="Y17" s="201">
        <v>0</v>
      </c>
      <c r="Z17" s="201">
        <v>4.03</v>
      </c>
      <c r="AA17" s="201">
        <v>1.3</v>
      </c>
      <c r="AB17" s="201">
        <v>0</v>
      </c>
      <c r="AC17" s="201">
        <v>0.47</v>
      </c>
      <c r="AD17" s="201">
        <v>22.43</v>
      </c>
      <c r="AE17" s="201">
        <v>0</v>
      </c>
      <c r="AF17" s="201">
        <v>0</v>
      </c>
      <c r="AG17" s="201">
        <v>31.38</v>
      </c>
      <c r="AH17" s="201">
        <v>0</v>
      </c>
      <c r="AI17" s="201">
        <v>5.66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305.05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0.26</v>
      </c>
      <c r="AV17" s="201">
        <v>0.18</v>
      </c>
      <c r="AW17" s="201">
        <v>0</v>
      </c>
      <c r="AX17" s="201">
        <v>0</v>
      </c>
      <c r="AY17" s="201">
        <v>0.17</v>
      </c>
    </row>
    <row r="18" spans="1:51">
      <c r="A18" t="s">
        <v>60</v>
      </c>
      <c r="B18" s="201">
        <v>0</v>
      </c>
      <c r="C18" s="201">
        <v>0</v>
      </c>
      <c r="D18" s="201">
        <v>22.11</v>
      </c>
      <c r="E18" s="201">
        <v>0</v>
      </c>
      <c r="F18" s="201">
        <v>0</v>
      </c>
      <c r="G18" s="201">
        <v>36.409999999999997</v>
      </c>
      <c r="H18" s="201">
        <v>0</v>
      </c>
      <c r="I18" s="201">
        <v>0</v>
      </c>
      <c r="J18" s="201">
        <v>44.24</v>
      </c>
      <c r="K18" s="201">
        <v>16.850000000000001</v>
      </c>
      <c r="L18" s="201">
        <v>0.59</v>
      </c>
      <c r="M18" s="201">
        <v>2.1800000000000002</v>
      </c>
      <c r="N18" s="201">
        <v>1.8</v>
      </c>
      <c r="O18" s="201">
        <v>2.52</v>
      </c>
      <c r="P18" s="201">
        <v>1.07</v>
      </c>
      <c r="Q18" s="201">
        <v>0.33</v>
      </c>
      <c r="R18" s="201">
        <v>0.33</v>
      </c>
      <c r="S18" s="201">
        <v>0.4</v>
      </c>
      <c r="T18" s="201">
        <v>0.05</v>
      </c>
      <c r="U18" s="201">
        <v>1.32</v>
      </c>
      <c r="V18" s="201">
        <v>0.21</v>
      </c>
      <c r="W18" s="201">
        <v>0.5</v>
      </c>
      <c r="X18" s="201">
        <v>2.14</v>
      </c>
      <c r="Y18" s="201">
        <v>0</v>
      </c>
      <c r="Z18" s="201">
        <v>4.03</v>
      </c>
      <c r="AA18" s="201">
        <v>1.3</v>
      </c>
      <c r="AB18" s="201">
        <v>0</v>
      </c>
      <c r="AC18" s="201">
        <v>0.47</v>
      </c>
      <c r="AD18" s="201">
        <v>22.43</v>
      </c>
      <c r="AE18" s="201">
        <v>0</v>
      </c>
      <c r="AF18" s="201">
        <v>0</v>
      </c>
      <c r="AG18" s="201">
        <v>31.38</v>
      </c>
      <c r="AH18" s="201">
        <v>0</v>
      </c>
      <c r="AI18" s="201">
        <v>5.66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305.05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0.26</v>
      </c>
      <c r="AV18" s="201">
        <v>0.18</v>
      </c>
      <c r="AW18" s="201">
        <v>0</v>
      </c>
      <c r="AX18" s="201">
        <v>0</v>
      </c>
      <c r="AY18" s="201">
        <v>0.17</v>
      </c>
    </row>
    <row r="19" spans="1:51">
      <c r="A19" t="s">
        <v>61</v>
      </c>
      <c r="B19" s="201">
        <v>0</v>
      </c>
      <c r="C19" s="201">
        <v>0</v>
      </c>
      <c r="D19" s="201">
        <v>22.11</v>
      </c>
      <c r="E19" s="201">
        <v>0</v>
      </c>
      <c r="F19" s="201">
        <v>0</v>
      </c>
      <c r="G19" s="201">
        <v>36.409999999999997</v>
      </c>
      <c r="H19" s="201">
        <v>0</v>
      </c>
      <c r="I19" s="201">
        <v>0</v>
      </c>
      <c r="J19" s="201">
        <v>44.24</v>
      </c>
      <c r="K19" s="201">
        <v>16.850000000000001</v>
      </c>
      <c r="L19" s="201">
        <v>0.59</v>
      </c>
      <c r="M19" s="201">
        <v>2.1800000000000002</v>
      </c>
      <c r="N19" s="201">
        <v>1.8</v>
      </c>
      <c r="O19" s="201">
        <v>2.52</v>
      </c>
      <c r="P19" s="201">
        <v>1.07</v>
      </c>
      <c r="Q19" s="201">
        <v>0.33</v>
      </c>
      <c r="R19" s="201">
        <v>0.33</v>
      </c>
      <c r="S19" s="201">
        <v>0.4</v>
      </c>
      <c r="T19" s="201">
        <v>0.05</v>
      </c>
      <c r="U19" s="201">
        <v>1.32</v>
      </c>
      <c r="V19" s="201">
        <v>0.21</v>
      </c>
      <c r="W19" s="201">
        <v>0.5</v>
      </c>
      <c r="X19" s="201">
        <v>2.14</v>
      </c>
      <c r="Y19" s="201">
        <v>0</v>
      </c>
      <c r="Z19" s="201">
        <v>4.03</v>
      </c>
      <c r="AA19" s="201">
        <v>1.3</v>
      </c>
      <c r="AB19" s="201">
        <v>0</v>
      </c>
      <c r="AC19" s="201">
        <v>0.47</v>
      </c>
      <c r="AD19" s="201">
        <v>22.43</v>
      </c>
      <c r="AE19" s="201">
        <v>0</v>
      </c>
      <c r="AF19" s="201">
        <v>0</v>
      </c>
      <c r="AG19" s="201">
        <v>31.38</v>
      </c>
      <c r="AH19" s="201">
        <v>0</v>
      </c>
      <c r="AI19" s="201">
        <v>5.66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305.05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0.26</v>
      </c>
      <c r="AV19" s="201">
        <v>0.18</v>
      </c>
      <c r="AW19" s="201">
        <v>0</v>
      </c>
      <c r="AX19" s="201">
        <v>0</v>
      </c>
      <c r="AY19" s="201">
        <v>0.17</v>
      </c>
    </row>
    <row r="20" spans="1:51">
      <c r="A20" t="s">
        <v>62</v>
      </c>
      <c r="B20" s="201">
        <v>0</v>
      </c>
      <c r="C20" s="201">
        <v>0</v>
      </c>
      <c r="D20" s="201">
        <v>22.11</v>
      </c>
      <c r="E20" s="201">
        <v>0</v>
      </c>
      <c r="F20" s="201">
        <v>0</v>
      </c>
      <c r="G20" s="201">
        <v>36.409999999999997</v>
      </c>
      <c r="H20" s="201">
        <v>0</v>
      </c>
      <c r="I20" s="201">
        <v>0</v>
      </c>
      <c r="J20" s="201">
        <v>44.24</v>
      </c>
      <c r="K20" s="201">
        <v>16.850000000000001</v>
      </c>
      <c r="L20" s="201">
        <v>0.59</v>
      </c>
      <c r="M20" s="201">
        <v>2.1800000000000002</v>
      </c>
      <c r="N20" s="201">
        <v>1.8</v>
      </c>
      <c r="O20" s="201">
        <v>2.52</v>
      </c>
      <c r="P20" s="201">
        <v>1.07</v>
      </c>
      <c r="Q20" s="201">
        <v>0.33</v>
      </c>
      <c r="R20" s="201">
        <v>0.33</v>
      </c>
      <c r="S20" s="201">
        <v>0.4</v>
      </c>
      <c r="T20" s="201">
        <v>0.05</v>
      </c>
      <c r="U20" s="201">
        <v>1.32</v>
      </c>
      <c r="V20" s="201">
        <v>0.21</v>
      </c>
      <c r="W20" s="201">
        <v>0.5</v>
      </c>
      <c r="X20" s="201">
        <v>2.14</v>
      </c>
      <c r="Y20" s="201">
        <v>0</v>
      </c>
      <c r="Z20" s="201">
        <v>4.03</v>
      </c>
      <c r="AA20" s="201">
        <v>1.3</v>
      </c>
      <c r="AB20" s="201">
        <v>0</v>
      </c>
      <c r="AC20" s="201">
        <v>1.03</v>
      </c>
      <c r="AD20" s="201">
        <v>22.43</v>
      </c>
      <c r="AE20" s="201">
        <v>0</v>
      </c>
      <c r="AF20" s="201">
        <v>0</v>
      </c>
      <c r="AG20" s="201">
        <v>31.38</v>
      </c>
      <c r="AH20" s="201">
        <v>0</v>
      </c>
      <c r="AI20" s="201">
        <v>5.66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305.05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0.26</v>
      </c>
      <c r="AV20" s="201">
        <v>0.18</v>
      </c>
      <c r="AW20" s="201">
        <v>0</v>
      </c>
      <c r="AX20" s="201">
        <v>0</v>
      </c>
      <c r="AY20" s="201">
        <v>0.17</v>
      </c>
    </row>
    <row r="21" spans="1:51">
      <c r="A21" t="s">
        <v>63</v>
      </c>
      <c r="B21" s="201">
        <v>0</v>
      </c>
      <c r="C21" s="201">
        <v>0</v>
      </c>
      <c r="D21" s="201">
        <v>22.11</v>
      </c>
      <c r="E21" s="201">
        <v>0</v>
      </c>
      <c r="F21" s="201">
        <v>0</v>
      </c>
      <c r="G21" s="201">
        <v>36.409999999999997</v>
      </c>
      <c r="H21" s="201">
        <v>0</v>
      </c>
      <c r="I21" s="201">
        <v>0</v>
      </c>
      <c r="J21" s="201">
        <v>44.24</v>
      </c>
      <c r="K21" s="201">
        <v>16.850000000000001</v>
      </c>
      <c r="L21" s="201">
        <v>0.59</v>
      </c>
      <c r="M21" s="201">
        <v>2.1800000000000002</v>
      </c>
      <c r="N21" s="201">
        <v>1.8</v>
      </c>
      <c r="O21" s="201">
        <v>2.52</v>
      </c>
      <c r="P21" s="201">
        <v>1.07</v>
      </c>
      <c r="Q21" s="201">
        <v>0.33</v>
      </c>
      <c r="R21" s="201">
        <v>0.33</v>
      </c>
      <c r="S21" s="201">
        <v>0.4</v>
      </c>
      <c r="T21" s="201">
        <v>0.05</v>
      </c>
      <c r="U21" s="201">
        <v>1.32</v>
      </c>
      <c r="V21" s="201">
        <v>0.21</v>
      </c>
      <c r="W21" s="201">
        <v>0.5</v>
      </c>
      <c r="X21" s="201">
        <v>2.27</v>
      </c>
      <c r="Y21" s="201">
        <v>0</v>
      </c>
      <c r="Z21" s="201">
        <v>4.03</v>
      </c>
      <c r="AA21" s="201">
        <v>1.3</v>
      </c>
      <c r="AB21" s="201">
        <v>0</v>
      </c>
      <c r="AC21" s="201">
        <v>1.03</v>
      </c>
      <c r="AD21" s="201">
        <v>22.43</v>
      </c>
      <c r="AE21" s="201">
        <v>0</v>
      </c>
      <c r="AF21" s="201">
        <v>0</v>
      </c>
      <c r="AG21" s="201">
        <v>31.38</v>
      </c>
      <c r="AH21" s="201">
        <v>0</v>
      </c>
      <c r="AI21" s="201">
        <v>5.66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305.05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0.26</v>
      </c>
      <c r="AV21" s="201">
        <v>0.18</v>
      </c>
      <c r="AW21" s="201">
        <v>0</v>
      </c>
      <c r="AX21" s="201">
        <v>0</v>
      </c>
      <c r="AY21" s="201">
        <v>0.17</v>
      </c>
    </row>
    <row r="22" spans="1:51">
      <c r="A22" t="s">
        <v>64</v>
      </c>
      <c r="B22" s="201">
        <v>0</v>
      </c>
      <c r="C22" s="201">
        <v>0</v>
      </c>
      <c r="D22" s="201">
        <v>22.11</v>
      </c>
      <c r="E22" s="201">
        <v>0</v>
      </c>
      <c r="F22" s="201">
        <v>0</v>
      </c>
      <c r="G22" s="201">
        <v>36.409999999999997</v>
      </c>
      <c r="H22" s="201">
        <v>0</v>
      </c>
      <c r="I22" s="201">
        <v>0</v>
      </c>
      <c r="J22" s="201">
        <v>44.24</v>
      </c>
      <c r="K22" s="201">
        <v>16.850000000000001</v>
      </c>
      <c r="L22" s="201">
        <v>0.59</v>
      </c>
      <c r="M22" s="201">
        <v>2.1800000000000002</v>
      </c>
      <c r="N22" s="201">
        <v>1.8</v>
      </c>
      <c r="O22" s="201">
        <v>2.52</v>
      </c>
      <c r="P22" s="201">
        <v>1.07</v>
      </c>
      <c r="Q22" s="201">
        <v>0.33</v>
      </c>
      <c r="R22" s="201">
        <v>0.33</v>
      </c>
      <c r="S22" s="201">
        <v>0.4</v>
      </c>
      <c r="T22" s="201">
        <v>0.05</v>
      </c>
      <c r="U22" s="201">
        <v>1.32</v>
      </c>
      <c r="V22" s="201">
        <v>0.21</v>
      </c>
      <c r="W22" s="201">
        <v>0.5</v>
      </c>
      <c r="X22" s="201">
        <v>2.27</v>
      </c>
      <c r="Y22" s="201">
        <v>0</v>
      </c>
      <c r="Z22" s="201">
        <v>4.03</v>
      </c>
      <c r="AA22" s="201">
        <v>1.3</v>
      </c>
      <c r="AB22" s="201">
        <v>0</v>
      </c>
      <c r="AC22" s="201">
        <v>1.03</v>
      </c>
      <c r="AD22" s="201">
        <v>22.43</v>
      </c>
      <c r="AE22" s="201">
        <v>0</v>
      </c>
      <c r="AF22" s="201">
        <v>0</v>
      </c>
      <c r="AG22" s="201">
        <v>31.38</v>
      </c>
      <c r="AH22" s="201">
        <v>0</v>
      </c>
      <c r="AI22" s="201">
        <v>5.66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305.05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0.26</v>
      </c>
      <c r="AV22" s="201">
        <v>0.18</v>
      </c>
      <c r="AW22" s="201">
        <v>0</v>
      </c>
      <c r="AX22" s="201">
        <v>0</v>
      </c>
      <c r="AY22" s="201">
        <v>0.17</v>
      </c>
    </row>
    <row r="23" spans="1:51">
      <c r="A23" t="s">
        <v>65</v>
      </c>
      <c r="B23" s="201">
        <v>0</v>
      </c>
      <c r="C23" s="201">
        <v>0</v>
      </c>
      <c r="D23" s="201">
        <v>22.11</v>
      </c>
      <c r="E23" s="201">
        <v>0</v>
      </c>
      <c r="F23" s="201">
        <v>0</v>
      </c>
      <c r="G23" s="201">
        <v>36.409999999999997</v>
      </c>
      <c r="H23" s="201">
        <v>0</v>
      </c>
      <c r="I23" s="201">
        <v>0</v>
      </c>
      <c r="J23" s="201">
        <v>44.24</v>
      </c>
      <c r="K23" s="201">
        <v>16.850000000000001</v>
      </c>
      <c r="L23" s="201">
        <v>0.1</v>
      </c>
      <c r="M23" s="201">
        <v>2.1800000000000002</v>
      </c>
      <c r="N23" s="201">
        <v>1.8</v>
      </c>
      <c r="O23" s="201">
        <v>2.52</v>
      </c>
      <c r="P23" s="201">
        <v>1.07</v>
      </c>
      <c r="Q23" s="201">
        <v>0.33</v>
      </c>
      <c r="R23" s="201">
        <v>0.33</v>
      </c>
      <c r="S23" s="201">
        <v>0.4</v>
      </c>
      <c r="T23" s="201">
        <v>0.05</v>
      </c>
      <c r="U23" s="201">
        <v>1.32</v>
      </c>
      <c r="V23" s="201">
        <v>0.21</v>
      </c>
      <c r="W23" s="201">
        <v>0.5</v>
      </c>
      <c r="X23" s="201">
        <v>2.27</v>
      </c>
      <c r="Y23" s="201">
        <v>0</v>
      </c>
      <c r="Z23" s="201">
        <v>4.03</v>
      </c>
      <c r="AA23" s="201">
        <v>1.3</v>
      </c>
      <c r="AB23" s="201">
        <v>0</v>
      </c>
      <c r="AC23" s="201">
        <v>1.03</v>
      </c>
      <c r="AD23" s="201">
        <v>22.43</v>
      </c>
      <c r="AE23" s="201">
        <v>0</v>
      </c>
      <c r="AF23" s="201">
        <v>0</v>
      </c>
      <c r="AG23" s="201">
        <v>31.38</v>
      </c>
      <c r="AH23" s="201">
        <v>0</v>
      </c>
      <c r="AI23" s="201">
        <v>5.66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305.05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0.26</v>
      </c>
      <c r="AV23" s="201">
        <v>0.18</v>
      </c>
      <c r="AW23" s="201">
        <v>0</v>
      </c>
      <c r="AX23" s="201">
        <v>0</v>
      </c>
      <c r="AY23" s="201">
        <v>0.17</v>
      </c>
    </row>
    <row r="24" spans="1:51">
      <c r="A24" t="s">
        <v>66</v>
      </c>
      <c r="B24" s="201">
        <v>0</v>
      </c>
      <c r="C24" s="201">
        <v>0</v>
      </c>
      <c r="D24" s="201">
        <v>22.11</v>
      </c>
      <c r="E24" s="201">
        <v>0</v>
      </c>
      <c r="F24" s="201">
        <v>0</v>
      </c>
      <c r="G24" s="201">
        <v>36.409999999999997</v>
      </c>
      <c r="H24" s="201">
        <v>0</v>
      </c>
      <c r="I24" s="201">
        <v>0</v>
      </c>
      <c r="J24" s="201">
        <v>44.24</v>
      </c>
      <c r="K24" s="201">
        <v>16.850000000000001</v>
      </c>
      <c r="L24" s="201">
        <v>0.1</v>
      </c>
      <c r="M24" s="201">
        <v>2.1800000000000002</v>
      </c>
      <c r="N24" s="201">
        <v>1.8</v>
      </c>
      <c r="O24" s="201">
        <v>2.52</v>
      </c>
      <c r="P24" s="201">
        <v>1.07</v>
      </c>
      <c r="Q24" s="201">
        <v>0.33</v>
      </c>
      <c r="R24" s="201">
        <v>0.33</v>
      </c>
      <c r="S24" s="201">
        <v>0.4</v>
      </c>
      <c r="T24" s="201">
        <v>0.05</v>
      </c>
      <c r="U24" s="201">
        <v>1.32</v>
      </c>
      <c r="V24" s="201">
        <v>0.22</v>
      </c>
      <c r="W24" s="201">
        <v>0.5</v>
      </c>
      <c r="X24" s="201">
        <v>2.27</v>
      </c>
      <c r="Y24" s="201">
        <v>0</v>
      </c>
      <c r="Z24" s="201">
        <v>4.03</v>
      </c>
      <c r="AA24" s="201">
        <v>1.3</v>
      </c>
      <c r="AB24" s="201">
        <v>0</v>
      </c>
      <c r="AC24" s="201">
        <v>1.03</v>
      </c>
      <c r="AD24" s="201">
        <v>22.43</v>
      </c>
      <c r="AE24" s="201">
        <v>0</v>
      </c>
      <c r="AF24" s="201">
        <v>0</v>
      </c>
      <c r="AG24" s="201">
        <v>31.38</v>
      </c>
      <c r="AH24" s="201">
        <v>0</v>
      </c>
      <c r="AI24" s="201">
        <v>5.66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305.05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0.26</v>
      </c>
      <c r="AV24" s="201">
        <v>0.18</v>
      </c>
      <c r="AW24" s="201">
        <v>0</v>
      </c>
      <c r="AX24" s="201">
        <v>0</v>
      </c>
      <c r="AY24" s="201">
        <v>0.17</v>
      </c>
    </row>
    <row r="25" spans="1:51">
      <c r="A25" t="s">
        <v>67</v>
      </c>
      <c r="B25" s="201">
        <v>0</v>
      </c>
      <c r="C25" s="201">
        <v>0</v>
      </c>
      <c r="D25" s="201">
        <v>22.11</v>
      </c>
      <c r="E25" s="201">
        <v>0</v>
      </c>
      <c r="F25" s="201">
        <v>0</v>
      </c>
      <c r="G25" s="201">
        <v>36.409999999999997</v>
      </c>
      <c r="H25" s="201">
        <v>0</v>
      </c>
      <c r="I25" s="201">
        <v>0</v>
      </c>
      <c r="J25" s="201">
        <v>44.24</v>
      </c>
      <c r="K25" s="201">
        <v>48.06</v>
      </c>
      <c r="L25" s="201">
        <v>0.59</v>
      </c>
      <c r="M25" s="201">
        <v>2.1800000000000002</v>
      </c>
      <c r="N25" s="201">
        <v>1.8</v>
      </c>
      <c r="O25" s="201">
        <v>2.52</v>
      </c>
      <c r="P25" s="201">
        <v>1.07</v>
      </c>
      <c r="Q25" s="201">
        <v>0.33</v>
      </c>
      <c r="R25" s="201">
        <v>0.33</v>
      </c>
      <c r="S25" s="201">
        <v>0.4</v>
      </c>
      <c r="T25" s="201">
        <v>0.05</v>
      </c>
      <c r="U25" s="201">
        <v>1.32</v>
      </c>
      <c r="V25" s="201">
        <v>0.21</v>
      </c>
      <c r="W25" s="201">
        <v>0.5</v>
      </c>
      <c r="X25" s="201">
        <v>2.27</v>
      </c>
      <c r="Y25" s="201">
        <v>0</v>
      </c>
      <c r="Z25" s="201">
        <v>4.03</v>
      </c>
      <c r="AA25" s="201">
        <v>1.3</v>
      </c>
      <c r="AB25" s="201">
        <v>0</v>
      </c>
      <c r="AC25" s="201">
        <v>1.03</v>
      </c>
      <c r="AD25" s="201">
        <v>22.43</v>
      </c>
      <c r="AE25" s="201">
        <v>0</v>
      </c>
      <c r="AF25" s="201">
        <v>0</v>
      </c>
      <c r="AG25" s="201">
        <v>31.38</v>
      </c>
      <c r="AH25" s="201">
        <v>0</v>
      </c>
      <c r="AI25" s="201">
        <v>5.66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305.05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0.26</v>
      </c>
      <c r="AV25" s="201">
        <v>0.18</v>
      </c>
      <c r="AW25" s="201">
        <v>0</v>
      </c>
      <c r="AX25" s="201">
        <v>0</v>
      </c>
      <c r="AY25" s="201">
        <v>0.17</v>
      </c>
    </row>
    <row r="26" spans="1:51">
      <c r="A26" t="s">
        <v>68</v>
      </c>
      <c r="B26" s="201">
        <v>0</v>
      </c>
      <c r="C26" s="201">
        <v>0</v>
      </c>
      <c r="D26" s="201">
        <v>22.11</v>
      </c>
      <c r="E26" s="201">
        <v>0</v>
      </c>
      <c r="F26" s="201">
        <v>0</v>
      </c>
      <c r="G26" s="201">
        <v>36.409999999999997</v>
      </c>
      <c r="H26" s="201">
        <v>0</v>
      </c>
      <c r="I26" s="201">
        <v>0</v>
      </c>
      <c r="J26" s="201">
        <v>44.24</v>
      </c>
      <c r="K26" s="201">
        <v>94.48</v>
      </c>
      <c r="L26" s="201">
        <v>0.59</v>
      </c>
      <c r="M26" s="201">
        <v>2.1800000000000002</v>
      </c>
      <c r="N26" s="201">
        <v>1.8</v>
      </c>
      <c r="O26" s="201">
        <v>2.52</v>
      </c>
      <c r="P26" s="201">
        <v>1.07</v>
      </c>
      <c r="Q26" s="201">
        <v>0.33</v>
      </c>
      <c r="R26" s="201">
        <v>0.33</v>
      </c>
      <c r="S26" s="201">
        <v>0.4</v>
      </c>
      <c r="T26" s="201">
        <v>0.05</v>
      </c>
      <c r="U26" s="201">
        <v>1.32</v>
      </c>
      <c r="V26" s="201">
        <v>0.21</v>
      </c>
      <c r="W26" s="201">
        <v>0.5</v>
      </c>
      <c r="X26" s="201">
        <v>2.27</v>
      </c>
      <c r="Y26" s="201">
        <v>0</v>
      </c>
      <c r="Z26" s="201">
        <v>4.03</v>
      </c>
      <c r="AA26" s="201">
        <v>1.3</v>
      </c>
      <c r="AB26" s="201">
        <v>0</v>
      </c>
      <c r="AC26" s="201">
        <v>1.03</v>
      </c>
      <c r="AD26" s="201">
        <v>22.43</v>
      </c>
      <c r="AE26" s="201">
        <v>0</v>
      </c>
      <c r="AF26" s="201">
        <v>0</v>
      </c>
      <c r="AG26" s="201">
        <v>31.38</v>
      </c>
      <c r="AH26" s="201">
        <v>0</v>
      </c>
      <c r="AI26" s="201">
        <v>5.66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305.05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0.26</v>
      </c>
      <c r="AV26" s="201">
        <v>0.18</v>
      </c>
      <c r="AW26" s="201">
        <v>0</v>
      </c>
      <c r="AX26" s="201">
        <v>0</v>
      </c>
      <c r="AY26" s="201">
        <v>0.17</v>
      </c>
    </row>
    <row r="27" spans="1:51">
      <c r="A27" t="s">
        <v>69</v>
      </c>
      <c r="B27" s="201">
        <v>0</v>
      </c>
      <c r="C27" s="201">
        <v>0</v>
      </c>
      <c r="D27" s="201">
        <v>21.82</v>
      </c>
      <c r="E27" s="201">
        <v>0</v>
      </c>
      <c r="F27" s="201">
        <v>0</v>
      </c>
      <c r="G27" s="201">
        <v>36.409999999999997</v>
      </c>
      <c r="H27" s="201">
        <v>0</v>
      </c>
      <c r="I27" s="201">
        <v>0</v>
      </c>
      <c r="J27" s="201">
        <v>44.24</v>
      </c>
      <c r="K27" s="201">
        <v>142.84</v>
      </c>
      <c r="L27" s="201">
        <v>0.59</v>
      </c>
      <c r="M27" s="201">
        <v>2.1800000000000002</v>
      </c>
      <c r="N27" s="201">
        <v>1.8</v>
      </c>
      <c r="O27" s="201">
        <v>2.52</v>
      </c>
      <c r="P27" s="201">
        <v>1.07</v>
      </c>
      <c r="Q27" s="201">
        <v>0.33</v>
      </c>
      <c r="R27" s="201">
        <v>0.33</v>
      </c>
      <c r="S27" s="201">
        <v>0.4</v>
      </c>
      <c r="T27" s="201">
        <v>0.05</v>
      </c>
      <c r="U27" s="201">
        <v>1.32</v>
      </c>
      <c r="V27" s="201">
        <v>0.21</v>
      </c>
      <c r="W27" s="201">
        <v>0.5</v>
      </c>
      <c r="X27" s="201">
        <v>2.27</v>
      </c>
      <c r="Y27" s="201">
        <v>0</v>
      </c>
      <c r="Z27" s="201">
        <v>4.03</v>
      </c>
      <c r="AA27" s="201">
        <v>1.3</v>
      </c>
      <c r="AB27" s="201">
        <v>0</v>
      </c>
      <c r="AC27" s="201">
        <v>1.03</v>
      </c>
      <c r="AD27" s="201">
        <v>22.43</v>
      </c>
      <c r="AE27" s="201">
        <v>0</v>
      </c>
      <c r="AF27" s="201">
        <v>0</v>
      </c>
      <c r="AG27" s="201">
        <v>31.38</v>
      </c>
      <c r="AH27" s="201">
        <v>0</v>
      </c>
      <c r="AI27" s="201">
        <v>5.66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305.05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0.26</v>
      </c>
      <c r="AV27" s="201">
        <v>0.18</v>
      </c>
      <c r="AW27" s="201">
        <v>0</v>
      </c>
      <c r="AX27" s="201">
        <v>0</v>
      </c>
      <c r="AY27" s="201">
        <v>0.17</v>
      </c>
    </row>
    <row r="28" spans="1:51">
      <c r="A28" t="s">
        <v>70</v>
      </c>
      <c r="B28" s="201">
        <v>0</v>
      </c>
      <c r="C28" s="201">
        <v>0</v>
      </c>
      <c r="D28" s="201">
        <v>21.82</v>
      </c>
      <c r="E28" s="201">
        <v>0</v>
      </c>
      <c r="F28" s="201">
        <v>0</v>
      </c>
      <c r="G28" s="201">
        <v>36.409999999999997</v>
      </c>
      <c r="H28" s="201">
        <v>0</v>
      </c>
      <c r="I28" s="201">
        <v>0</v>
      </c>
      <c r="J28" s="201">
        <v>44.24</v>
      </c>
      <c r="K28" s="201">
        <v>168.95</v>
      </c>
      <c r="L28" s="201">
        <v>0.17</v>
      </c>
      <c r="M28" s="201">
        <v>2.1800000000000002</v>
      </c>
      <c r="N28" s="201">
        <v>1.8</v>
      </c>
      <c r="O28" s="201">
        <v>2.52</v>
      </c>
      <c r="P28" s="201">
        <v>1.07</v>
      </c>
      <c r="Q28" s="201">
        <v>0.33</v>
      </c>
      <c r="R28" s="201">
        <v>0.33</v>
      </c>
      <c r="S28" s="201">
        <v>0.4</v>
      </c>
      <c r="T28" s="201">
        <v>0.05</v>
      </c>
      <c r="U28" s="201">
        <v>1.32</v>
      </c>
      <c r="V28" s="201">
        <v>0.21</v>
      </c>
      <c r="W28" s="201">
        <v>0.5</v>
      </c>
      <c r="X28" s="201">
        <v>2.27</v>
      </c>
      <c r="Y28" s="201">
        <v>0</v>
      </c>
      <c r="Z28" s="201">
        <v>4.03</v>
      </c>
      <c r="AA28" s="201">
        <v>1.3</v>
      </c>
      <c r="AB28" s="201">
        <v>0</v>
      </c>
      <c r="AC28" s="201">
        <v>1.03</v>
      </c>
      <c r="AD28" s="201">
        <v>22.43</v>
      </c>
      <c r="AE28" s="201">
        <v>0</v>
      </c>
      <c r="AF28" s="201">
        <v>0</v>
      </c>
      <c r="AG28" s="201">
        <v>31.38</v>
      </c>
      <c r="AH28" s="201">
        <v>0</v>
      </c>
      <c r="AI28" s="201">
        <v>5.66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305.05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0.26</v>
      </c>
      <c r="AV28" s="201">
        <v>0.18</v>
      </c>
      <c r="AW28" s="201">
        <v>0</v>
      </c>
      <c r="AX28" s="201">
        <v>0</v>
      </c>
      <c r="AY28" s="201">
        <v>0.17</v>
      </c>
    </row>
    <row r="29" spans="1:51">
      <c r="A29" t="s">
        <v>71</v>
      </c>
      <c r="B29" s="201">
        <v>0</v>
      </c>
      <c r="C29" s="201">
        <v>0</v>
      </c>
      <c r="D29" s="201">
        <v>21.82</v>
      </c>
      <c r="E29" s="201">
        <v>0</v>
      </c>
      <c r="F29" s="201">
        <v>0</v>
      </c>
      <c r="G29" s="201">
        <v>36.409999999999997</v>
      </c>
      <c r="H29" s="201">
        <v>0</v>
      </c>
      <c r="I29" s="201">
        <v>0</v>
      </c>
      <c r="J29" s="201">
        <v>44.24</v>
      </c>
      <c r="K29" s="201">
        <v>207.63</v>
      </c>
      <c r="L29" s="201">
        <v>0.1</v>
      </c>
      <c r="M29" s="201">
        <v>2.1800000000000002</v>
      </c>
      <c r="N29" s="201">
        <v>1.8</v>
      </c>
      <c r="O29" s="201">
        <v>2.52</v>
      </c>
      <c r="P29" s="201">
        <v>1.07</v>
      </c>
      <c r="Q29" s="201">
        <v>0.33</v>
      </c>
      <c r="R29" s="201">
        <v>0.33</v>
      </c>
      <c r="S29" s="201">
        <v>0.4</v>
      </c>
      <c r="T29" s="201">
        <v>0.05</v>
      </c>
      <c r="U29" s="201">
        <v>1.32</v>
      </c>
      <c r="V29" s="201">
        <v>0.21</v>
      </c>
      <c r="W29" s="201">
        <v>0.5</v>
      </c>
      <c r="X29" s="201">
        <v>2.27</v>
      </c>
      <c r="Y29" s="201">
        <v>0</v>
      </c>
      <c r="Z29" s="201">
        <v>4.03</v>
      </c>
      <c r="AA29" s="201">
        <v>1.3</v>
      </c>
      <c r="AB29" s="201">
        <v>0</v>
      </c>
      <c r="AC29" s="201">
        <v>1.03</v>
      </c>
      <c r="AD29" s="201">
        <v>22.43</v>
      </c>
      <c r="AE29" s="201">
        <v>0</v>
      </c>
      <c r="AF29" s="201">
        <v>0</v>
      </c>
      <c r="AG29" s="201">
        <v>31.38</v>
      </c>
      <c r="AH29" s="201">
        <v>0</v>
      </c>
      <c r="AI29" s="201">
        <v>5.66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305.05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0.26</v>
      </c>
      <c r="AV29" s="201">
        <v>0.18</v>
      </c>
      <c r="AW29" s="201">
        <v>0</v>
      </c>
      <c r="AX29" s="201">
        <v>0</v>
      </c>
      <c r="AY29" s="201">
        <v>0.17</v>
      </c>
    </row>
    <row r="30" spans="1:51">
      <c r="A30" t="s">
        <v>72</v>
      </c>
      <c r="B30" s="201">
        <v>0</v>
      </c>
      <c r="C30" s="201">
        <v>0</v>
      </c>
      <c r="D30" s="201">
        <v>21.82</v>
      </c>
      <c r="E30" s="201">
        <v>0</v>
      </c>
      <c r="F30" s="201">
        <v>0</v>
      </c>
      <c r="G30" s="201">
        <v>36.409999999999997</v>
      </c>
      <c r="H30" s="201">
        <v>0</v>
      </c>
      <c r="I30" s="201">
        <v>0</v>
      </c>
      <c r="J30" s="201">
        <v>44.24</v>
      </c>
      <c r="K30" s="201">
        <v>239.55</v>
      </c>
      <c r="L30" s="201">
        <v>0.05</v>
      </c>
      <c r="M30" s="201">
        <v>2.1800000000000002</v>
      </c>
      <c r="N30" s="201">
        <v>1.8</v>
      </c>
      <c r="O30" s="201">
        <v>2.52</v>
      </c>
      <c r="P30" s="201">
        <v>1.07</v>
      </c>
      <c r="Q30" s="201">
        <v>0.33</v>
      </c>
      <c r="R30" s="201">
        <v>0.33</v>
      </c>
      <c r="S30" s="201">
        <v>0.4</v>
      </c>
      <c r="T30" s="201">
        <v>0.05</v>
      </c>
      <c r="U30" s="201">
        <v>1.32</v>
      </c>
      <c r="V30" s="201">
        <v>0.21</v>
      </c>
      <c r="W30" s="201">
        <v>0.5</v>
      </c>
      <c r="X30" s="201">
        <v>2.27</v>
      </c>
      <c r="Y30" s="201">
        <v>0</v>
      </c>
      <c r="Z30" s="201">
        <v>4.04</v>
      </c>
      <c r="AA30" s="201">
        <v>1.3</v>
      </c>
      <c r="AB30" s="201">
        <v>0</v>
      </c>
      <c r="AC30" s="201">
        <v>1.03</v>
      </c>
      <c r="AD30" s="201">
        <v>22.43</v>
      </c>
      <c r="AE30" s="201">
        <v>0</v>
      </c>
      <c r="AF30" s="201">
        <v>0</v>
      </c>
      <c r="AG30" s="201">
        <v>31.38</v>
      </c>
      <c r="AH30" s="201">
        <v>0</v>
      </c>
      <c r="AI30" s="201">
        <v>5.66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305.05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0.26</v>
      </c>
      <c r="AV30" s="201">
        <v>0.18</v>
      </c>
      <c r="AW30" s="201">
        <v>0</v>
      </c>
      <c r="AX30" s="201">
        <v>0.03</v>
      </c>
      <c r="AY30" s="201">
        <v>0.17</v>
      </c>
    </row>
    <row r="31" spans="1:51">
      <c r="A31" t="s">
        <v>73</v>
      </c>
      <c r="B31" s="201">
        <v>0</v>
      </c>
      <c r="C31" s="201">
        <v>0</v>
      </c>
      <c r="D31" s="201">
        <v>21.82</v>
      </c>
      <c r="E31" s="201">
        <v>0</v>
      </c>
      <c r="F31" s="201">
        <v>0</v>
      </c>
      <c r="G31" s="201">
        <v>36.409999999999997</v>
      </c>
      <c r="H31" s="201">
        <v>0</v>
      </c>
      <c r="I31" s="201">
        <v>0</v>
      </c>
      <c r="J31" s="201">
        <v>44.24</v>
      </c>
      <c r="K31" s="201">
        <v>239.55</v>
      </c>
      <c r="L31" s="201">
        <v>8.18</v>
      </c>
      <c r="M31" s="201">
        <v>2.1800000000000002</v>
      </c>
      <c r="N31" s="201">
        <v>1.81</v>
      </c>
      <c r="O31" s="201">
        <v>2.52</v>
      </c>
      <c r="P31" s="201">
        <v>1.07</v>
      </c>
      <c r="Q31" s="201">
        <v>4.6500000000000004</v>
      </c>
      <c r="R31" s="201">
        <v>0.33</v>
      </c>
      <c r="S31" s="201">
        <v>5.01</v>
      </c>
      <c r="T31" s="201">
        <v>0.05</v>
      </c>
      <c r="U31" s="201">
        <v>1.32</v>
      </c>
      <c r="V31" s="201">
        <v>0.21</v>
      </c>
      <c r="W31" s="201">
        <v>0.5</v>
      </c>
      <c r="X31" s="201">
        <v>2.27</v>
      </c>
      <c r="Y31" s="201">
        <v>0</v>
      </c>
      <c r="Z31" s="201">
        <v>4.04</v>
      </c>
      <c r="AA31" s="201">
        <v>1.3</v>
      </c>
      <c r="AB31" s="201">
        <v>0</v>
      </c>
      <c r="AC31" s="201">
        <v>1.03</v>
      </c>
      <c r="AD31" s="201">
        <v>22.43</v>
      </c>
      <c r="AE31" s="201">
        <v>0</v>
      </c>
      <c r="AF31" s="201">
        <v>0</v>
      </c>
      <c r="AG31" s="201">
        <v>31.38</v>
      </c>
      <c r="AH31" s="201">
        <v>0</v>
      </c>
      <c r="AI31" s="201">
        <v>5.66</v>
      </c>
      <c r="AJ31" s="201">
        <v>0</v>
      </c>
      <c r="AK31" s="201">
        <v>15.61</v>
      </c>
      <c r="AL31" s="201">
        <v>0</v>
      </c>
      <c r="AM31" s="201">
        <v>0</v>
      </c>
      <c r="AN31" s="201">
        <v>0</v>
      </c>
      <c r="AO31" s="201">
        <v>305.05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0.26</v>
      </c>
      <c r="AV31" s="201">
        <v>0.18</v>
      </c>
      <c r="AW31" s="201">
        <v>0</v>
      </c>
      <c r="AX31" s="201">
        <v>0.03</v>
      </c>
      <c r="AY31" s="201">
        <v>0.17</v>
      </c>
    </row>
    <row r="32" spans="1:51">
      <c r="A32" t="s">
        <v>74</v>
      </c>
      <c r="B32" s="201">
        <v>0</v>
      </c>
      <c r="C32" s="201">
        <v>0</v>
      </c>
      <c r="D32" s="201">
        <v>21.82</v>
      </c>
      <c r="E32" s="201">
        <v>0</v>
      </c>
      <c r="F32" s="201">
        <v>0</v>
      </c>
      <c r="G32" s="201">
        <v>36.409999999999997</v>
      </c>
      <c r="H32" s="201">
        <v>0</v>
      </c>
      <c r="I32" s="201">
        <v>0</v>
      </c>
      <c r="J32" s="201">
        <v>44.24</v>
      </c>
      <c r="K32" s="201">
        <v>239.55</v>
      </c>
      <c r="L32" s="201">
        <v>8.18</v>
      </c>
      <c r="M32" s="201">
        <v>2.1800000000000002</v>
      </c>
      <c r="N32" s="201">
        <v>1.81</v>
      </c>
      <c r="O32" s="201">
        <v>2.52</v>
      </c>
      <c r="P32" s="201">
        <v>1.07</v>
      </c>
      <c r="Q32" s="201">
        <v>4.6500000000000004</v>
      </c>
      <c r="R32" s="201">
        <v>0.33</v>
      </c>
      <c r="S32" s="201">
        <v>5.7</v>
      </c>
      <c r="T32" s="201">
        <v>0.05</v>
      </c>
      <c r="U32" s="201">
        <v>1.32</v>
      </c>
      <c r="V32" s="201">
        <v>0.21</v>
      </c>
      <c r="W32" s="201">
        <v>0.5</v>
      </c>
      <c r="X32" s="201">
        <v>2.27</v>
      </c>
      <c r="Y32" s="201">
        <v>0</v>
      </c>
      <c r="Z32" s="201">
        <v>4.04</v>
      </c>
      <c r="AA32" s="201">
        <v>1.3</v>
      </c>
      <c r="AB32" s="201">
        <v>0</v>
      </c>
      <c r="AC32" s="201">
        <v>1.03</v>
      </c>
      <c r="AD32" s="201">
        <v>22.43</v>
      </c>
      <c r="AE32" s="201">
        <v>0</v>
      </c>
      <c r="AF32" s="201">
        <v>0</v>
      </c>
      <c r="AG32" s="201">
        <v>31.38</v>
      </c>
      <c r="AH32" s="201">
        <v>0</v>
      </c>
      <c r="AI32" s="201">
        <v>5.66</v>
      </c>
      <c r="AJ32" s="201">
        <v>0</v>
      </c>
      <c r="AK32" s="201">
        <v>15.61</v>
      </c>
      <c r="AL32" s="201">
        <v>0</v>
      </c>
      <c r="AM32" s="201">
        <v>0</v>
      </c>
      <c r="AN32" s="201">
        <v>0</v>
      </c>
      <c r="AO32" s="201">
        <v>305.05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0.26</v>
      </c>
      <c r="AV32" s="201">
        <v>0.18</v>
      </c>
      <c r="AW32" s="201">
        <v>0</v>
      </c>
      <c r="AX32" s="201">
        <v>0.03</v>
      </c>
      <c r="AY32" s="201">
        <v>0.17</v>
      </c>
    </row>
    <row r="33" spans="1:51">
      <c r="A33" t="s">
        <v>75</v>
      </c>
      <c r="B33" s="201">
        <v>0</v>
      </c>
      <c r="C33" s="201">
        <v>0</v>
      </c>
      <c r="D33" s="201">
        <v>21.82</v>
      </c>
      <c r="E33" s="201">
        <v>0</v>
      </c>
      <c r="F33" s="201">
        <v>0</v>
      </c>
      <c r="G33" s="201">
        <v>36.409999999999997</v>
      </c>
      <c r="H33" s="201">
        <v>0</v>
      </c>
      <c r="I33" s="201">
        <v>0</v>
      </c>
      <c r="J33" s="201">
        <v>44.24</v>
      </c>
      <c r="K33" s="201">
        <v>239.55</v>
      </c>
      <c r="L33" s="201">
        <v>8.42</v>
      </c>
      <c r="M33" s="201">
        <v>2.1800000000000002</v>
      </c>
      <c r="N33" s="201">
        <v>1.81</v>
      </c>
      <c r="O33" s="201">
        <v>2.52</v>
      </c>
      <c r="P33" s="201">
        <v>1.07</v>
      </c>
      <c r="Q33" s="201">
        <v>4.6500000000000004</v>
      </c>
      <c r="R33" s="201">
        <v>0.33</v>
      </c>
      <c r="S33" s="201">
        <v>5.7</v>
      </c>
      <c r="T33" s="201">
        <v>0.05</v>
      </c>
      <c r="U33" s="201">
        <v>1.32</v>
      </c>
      <c r="V33" s="201">
        <v>0.21</v>
      </c>
      <c r="W33" s="201">
        <v>0.5</v>
      </c>
      <c r="X33" s="201">
        <v>2.27</v>
      </c>
      <c r="Y33" s="201">
        <v>0</v>
      </c>
      <c r="Z33" s="201">
        <v>4.04</v>
      </c>
      <c r="AA33" s="201">
        <v>1.3</v>
      </c>
      <c r="AB33" s="201">
        <v>0</v>
      </c>
      <c r="AC33" s="201">
        <v>1.03</v>
      </c>
      <c r="AD33" s="201">
        <v>22.43</v>
      </c>
      <c r="AE33" s="201">
        <v>0</v>
      </c>
      <c r="AF33" s="201">
        <v>0</v>
      </c>
      <c r="AG33" s="201">
        <v>31.38</v>
      </c>
      <c r="AH33" s="201">
        <v>0</v>
      </c>
      <c r="AI33" s="201">
        <v>5.66</v>
      </c>
      <c r="AJ33" s="201">
        <v>0</v>
      </c>
      <c r="AK33" s="201">
        <v>15.61</v>
      </c>
      <c r="AL33" s="201">
        <v>0</v>
      </c>
      <c r="AM33" s="201">
        <v>0</v>
      </c>
      <c r="AN33" s="201">
        <v>0</v>
      </c>
      <c r="AO33" s="201">
        <v>305.05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0.26</v>
      </c>
      <c r="AV33" s="201">
        <v>0.18</v>
      </c>
      <c r="AW33" s="201">
        <v>0</v>
      </c>
      <c r="AX33" s="201">
        <v>0.03</v>
      </c>
      <c r="AY33" s="201">
        <v>0.17</v>
      </c>
    </row>
    <row r="34" spans="1:51">
      <c r="A34" t="s">
        <v>76</v>
      </c>
      <c r="B34" s="201">
        <v>0</v>
      </c>
      <c r="C34" s="201">
        <v>0</v>
      </c>
      <c r="D34" s="201">
        <v>21.82</v>
      </c>
      <c r="E34" s="201">
        <v>0</v>
      </c>
      <c r="F34" s="201">
        <v>0</v>
      </c>
      <c r="G34" s="201">
        <v>36.409999999999997</v>
      </c>
      <c r="H34" s="201">
        <v>0</v>
      </c>
      <c r="I34" s="201">
        <v>0</v>
      </c>
      <c r="J34" s="201">
        <v>44.24</v>
      </c>
      <c r="K34" s="201">
        <v>239.55</v>
      </c>
      <c r="L34" s="201">
        <v>8.42</v>
      </c>
      <c r="M34" s="201">
        <v>2.1800000000000002</v>
      </c>
      <c r="N34" s="201">
        <v>1.81</v>
      </c>
      <c r="O34" s="201">
        <v>2.52</v>
      </c>
      <c r="P34" s="201">
        <v>1.07</v>
      </c>
      <c r="Q34" s="201">
        <v>4.6500000000000004</v>
      </c>
      <c r="R34" s="201">
        <v>0.33</v>
      </c>
      <c r="S34" s="201">
        <v>5.7</v>
      </c>
      <c r="T34" s="201">
        <v>0.05</v>
      </c>
      <c r="U34" s="201">
        <v>1.32</v>
      </c>
      <c r="V34" s="201">
        <v>0.21</v>
      </c>
      <c r="W34" s="201">
        <v>0.5</v>
      </c>
      <c r="X34" s="201">
        <v>2.27</v>
      </c>
      <c r="Y34" s="201">
        <v>0</v>
      </c>
      <c r="Z34" s="201">
        <v>4.04</v>
      </c>
      <c r="AA34" s="201">
        <v>1.3</v>
      </c>
      <c r="AB34" s="201">
        <v>0</v>
      </c>
      <c r="AC34" s="201">
        <v>1.03</v>
      </c>
      <c r="AD34" s="201">
        <v>22.43</v>
      </c>
      <c r="AE34" s="201">
        <v>0</v>
      </c>
      <c r="AF34" s="201">
        <v>0</v>
      </c>
      <c r="AG34" s="201">
        <v>31.38</v>
      </c>
      <c r="AH34" s="201">
        <v>0</v>
      </c>
      <c r="AI34" s="201">
        <v>5.66</v>
      </c>
      <c r="AJ34" s="201">
        <v>0</v>
      </c>
      <c r="AK34" s="201">
        <v>15.61</v>
      </c>
      <c r="AL34" s="201">
        <v>0</v>
      </c>
      <c r="AM34" s="201">
        <v>0</v>
      </c>
      <c r="AN34" s="201">
        <v>0</v>
      </c>
      <c r="AO34" s="201">
        <v>305.05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0.26</v>
      </c>
      <c r="AV34" s="201">
        <v>0.18</v>
      </c>
      <c r="AW34" s="201">
        <v>0</v>
      </c>
      <c r="AX34" s="201">
        <v>0.03</v>
      </c>
      <c r="AY34" s="201">
        <v>0.17</v>
      </c>
    </row>
    <row r="35" spans="1:51">
      <c r="A35" t="s">
        <v>77</v>
      </c>
      <c r="B35" s="201">
        <v>0</v>
      </c>
      <c r="C35" s="201">
        <v>0</v>
      </c>
      <c r="D35" s="201">
        <v>21.53</v>
      </c>
      <c r="E35" s="201">
        <v>0</v>
      </c>
      <c r="F35" s="201">
        <v>0</v>
      </c>
      <c r="G35" s="201">
        <v>36.409999999999997</v>
      </c>
      <c r="H35" s="201">
        <v>0</v>
      </c>
      <c r="I35" s="201">
        <v>0</v>
      </c>
      <c r="J35" s="201">
        <v>44.24</v>
      </c>
      <c r="K35" s="201">
        <v>229.58</v>
      </c>
      <c r="L35" s="201">
        <v>8.42</v>
      </c>
      <c r="M35" s="201">
        <v>2.1800000000000002</v>
      </c>
      <c r="N35" s="201">
        <v>1.81</v>
      </c>
      <c r="O35" s="201">
        <v>2.52</v>
      </c>
      <c r="P35" s="201">
        <v>1.07</v>
      </c>
      <c r="Q35" s="201">
        <v>4.6500000000000004</v>
      </c>
      <c r="R35" s="201">
        <v>4.6399999999999997</v>
      </c>
      <c r="S35" s="201">
        <v>5.7</v>
      </c>
      <c r="T35" s="201">
        <v>0.68</v>
      </c>
      <c r="U35" s="201">
        <v>1.48</v>
      </c>
      <c r="V35" s="201">
        <v>0.21</v>
      </c>
      <c r="W35" s="201">
        <v>0.5</v>
      </c>
      <c r="X35" s="201">
        <v>2.27</v>
      </c>
      <c r="Y35" s="201">
        <v>0</v>
      </c>
      <c r="Z35" s="201">
        <v>50.11</v>
      </c>
      <c r="AA35" s="201">
        <v>25.11</v>
      </c>
      <c r="AB35" s="201">
        <v>0</v>
      </c>
      <c r="AC35" s="201">
        <v>1.03</v>
      </c>
      <c r="AD35" s="201">
        <v>22.43</v>
      </c>
      <c r="AE35" s="201">
        <v>0</v>
      </c>
      <c r="AF35" s="201">
        <v>0</v>
      </c>
      <c r="AG35" s="201">
        <v>31.38</v>
      </c>
      <c r="AH35" s="201">
        <v>0</v>
      </c>
      <c r="AI35" s="201">
        <v>5.66</v>
      </c>
      <c r="AJ35" s="201">
        <v>0</v>
      </c>
      <c r="AK35" s="201">
        <v>15.61</v>
      </c>
      <c r="AL35" s="201">
        <v>0</v>
      </c>
      <c r="AM35" s="201">
        <v>0</v>
      </c>
      <c r="AN35" s="201">
        <v>0</v>
      </c>
      <c r="AO35" s="201">
        <v>305.05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0.26</v>
      </c>
      <c r="AV35" s="201">
        <v>0.18</v>
      </c>
      <c r="AW35" s="201">
        <v>0</v>
      </c>
      <c r="AX35" s="201">
        <v>0.03</v>
      </c>
      <c r="AY35" s="201">
        <v>1.18</v>
      </c>
    </row>
    <row r="36" spans="1:51">
      <c r="A36" t="s">
        <v>78</v>
      </c>
      <c r="B36" s="201">
        <v>0</v>
      </c>
      <c r="C36" s="201">
        <v>0</v>
      </c>
      <c r="D36" s="201">
        <v>21.53</v>
      </c>
      <c r="E36" s="201">
        <v>0</v>
      </c>
      <c r="F36" s="201">
        <v>0</v>
      </c>
      <c r="G36" s="201">
        <v>36.409999999999997</v>
      </c>
      <c r="H36" s="201">
        <v>0</v>
      </c>
      <c r="I36" s="201">
        <v>0</v>
      </c>
      <c r="J36" s="201">
        <v>44.24</v>
      </c>
      <c r="K36" s="201">
        <v>239.12</v>
      </c>
      <c r="L36" s="201">
        <v>8.42</v>
      </c>
      <c r="M36" s="201">
        <v>2.1800000000000002</v>
      </c>
      <c r="N36" s="201">
        <v>1.81</v>
      </c>
      <c r="O36" s="201">
        <v>2.52</v>
      </c>
      <c r="P36" s="201">
        <v>1.07</v>
      </c>
      <c r="Q36" s="201">
        <v>4.6500000000000004</v>
      </c>
      <c r="R36" s="201">
        <v>4.6399999999999997</v>
      </c>
      <c r="S36" s="201">
        <v>5.7</v>
      </c>
      <c r="T36" s="201">
        <v>0.68</v>
      </c>
      <c r="U36" s="201">
        <v>1.35</v>
      </c>
      <c r="V36" s="201">
        <v>0.21</v>
      </c>
      <c r="W36" s="201">
        <v>0.5</v>
      </c>
      <c r="X36" s="201">
        <v>2.27</v>
      </c>
      <c r="Y36" s="201">
        <v>0</v>
      </c>
      <c r="Z36" s="201">
        <v>50.11</v>
      </c>
      <c r="AA36" s="201">
        <v>25.11</v>
      </c>
      <c r="AB36" s="201">
        <v>0</v>
      </c>
      <c r="AC36" s="201">
        <v>1.03</v>
      </c>
      <c r="AD36" s="201">
        <v>22.43</v>
      </c>
      <c r="AE36" s="201">
        <v>0</v>
      </c>
      <c r="AF36" s="201">
        <v>0</v>
      </c>
      <c r="AG36" s="201">
        <v>31.38</v>
      </c>
      <c r="AH36" s="201">
        <v>0</v>
      </c>
      <c r="AI36" s="201">
        <v>5.66</v>
      </c>
      <c r="AJ36" s="201">
        <v>0</v>
      </c>
      <c r="AK36" s="201">
        <v>15.61</v>
      </c>
      <c r="AL36" s="201">
        <v>0</v>
      </c>
      <c r="AM36" s="201">
        <v>0</v>
      </c>
      <c r="AN36" s="201">
        <v>0</v>
      </c>
      <c r="AO36" s="201">
        <v>305.05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0.26</v>
      </c>
      <c r="AV36" s="201">
        <v>0.18</v>
      </c>
      <c r="AW36" s="201">
        <v>0</v>
      </c>
      <c r="AX36" s="201">
        <v>0.03</v>
      </c>
      <c r="AY36" s="201">
        <v>1.18</v>
      </c>
    </row>
    <row r="37" spans="1:51">
      <c r="A37" t="s">
        <v>79</v>
      </c>
      <c r="B37" s="201">
        <v>0</v>
      </c>
      <c r="C37" s="201">
        <v>0</v>
      </c>
      <c r="D37" s="201">
        <v>21.53</v>
      </c>
      <c r="E37" s="201">
        <v>0</v>
      </c>
      <c r="F37" s="201">
        <v>0</v>
      </c>
      <c r="G37" s="201">
        <v>36.409999999999997</v>
      </c>
      <c r="H37" s="201">
        <v>0</v>
      </c>
      <c r="I37" s="201">
        <v>0</v>
      </c>
      <c r="J37" s="201">
        <v>44.24</v>
      </c>
      <c r="K37" s="201">
        <v>239.12</v>
      </c>
      <c r="L37" s="201">
        <v>8.26</v>
      </c>
      <c r="M37" s="201">
        <v>2.1800000000000002</v>
      </c>
      <c r="N37" s="201">
        <v>1.81</v>
      </c>
      <c r="O37" s="201">
        <v>2.52</v>
      </c>
      <c r="P37" s="201">
        <v>1.07</v>
      </c>
      <c r="Q37" s="201">
        <v>4.6500000000000004</v>
      </c>
      <c r="R37" s="201">
        <v>4.6399999999999997</v>
      </c>
      <c r="S37" s="201">
        <v>5.7</v>
      </c>
      <c r="T37" s="201">
        <v>0.68</v>
      </c>
      <c r="U37" s="201">
        <v>1.35</v>
      </c>
      <c r="V37" s="201">
        <v>2.93</v>
      </c>
      <c r="W37" s="201">
        <v>7.15</v>
      </c>
      <c r="X37" s="201">
        <v>26.45</v>
      </c>
      <c r="Y37" s="201">
        <v>0</v>
      </c>
      <c r="Z37" s="201">
        <v>54.94</v>
      </c>
      <c r="AA37" s="201">
        <v>25.11</v>
      </c>
      <c r="AB37" s="201">
        <v>0</v>
      </c>
      <c r="AC37" s="201">
        <v>1.03</v>
      </c>
      <c r="AD37" s="201">
        <v>22.43</v>
      </c>
      <c r="AE37" s="201">
        <v>0</v>
      </c>
      <c r="AF37" s="201">
        <v>0</v>
      </c>
      <c r="AG37" s="201">
        <v>31.38</v>
      </c>
      <c r="AH37" s="201">
        <v>0</v>
      </c>
      <c r="AI37" s="201">
        <v>5.66</v>
      </c>
      <c r="AJ37" s="201">
        <v>0</v>
      </c>
      <c r="AK37" s="201">
        <v>15.61</v>
      </c>
      <c r="AL37" s="201">
        <v>0</v>
      </c>
      <c r="AM37" s="201">
        <v>0</v>
      </c>
      <c r="AN37" s="201">
        <v>0</v>
      </c>
      <c r="AO37" s="201">
        <v>305.05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4.22</v>
      </c>
      <c r="AV37" s="201">
        <v>0.18</v>
      </c>
      <c r="AW37" s="201">
        <v>0</v>
      </c>
      <c r="AX37" s="201">
        <v>0.03</v>
      </c>
      <c r="AY37" s="201">
        <v>1.18</v>
      </c>
    </row>
    <row r="38" spans="1:51">
      <c r="A38" t="s">
        <v>80</v>
      </c>
      <c r="B38" s="201">
        <v>0</v>
      </c>
      <c r="C38" s="201">
        <v>0</v>
      </c>
      <c r="D38" s="201">
        <v>21.53</v>
      </c>
      <c r="E38" s="201">
        <v>0</v>
      </c>
      <c r="F38" s="201">
        <v>0</v>
      </c>
      <c r="G38" s="201">
        <v>36.409999999999997</v>
      </c>
      <c r="H38" s="201">
        <v>0</v>
      </c>
      <c r="I38" s="201">
        <v>0</v>
      </c>
      <c r="J38" s="201">
        <v>44.24</v>
      </c>
      <c r="K38" s="201">
        <v>239.12</v>
      </c>
      <c r="L38" s="201">
        <v>8.26</v>
      </c>
      <c r="M38" s="201">
        <v>2.1800000000000002</v>
      </c>
      <c r="N38" s="201">
        <v>1.81</v>
      </c>
      <c r="O38" s="201">
        <v>2.52</v>
      </c>
      <c r="P38" s="201">
        <v>1.07</v>
      </c>
      <c r="Q38" s="201">
        <v>4.6500000000000004</v>
      </c>
      <c r="R38" s="201">
        <v>4.6399999999999997</v>
      </c>
      <c r="S38" s="201">
        <v>5.7</v>
      </c>
      <c r="T38" s="201">
        <v>0.68</v>
      </c>
      <c r="U38" s="201">
        <v>1.35</v>
      </c>
      <c r="V38" s="201">
        <v>2.93</v>
      </c>
      <c r="W38" s="201">
        <v>7.15</v>
      </c>
      <c r="X38" s="201">
        <v>26.45</v>
      </c>
      <c r="Y38" s="201">
        <v>0</v>
      </c>
      <c r="Z38" s="201">
        <v>64.62</v>
      </c>
      <c r="AA38" s="201">
        <v>25.11</v>
      </c>
      <c r="AB38" s="201">
        <v>0</v>
      </c>
      <c r="AC38" s="201">
        <v>1.03</v>
      </c>
      <c r="AD38" s="201">
        <v>22.43</v>
      </c>
      <c r="AE38" s="201">
        <v>0</v>
      </c>
      <c r="AF38" s="201">
        <v>0</v>
      </c>
      <c r="AG38" s="201">
        <v>31.38</v>
      </c>
      <c r="AH38" s="201">
        <v>0</v>
      </c>
      <c r="AI38" s="201">
        <v>5.66</v>
      </c>
      <c r="AJ38" s="201">
        <v>0</v>
      </c>
      <c r="AK38" s="201">
        <v>15.61</v>
      </c>
      <c r="AL38" s="201">
        <v>0</v>
      </c>
      <c r="AM38" s="201">
        <v>0</v>
      </c>
      <c r="AN38" s="201">
        <v>0</v>
      </c>
      <c r="AO38" s="201">
        <v>305.05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4.22</v>
      </c>
      <c r="AV38" s="201">
        <v>0.18</v>
      </c>
      <c r="AW38" s="201">
        <v>0</v>
      </c>
      <c r="AX38" s="201">
        <v>0</v>
      </c>
      <c r="AY38" s="201">
        <v>1.18</v>
      </c>
    </row>
    <row r="39" spans="1:51">
      <c r="A39" t="s">
        <v>81</v>
      </c>
      <c r="B39" s="201">
        <v>0</v>
      </c>
      <c r="C39" s="201">
        <v>0</v>
      </c>
      <c r="D39" s="201">
        <v>21.53</v>
      </c>
      <c r="E39" s="201">
        <v>0</v>
      </c>
      <c r="F39" s="201">
        <v>0</v>
      </c>
      <c r="G39" s="201">
        <v>35.81</v>
      </c>
      <c r="H39" s="201">
        <v>0</v>
      </c>
      <c r="I39" s="201">
        <v>0</v>
      </c>
      <c r="J39" s="201">
        <v>44.24</v>
      </c>
      <c r="K39" s="201">
        <v>239.12</v>
      </c>
      <c r="L39" s="201">
        <v>8.26</v>
      </c>
      <c r="M39" s="201">
        <v>30.98</v>
      </c>
      <c r="N39" s="201">
        <v>1.81</v>
      </c>
      <c r="O39" s="201">
        <v>2.52</v>
      </c>
      <c r="P39" s="201">
        <v>1.07</v>
      </c>
      <c r="Q39" s="201">
        <v>4.6500000000000004</v>
      </c>
      <c r="R39" s="201">
        <v>4.6399999999999997</v>
      </c>
      <c r="S39" s="201">
        <v>5.7</v>
      </c>
      <c r="T39" s="201">
        <v>0.68</v>
      </c>
      <c r="U39" s="201">
        <v>1.35</v>
      </c>
      <c r="V39" s="201">
        <v>2.93</v>
      </c>
      <c r="W39" s="201">
        <v>7.15</v>
      </c>
      <c r="X39" s="201">
        <v>30.48</v>
      </c>
      <c r="Y39" s="201">
        <v>0</v>
      </c>
      <c r="Z39" s="201">
        <v>64.62</v>
      </c>
      <c r="AA39" s="201">
        <v>25.11</v>
      </c>
      <c r="AB39" s="201">
        <v>0</v>
      </c>
      <c r="AC39" s="201">
        <v>1.03</v>
      </c>
      <c r="AD39" s="201">
        <v>22.43</v>
      </c>
      <c r="AE39" s="201">
        <v>0</v>
      </c>
      <c r="AF39" s="201">
        <v>0</v>
      </c>
      <c r="AG39" s="201">
        <v>31.38</v>
      </c>
      <c r="AH39" s="201">
        <v>0</v>
      </c>
      <c r="AI39" s="201">
        <v>5.66</v>
      </c>
      <c r="AJ39" s="201">
        <v>0</v>
      </c>
      <c r="AK39" s="201">
        <v>15.61</v>
      </c>
      <c r="AL39" s="201">
        <v>0</v>
      </c>
      <c r="AM39" s="201">
        <v>0</v>
      </c>
      <c r="AN39" s="201">
        <v>0</v>
      </c>
      <c r="AO39" s="201">
        <v>298.83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4.22</v>
      </c>
      <c r="AV39" s="201">
        <v>0.18</v>
      </c>
      <c r="AW39" s="201">
        <v>0</v>
      </c>
      <c r="AX39" s="201">
        <v>0</v>
      </c>
      <c r="AY39" s="201">
        <v>1.18</v>
      </c>
    </row>
    <row r="40" spans="1:51">
      <c r="A40" t="s">
        <v>82</v>
      </c>
      <c r="B40" s="201">
        <v>0</v>
      </c>
      <c r="C40" s="201">
        <v>0</v>
      </c>
      <c r="D40" s="201">
        <v>21.53</v>
      </c>
      <c r="E40" s="201">
        <v>0</v>
      </c>
      <c r="F40" s="201">
        <v>0</v>
      </c>
      <c r="G40" s="201">
        <v>35.81</v>
      </c>
      <c r="H40" s="201">
        <v>0</v>
      </c>
      <c r="I40" s="201">
        <v>0</v>
      </c>
      <c r="J40" s="201">
        <v>43.63</v>
      </c>
      <c r="K40" s="201">
        <v>239.12</v>
      </c>
      <c r="L40" s="201">
        <v>8.26</v>
      </c>
      <c r="M40" s="201">
        <v>30.98</v>
      </c>
      <c r="N40" s="201">
        <v>1.81</v>
      </c>
      <c r="O40" s="201">
        <v>2.52</v>
      </c>
      <c r="P40" s="201">
        <v>1.07</v>
      </c>
      <c r="Q40" s="201">
        <v>4.6500000000000004</v>
      </c>
      <c r="R40" s="201">
        <v>4.6399999999999997</v>
      </c>
      <c r="S40" s="201">
        <v>5.7</v>
      </c>
      <c r="T40" s="201">
        <v>0.68</v>
      </c>
      <c r="U40" s="201">
        <v>1.35</v>
      </c>
      <c r="V40" s="201">
        <v>2.93</v>
      </c>
      <c r="W40" s="201">
        <v>7.15</v>
      </c>
      <c r="X40" s="201">
        <v>30.48</v>
      </c>
      <c r="Y40" s="201">
        <v>0</v>
      </c>
      <c r="Z40" s="201">
        <v>64.62</v>
      </c>
      <c r="AA40" s="201">
        <v>25.11</v>
      </c>
      <c r="AB40" s="201">
        <v>0</v>
      </c>
      <c r="AC40" s="201">
        <v>1.07</v>
      </c>
      <c r="AD40" s="201">
        <v>22.43</v>
      </c>
      <c r="AE40" s="201">
        <v>0</v>
      </c>
      <c r="AF40" s="201">
        <v>0</v>
      </c>
      <c r="AG40" s="201">
        <v>31.38</v>
      </c>
      <c r="AH40" s="201">
        <v>0</v>
      </c>
      <c r="AI40" s="201">
        <v>5.66</v>
      </c>
      <c r="AJ40" s="201">
        <v>0</v>
      </c>
      <c r="AK40" s="201">
        <v>15.61</v>
      </c>
      <c r="AL40" s="201">
        <v>0</v>
      </c>
      <c r="AM40" s="201">
        <v>0</v>
      </c>
      <c r="AN40" s="201">
        <v>0</v>
      </c>
      <c r="AO40" s="201">
        <v>298.83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4.22</v>
      </c>
      <c r="AV40" s="201">
        <v>0.18</v>
      </c>
      <c r="AW40" s="201">
        <v>0</v>
      </c>
      <c r="AX40" s="201">
        <v>0</v>
      </c>
      <c r="AY40" s="201">
        <v>1.18</v>
      </c>
    </row>
    <row r="41" spans="1:51">
      <c r="A41" t="s">
        <v>83</v>
      </c>
      <c r="B41" s="201">
        <v>0</v>
      </c>
      <c r="C41" s="201">
        <v>0</v>
      </c>
      <c r="D41" s="201">
        <v>21.53</v>
      </c>
      <c r="E41" s="201">
        <v>0</v>
      </c>
      <c r="F41" s="201">
        <v>0</v>
      </c>
      <c r="G41" s="201">
        <v>35.81</v>
      </c>
      <c r="H41" s="201">
        <v>0</v>
      </c>
      <c r="I41" s="201">
        <v>0</v>
      </c>
      <c r="J41" s="201">
        <v>43.63</v>
      </c>
      <c r="K41" s="201">
        <v>239</v>
      </c>
      <c r="L41" s="201">
        <v>8.11</v>
      </c>
      <c r="M41" s="201">
        <v>30.98</v>
      </c>
      <c r="N41" s="201">
        <v>1.81</v>
      </c>
      <c r="O41" s="201">
        <v>2.52</v>
      </c>
      <c r="P41" s="201">
        <v>1.07</v>
      </c>
      <c r="Q41" s="201">
        <v>4.6500000000000004</v>
      </c>
      <c r="R41" s="201">
        <v>4.6399999999999997</v>
      </c>
      <c r="S41" s="201">
        <v>5.7</v>
      </c>
      <c r="T41" s="201">
        <v>0.68</v>
      </c>
      <c r="U41" s="201">
        <v>1.35</v>
      </c>
      <c r="V41" s="201">
        <v>2.93</v>
      </c>
      <c r="W41" s="201">
        <v>7.15</v>
      </c>
      <c r="X41" s="201">
        <v>30.48</v>
      </c>
      <c r="Y41" s="201">
        <v>0</v>
      </c>
      <c r="Z41" s="201">
        <v>64.36</v>
      </c>
      <c r="AA41" s="201">
        <v>25</v>
      </c>
      <c r="AB41" s="201">
        <v>0</v>
      </c>
      <c r="AC41" s="201">
        <v>2.13</v>
      </c>
      <c r="AD41" s="201">
        <v>22.43</v>
      </c>
      <c r="AE41" s="201">
        <v>0</v>
      </c>
      <c r="AF41" s="201">
        <v>0</v>
      </c>
      <c r="AG41" s="201">
        <v>34.65</v>
      </c>
      <c r="AH41" s="201">
        <v>0</v>
      </c>
      <c r="AI41" s="201">
        <v>5.66</v>
      </c>
      <c r="AJ41" s="201">
        <v>0</v>
      </c>
      <c r="AK41" s="201">
        <v>15.61</v>
      </c>
      <c r="AL41" s="201">
        <v>0</v>
      </c>
      <c r="AM41" s="201">
        <v>0</v>
      </c>
      <c r="AN41" s="201">
        <v>0</v>
      </c>
      <c r="AO41" s="201">
        <v>298.83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4.22</v>
      </c>
      <c r="AV41" s="201">
        <v>0.18</v>
      </c>
      <c r="AW41" s="201">
        <v>0</v>
      </c>
      <c r="AX41" s="201">
        <v>0</v>
      </c>
      <c r="AY41" s="201">
        <v>1.18</v>
      </c>
    </row>
    <row r="42" spans="1:51">
      <c r="A42" t="s">
        <v>84</v>
      </c>
      <c r="B42" s="201">
        <v>0</v>
      </c>
      <c r="C42" s="201">
        <v>0</v>
      </c>
      <c r="D42" s="201">
        <v>21.53</v>
      </c>
      <c r="E42" s="201">
        <v>0</v>
      </c>
      <c r="F42" s="201">
        <v>0</v>
      </c>
      <c r="G42" s="201">
        <v>35.81</v>
      </c>
      <c r="H42" s="201">
        <v>0</v>
      </c>
      <c r="I42" s="201">
        <v>0</v>
      </c>
      <c r="J42" s="201">
        <v>43.63</v>
      </c>
      <c r="K42" s="201">
        <v>239</v>
      </c>
      <c r="L42" s="201">
        <v>8.11</v>
      </c>
      <c r="M42" s="201">
        <v>30.98</v>
      </c>
      <c r="N42" s="201">
        <v>1.81</v>
      </c>
      <c r="O42" s="201">
        <v>2.52</v>
      </c>
      <c r="P42" s="201">
        <v>1.07</v>
      </c>
      <c r="Q42" s="201">
        <v>4.6500000000000004</v>
      </c>
      <c r="R42" s="201">
        <v>4.6399999999999997</v>
      </c>
      <c r="S42" s="201">
        <v>5.7</v>
      </c>
      <c r="T42" s="201">
        <v>0.68</v>
      </c>
      <c r="U42" s="201">
        <v>1.35</v>
      </c>
      <c r="V42" s="201">
        <v>2.93</v>
      </c>
      <c r="W42" s="201">
        <v>7.15</v>
      </c>
      <c r="X42" s="201">
        <v>30.48</v>
      </c>
      <c r="Y42" s="201">
        <v>0</v>
      </c>
      <c r="Z42" s="201">
        <v>64.36</v>
      </c>
      <c r="AA42" s="201">
        <v>25</v>
      </c>
      <c r="AB42" s="201">
        <v>0</v>
      </c>
      <c r="AC42" s="201">
        <v>2.13</v>
      </c>
      <c r="AD42" s="201">
        <v>22.43</v>
      </c>
      <c r="AE42" s="201">
        <v>0</v>
      </c>
      <c r="AF42" s="201">
        <v>0</v>
      </c>
      <c r="AG42" s="201">
        <v>34.65</v>
      </c>
      <c r="AH42" s="201">
        <v>0</v>
      </c>
      <c r="AI42" s="201">
        <v>5.66</v>
      </c>
      <c r="AJ42" s="201">
        <v>0</v>
      </c>
      <c r="AK42" s="201">
        <v>15.61</v>
      </c>
      <c r="AL42" s="201">
        <v>0</v>
      </c>
      <c r="AM42" s="201">
        <v>0</v>
      </c>
      <c r="AN42" s="201">
        <v>0</v>
      </c>
      <c r="AO42" s="201">
        <v>298.83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4.22</v>
      </c>
      <c r="AV42" s="201">
        <v>0.18</v>
      </c>
      <c r="AW42" s="201">
        <v>0</v>
      </c>
      <c r="AX42" s="201">
        <v>0</v>
      </c>
      <c r="AY42" s="201">
        <v>1.18</v>
      </c>
    </row>
    <row r="43" spans="1:51">
      <c r="A43" t="s">
        <v>85</v>
      </c>
      <c r="B43" s="201">
        <v>0</v>
      </c>
      <c r="C43" s="201">
        <v>0</v>
      </c>
      <c r="D43" s="201">
        <v>21.53</v>
      </c>
      <c r="E43" s="201">
        <v>0</v>
      </c>
      <c r="F43" s="201">
        <v>0</v>
      </c>
      <c r="G43" s="201">
        <v>35.81</v>
      </c>
      <c r="H43" s="201">
        <v>0</v>
      </c>
      <c r="I43" s="201">
        <v>0</v>
      </c>
      <c r="J43" s="201">
        <v>43.63</v>
      </c>
      <c r="K43" s="201">
        <v>241.93</v>
      </c>
      <c r="L43" s="201">
        <v>8.42</v>
      </c>
      <c r="M43" s="201">
        <v>30.98</v>
      </c>
      <c r="N43" s="201">
        <v>1.81</v>
      </c>
      <c r="O43" s="201">
        <v>2.52</v>
      </c>
      <c r="P43" s="201">
        <v>1.07</v>
      </c>
      <c r="Q43" s="201">
        <v>4.8099999999999996</v>
      </c>
      <c r="R43" s="201">
        <v>4.6399999999999997</v>
      </c>
      <c r="S43" s="201">
        <v>5.91</v>
      </c>
      <c r="T43" s="201">
        <v>0.68</v>
      </c>
      <c r="U43" s="201">
        <v>1.35</v>
      </c>
      <c r="V43" s="201">
        <v>2.93</v>
      </c>
      <c r="W43" s="201">
        <v>7.15</v>
      </c>
      <c r="X43" s="201">
        <v>30.48</v>
      </c>
      <c r="Y43" s="201">
        <v>0</v>
      </c>
      <c r="Z43" s="201">
        <v>65.78</v>
      </c>
      <c r="AA43" s="201">
        <v>25.11</v>
      </c>
      <c r="AB43" s="201">
        <v>0</v>
      </c>
      <c r="AC43" s="201">
        <v>2.13</v>
      </c>
      <c r="AD43" s="201">
        <v>22.43</v>
      </c>
      <c r="AE43" s="201">
        <v>0</v>
      </c>
      <c r="AF43" s="201">
        <v>0</v>
      </c>
      <c r="AG43" s="201">
        <v>35.380000000000003</v>
      </c>
      <c r="AH43" s="201">
        <v>0</v>
      </c>
      <c r="AI43" s="201">
        <v>5.66</v>
      </c>
      <c r="AJ43" s="201">
        <v>0</v>
      </c>
      <c r="AK43" s="201">
        <v>15.61</v>
      </c>
      <c r="AL43" s="201">
        <v>0</v>
      </c>
      <c r="AM43" s="201">
        <v>0</v>
      </c>
      <c r="AN43" s="201">
        <v>0</v>
      </c>
      <c r="AO43" s="201">
        <v>298.83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4.22</v>
      </c>
      <c r="AV43" s="201">
        <v>0.18</v>
      </c>
      <c r="AW43" s="201">
        <v>0</v>
      </c>
      <c r="AX43" s="201">
        <v>0</v>
      </c>
      <c r="AY43" s="201">
        <v>1.18</v>
      </c>
    </row>
    <row r="44" spans="1:51">
      <c r="A44" t="s">
        <v>86</v>
      </c>
      <c r="B44" s="201">
        <v>0</v>
      </c>
      <c r="C44" s="201">
        <v>0</v>
      </c>
      <c r="D44" s="201">
        <v>21.53</v>
      </c>
      <c r="E44" s="201">
        <v>0</v>
      </c>
      <c r="F44" s="201">
        <v>0</v>
      </c>
      <c r="G44" s="201">
        <v>35.81</v>
      </c>
      <c r="H44" s="201">
        <v>0</v>
      </c>
      <c r="I44" s="201">
        <v>0</v>
      </c>
      <c r="J44" s="201">
        <v>43.63</v>
      </c>
      <c r="K44" s="201">
        <v>241.93</v>
      </c>
      <c r="L44" s="201">
        <v>8.42</v>
      </c>
      <c r="M44" s="201">
        <v>30.98</v>
      </c>
      <c r="N44" s="201">
        <v>1.81</v>
      </c>
      <c r="O44" s="201">
        <v>2.52</v>
      </c>
      <c r="P44" s="201">
        <v>1.07</v>
      </c>
      <c r="Q44" s="201">
        <v>4.8099999999999996</v>
      </c>
      <c r="R44" s="201">
        <v>4.6399999999999997</v>
      </c>
      <c r="S44" s="201">
        <v>5.91</v>
      </c>
      <c r="T44" s="201">
        <v>0.68</v>
      </c>
      <c r="U44" s="201">
        <v>1.35</v>
      </c>
      <c r="V44" s="201">
        <v>2.93</v>
      </c>
      <c r="W44" s="201">
        <v>7.15</v>
      </c>
      <c r="X44" s="201">
        <v>30.48</v>
      </c>
      <c r="Y44" s="201">
        <v>0</v>
      </c>
      <c r="Z44" s="201">
        <v>65.78</v>
      </c>
      <c r="AA44" s="201">
        <v>25.11</v>
      </c>
      <c r="AB44" s="201">
        <v>0</v>
      </c>
      <c r="AC44" s="201">
        <v>2.13</v>
      </c>
      <c r="AD44" s="201">
        <v>22.43</v>
      </c>
      <c r="AE44" s="201">
        <v>0</v>
      </c>
      <c r="AF44" s="201">
        <v>0</v>
      </c>
      <c r="AG44" s="201">
        <v>35.380000000000003</v>
      </c>
      <c r="AH44" s="201">
        <v>0</v>
      </c>
      <c r="AI44" s="201">
        <v>5.66</v>
      </c>
      <c r="AJ44" s="201">
        <v>0</v>
      </c>
      <c r="AK44" s="201">
        <v>15.61</v>
      </c>
      <c r="AL44" s="201">
        <v>0</v>
      </c>
      <c r="AM44" s="201">
        <v>0</v>
      </c>
      <c r="AN44" s="201">
        <v>0</v>
      </c>
      <c r="AO44" s="201">
        <v>298.83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4.22</v>
      </c>
      <c r="AV44" s="201">
        <v>0.18</v>
      </c>
      <c r="AW44" s="201">
        <v>0</v>
      </c>
      <c r="AX44" s="201">
        <v>0</v>
      </c>
      <c r="AY44" s="201">
        <v>1.18</v>
      </c>
    </row>
    <row r="45" spans="1:51">
      <c r="A45" t="s">
        <v>87</v>
      </c>
      <c r="B45" s="201">
        <v>0</v>
      </c>
      <c r="C45" s="201">
        <v>0</v>
      </c>
      <c r="D45" s="201">
        <v>21.53</v>
      </c>
      <c r="E45" s="201">
        <v>0</v>
      </c>
      <c r="F45" s="201">
        <v>0</v>
      </c>
      <c r="G45" s="201">
        <v>35.81</v>
      </c>
      <c r="H45" s="201">
        <v>0</v>
      </c>
      <c r="I45" s="201">
        <v>0</v>
      </c>
      <c r="J45" s="201">
        <v>43.63</v>
      </c>
      <c r="K45" s="201">
        <v>241.93</v>
      </c>
      <c r="L45" s="201">
        <v>8.42</v>
      </c>
      <c r="M45" s="201">
        <v>30.98</v>
      </c>
      <c r="N45" s="201">
        <v>1.81</v>
      </c>
      <c r="O45" s="201">
        <v>2.52</v>
      </c>
      <c r="P45" s="201">
        <v>1.07</v>
      </c>
      <c r="Q45" s="201">
        <v>4.8099999999999996</v>
      </c>
      <c r="R45" s="201">
        <v>4.6399999999999997</v>
      </c>
      <c r="S45" s="201">
        <v>5.91</v>
      </c>
      <c r="T45" s="201">
        <v>0.68</v>
      </c>
      <c r="U45" s="201">
        <v>1.35</v>
      </c>
      <c r="V45" s="201">
        <v>2.93</v>
      </c>
      <c r="W45" s="201">
        <v>7.15</v>
      </c>
      <c r="X45" s="201">
        <v>30.48</v>
      </c>
      <c r="Y45" s="201">
        <v>0</v>
      </c>
      <c r="Z45" s="201">
        <v>66.53</v>
      </c>
      <c r="AA45" s="201">
        <v>25.11</v>
      </c>
      <c r="AB45" s="201">
        <v>0</v>
      </c>
      <c r="AC45" s="201">
        <v>2.13</v>
      </c>
      <c r="AD45" s="201">
        <v>22.43</v>
      </c>
      <c r="AE45" s="201">
        <v>0</v>
      </c>
      <c r="AF45" s="201">
        <v>0</v>
      </c>
      <c r="AG45" s="201">
        <v>35.380000000000003</v>
      </c>
      <c r="AH45" s="201">
        <v>0</v>
      </c>
      <c r="AI45" s="201">
        <v>5.66</v>
      </c>
      <c r="AJ45" s="201">
        <v>0</v>
      </c>
      <c r="AK45" s="201">
        <v>15.61</v>
      </c>
      <c r="AL45" s="201">
        <v>0</v>
      </c>
      <c r="AM45" s="201">
        <v>0</v>
      </c>
      <c r="AN45" s="201">
        <v>0</v>
      </c>
      <c r="AO45" s="201">
        <v>298.83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4.22</v>
      </c>
      <c r="AV45" s="201">
        <v>0.18</v>
      </c>
      <c r="AW45" s="201">
        <v>0</v>
      </c>
      <c r="AX45" s="201">
        <v>0</v>
      </c>
      <c r="AY45" s="201">
        <v>1.18</v>
      </c>
    </row>
    <row r="46" spans="1:51">
      <c r="A46" t="s">
        <v>88</v>
      </c>
      <c r="B46" s="201">
        <v>0</v>
      </c>
      <c r="C46" s="201">
        <v>0</v>
      </c>
      <c r="D46" s="201">
        <v>21.53</v>
      </c>
      <c r="E46" s="201">
        <v>0</v>
      </c>
      <c r="F46" s="201">
        <v>0</v>
      </c>
      <c r="G46" s="201">
        <v>35.81</v>
      </c>
      <c r="H46" s="201">
        <v>0</v>
      </c>
      <c r="I46" s="201">
        <v>0</v>
      </c>
      <c r="J46" s="201">
        <v>43.63</v>
      </c>
      <c r="K46" s="201">
        <v>241.93</v>
      </c>
      <c r="L46" s="201">
        <v>8.42</v>
      </c>
      <c r="M46" s="201">
        <v>30.98</v>
      </c>
      <c r="N46" s="201">
        <v>1.81</v>
      </c>
      <c r="O46" s="201">
        <v>2.52</v>
      </c>
      <c r="P46" s="201">
        <v>1.07</v>
      </c>
      <c r="Q46" s="201">
        <v>4.8099999999999996</v>
      </c>
      <c r="R46" s="201">
        <v>4.6399999999999997</v>
      </c>
      <c r="S46" s="201">
        <v>5.91</v>
      </c>
      <c r="T46" s="201">
        <v>0.68</v>
      </c>
      <c r="U46" s="201">
        <v>1.35</v>
      </c>
      <c r="V46" s="201">
        <v>2.93</v>
      </c>
      <c r="W46" s="201">
        <v>7.15</v>
      </c>
      <c r="X46" s="201">
        <v>30.48</v>
      </c>
      <c r="Y46" s="201">
        <v>0</v>
      </c>
      <c r="Z46" s="201">
        <v>66.53</v>
      </c>
      <c r="AA46" s="201">
        <v>25.11</v>
      </c>
      <c r="AB46" s="201">
        <v>0</v>
      </c>
      <c r="AC46" s="201">
        <v>2.13</v>
      </c>
      <c r="AD46" s="201">
        <v>22.43</v>
      </c>
      <c r="AE46" s="201">
        <v>0</v>
      </c>
      <c r="AF46" s="201">
        <v>0</v>
      </c>
      <c r="AG46" s="201">
        <v>35.380000000000003</v>
      </c>
      <c r="AH46" s="201">
        <v>0</v>
      </c>
      <c r="AI46" s="201">
        <v>5.66</v>
      </c>
      <c r="AJ46" s="201">
        <v>0</v>
      </c>
      <c r="AK46" s="201">
        <v>15.61</v>
      </c>
      <c r="AL46" s="201">
        <v>0</v>
      </c>
      <c r="AM46" s="201">
        <v>0</v>
      </c>
      <c r="AN46" s="201">
        <v>0</v>
      </c>
      <c r="AO46" s="201">
        <v>298.83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4.22</v>
      </c>
      <c r="AV46" s="201">
        <v>0.18</v>
      </c>
      <c r="AW46" s="201">
        <v>0</v>
      </c>
      <c r="AX46" s="201">
        <v>0</v>
      </c>
      <c r="AY46" s="201">
        <v>1.18</v>
      </c>
    </row>
    <row r="47" spans="1:51">
      <c r="A47" t="s">
        <v>89</v>
      </c>
      <c r="B47" s="201">
        <v>0</v>
      </c>
      <c r="C47" s="201">
        <v>0</v>
      </c>
      <c r="D47" s="201">
        <v>21.53</v>
      </c>
      <c r="E47" s="201">
        <v>0</v>
      </c>
      <c r="F47" s="201">
        <v>0</v>
      </c>
      <c r="G47" s="201">
        <v>35.81</v>
      </c>
      <c r="H47" s="201">
        <v>0</v>
      </c>
      <c r="I47" s="201">
        <v>0</v>
      </c>
      <c r="J47" s="201">
        <v>44.84</v>
      </c>
      <c r="K47" s="201">
        <v>241.93</v>
      </c>
      <c r="L47" s="201">
        <v>8.42</v>
      </c>
      <c r="M47" s="201">
        <v>30.98</v>
      </c>
      <c r="N47" s="201">
        <v>1.81</v>
      </c>
      <c r="O47" s="201">
        <v>2.52</v>
      </c>
      <c r="P47" s="201">
        <v>1.07</v>
      </c>
      <c r="Q47" s="201">
        <v>4.8099999999999996</v>
      </c>
      <c r="R47" s="201">
        <v>4.6399999999999997</v>
      </c>
      <c r="S47" s="201">
        <v>5.91</v>
      </c>
      <c r="T47" s="201">
        <v>0.68</v>
      </c>
      <c r="U47" s="201">
        <v>1.35</v>
      </c>
      <c r="V47" s="201">
        <v>2.93</v>
      </c>
      <c r="W47" s="201">
        <v>7.15</v>
      </c>
      <c r="X47" s="201">
        <v>30.48</v>
      </c>
      <c r="Y47" s="201">
        <v>0</v>
      </c>
      <c r="Z47" s="201">
        <v>66.53</v>
      </c>
      <c r="AA47" s="201">
        <v>25.11</v>
      </c>
      <c r="AB47" s="201">
        <v>0</v>
      </c>
      <c r="AC47" s="201">
        <v>4.01</v>
      </c>
      <c r="AD47" s="201">
        <v>22.43</v>
      </c>
      <c r="AE47" s="201">
        <v>0</v>
      </c>
      <c r="AF47" s="201">
        <v>0</v>
      </c>
      <c r="AG47" s="201">
        <v>35.380000000000003</v>
      </c>
      <c r="AH47" s="201">
        <v>0</v>
      </c>
      <c r="AI47" s="201">
        <v>5.66</v>
      </c>
      <c r="AJ47" s="201">
        <v>0</v>
      </c>
      <c r="AK47" s="201">
        <v>15.61</v>
      </c>
      <c r="AL47" s="201">
        <v>0</v>
      </c>
      <c r="AM47" s="201">
        <v>0</v>
      </c>
      <c r="AN47" s="201">
        <v>0</v>
      </c>
      <c r="AO47" s="201">
        <v>298.83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4.22</v>
      </c>
      <c r="AV47" s="201">
        <v>0.18</v>
      </c>
      <c r="AW47" s="201">
        <v>0</v>
      </c>
      <c r="AX47" s="201">
        <v>0</v>
      </c>
      <c r="AY47" s="201">
        <v>1.18</v>
      </c>
    </row>
    <row r="48" spans="1:51">
      <c r="A48" t="s">
        <v>90</v>
      </c>
      <c r="B48" s="201">
        <v>0</v>
      </c>
      <c r="C48" s="201">
        <v>0</v>
      </c>
      <c r="D48" s="201">
        <v>21.53</v>
      </c>
      <c r="E48" s="201">
        <v>0</v>
      </c>
      <c r="F48" s="201">
        <v>0</v>
      </c>
      <c r="G48" s="201">
        <v>35.81</v>
      </c>
      <c r="H48" s="201">
        <v>0</v>
      </c>
      <c r="I48" s="201">
        <v>0</v>
      </c>
      <c r="J48" s="201">
        <v>44.84</v>
      </c>
      <c r="K48" s="201">
        <v>241.93</v>
      </c>
      <c r="L48" s="201">
        <v>8.42</v>
      </c>
      <c r="M48" s="201">
        <v>30.98</v>
      </c>
      <c r="N48" s="201">
        <v>1.81</v>
      </c>
      <c r="O48" s="201">
        <v>2.52</v>
      </c>
      <c r="P48" s="201">
        <v>1.07</v>
      </c>
      <c r="Q48" s="201">
        <v>4.8099999999999996</v>
      </c>
      <c r="R48" s="201">
        <v>4.6399999999999997</v>
      </c>
      <c r="S48" s="201">
        <v>5.91</v>
      </c>
      <c r="T48" s="201">
        <v>0.68</v>
      </c>
      <c r="U48" s="201">
        <v>1.35</v>
      </c>
      <c r="V48" s="201">
        <v>2.93</v>
      </c>
      <c r="W48" s="201">
        <v>7.15</v>
      </c>
      <c r="X48" s="201">
        <v>30.48</v>
      </c>
      <c r="Y48" s="201">
        <v>0</v>
      </c>
      <c r="Z48" s="201">
        <v>66.53</v>
      </c>
      <c r="AA48" s="201">
        <v>25.11</v>
      </c>
      <c r="AB48" s="201">
        <v>0</v>
      </c>
      <c r="AC48" s="201">
        <v>4.01</v>
      </c>
      <c r="AD48" s="201">
        <v>22.43</v>
      </c>
      <c r="AE48" s="201">
        <v>0</v>
      </c>
      <c r="AF48" s="201">
        <v>0</v>
      </c>
      <c r="AG48" s="201">
        <v>35.380000000000003</v>
      </c>
      <c r="AH48" s="201">
        <v>0</v>
      </c>
      <c r="AI48" s="201">
        <v>5.66</v>
      </c>
      <c r="AJ48" s="201">
        <v>0</v>
      </c>
      <c r="AK48" s="201">
        <v>15.61</v>
      </c>
      <c r="AL48" s="201">
        <v>0</v>
      </c>
      <c r="AM48" s="201">
        <v>0</v>
      </c>
      <c r="AN48" s="201">
        <v>0</v>
      </c>
      <c r="AO48" s="201">
        <v>298.83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4.22</v>
      </c>
      <c r="AV48" s="201">
        <v>0.18</v>
      </c>
      <c r="AW48" s="201">
        <v>0</v>
      </c>
      <c r="AX48" s="201">
        <v>0</v>
      </c>
      <c r="AY48" s="201">
        <v>1.18</v>
      </c>
    </row>
    <row r="49" spans="1:51">
      <c r="A49" t="s">
        <v>91</v>
      </c>
      <c r="B49" s="201">
        <v>0</v>
      </c>
      <c r="C49" s="201">
        <v>0</v>
      </c>
      <c r="D49" s="201">
        <v>21.53</v>
      </c>
      <c r="E49" s="201">
        <v>0</v>
      </c>
      <c r="F49" s="201">
        <v>0</v>
      </c>
      <c r="G49" s="201">
        <v>35.81</v>
      </c>
      <c r="H49" s="201">
        <v>0</v>
      </c>
      <c r="I49" s="201">
        <v>0</v>
      </c>
      <c r="J49" s="201">
        <v>44.84</v>
      </c>
      <c r="K49" s="201">
        <v>241.93</v>
      </c>
      <c r="L49" s="201">
        <v>8.42</v>
      </c>
      <c r="M49" s="201">
        <v>22.15</v>
      </c>
      <c r="N49" s="201">
        <v>1.81</v>
      </c>
      <c r="O49" s="201">
        <v>2.52</v>
      </c>
      <c r="P49" s="201">
        <v>1.07</v>
      </c>
      <c r="Q49" s="201">
        <v>4.8099999999999996</v>
      </c>
      <c r="R49" s="201">
        <v>4.6399999999999997</v>
      </c>
      <c r="S49" s="201">
        <v>5.91</v>
      </c>
      <c r="T49" s="201">
        <v>0.68</v>
      </c>
      <c r="U49" s="201">
        <v>1.35</v>
      </c>
      <c r="V49" s="201">
        <v>2.93</v>
      </c>
      <c r="W49" s="201">
        <v>7.15</v>
      </c>
      <c r="X49" s="201">
        <v>30.48</v>
      </c>
      <c r="Y49" s="201">
        <v>0</v>
      </c>
      <c r="Z49" s="201">
        <v>66.53</v>
      </c>
      <c r="AA49" s="201">
        <v>25.11</v>
      </c>
      <c r="AB49" s="201">
        <v>0</v>
      </c>
      <c r="AC49" s="201">
        <v>4.01</v>
      </c>
      <c r="AD49" s="201">
        <v>22.43</v>
      </c>
      <c r="AE49" s="201">
        <v>0</v>
      </c>
      <c r="AF49" s="201">
        <v>0</v>
      </c>
      <c r="AG49" s="201">
        <v>35.380000000000003</v>
      </c>
      <c r="AH49" s="201">
        <v>0</v>
      </c>
      <c r="AI49" s="201">
        <v>5.66</v>
      </c>
      <c r="AJ49" s="201">
        <v>0</v>
      </c>
      <c r="AK49" s="201">
        <v>15.61</v>
      </c>
      <c r="AL49" s="201">
        <v>0</v>
      </c>
      <c r="AM49" s="201">
        <v>0</v>
      </c>
      <c r="AN49" s="201">
        <v>0</v>
      </c>
      <c r="AO49" s="201">
        <v>298.83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4.22</v>
      </c>
      <c r="AV49" s="201">
        <v>0.18</v>
      </c>
      <c r="AW49" s="201">
        <v>0</v>
      </c>
      <c r="AX49" s="201">
        <v>0</v>
      </c>
      <c r="AY49" s="201">
        <v>1.18</v>
      </c>
    </row>
    <row r="50" spans="1:51">
      <c r="A50" t="s">
        <v>92</v>
      </c>
      <c r="B50" s="201">
        <v>0</v>
      </c>
      <c r="C50" s="201">
        <v>0</v>
      </c>
      <c r="D50" s="201">
        <v>21.53</v>
      </c>
      <c r="E50" s="201">
        <v>0</v>
      </c>
      <c r="F50" s="201">
        <v>0</v>
      </c>
      <c r="G50" s="201">
        <v>35.81</v>
      </c>
      <c r="H50" s="201">
        <v>0</v>
      </c>
      <c r="I50" s="201">
        <v>0</v>
      </c>
      <c r="J50" s="201">
        <v>44.84</v>
      </c>
      <c r="K50" s="201">
        <v>241.93</v>
      </c>
      <c r="L50" s="201">
        <v>8.42</v>
      </c>
      <c r="M50" s="201">
        <v>22.15</v>
      </c>
      <c r="N50" s="201">
        <v>1.81</v>
      </c>
      <c r="O50" s="201">
        <v>2.52</v>
      </c>
      <c r="P50" s="201">
        <v>1.07</v>
      </c>
      <c r="Q50" s="201">
        <v>4.8099999999999996</v>
      </c>
      <c r="R50" s="201">
        <v>4.6399999999999997</v>
      </c>
      <c r="S50" s="201">
        <v>5.91</v>
      </c>
      <c r="T50" s="201">
        <v>0.68</v>
      </c>
      <c r="U50" s="201">
        <v>1.35</v>
      </c>
      <c r="V50" s="201">
        <v>2.93</v>
      </c>
      <c r="W50" s="201">
        <v>7.15</v>
      </c>
      <c r="X50" s="201">
        <v>30.48</v>
      </c>
      <c r="Y50" s="201">
        <v>0</v>
      </c>
      <c r="Z50" s="201">
        <v>66.53</v>
      </c>
      <c r="AA50" s="201">
        <v>25.11</v>
      </c>
      <c r="AB50" s="201">
        <v>0</v>
      </c>
      <c r="AC50" s="201">
        <v>4.01</v>
      </c>
      <c r="AD50" s="201">
        <v>22.43</v>
      </c>
      <c r="AE50" s="201">
        <v>0</v>
      </c>
      <c r="AF50" s="201">
        <v>0</v>
      </c>
      <c r="AG50" s="201">
        <v>35.380000000000003</v>
      </c>
      <c r="AH50" s="201">
        <v>0</v>
      </c>
      <c r="AI50" s="201">
        <v>5.66</v>
      </c>
      <c r="AJ50" s="201">
        <v>0</v>
      </c>
      <c r="AK50" s="201">
        <v>15.61</v>
      </c>
      <c r="AL50" s="201">
        <v>0</v>
      </c>
      <c r="AM50" s="201">
        <v>0</v>
      </c>
      <c r="AN50" s="201">
        <v>0</v>
      </c>
      <c r="AO50" s="201">
        <v>298.83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4.22</v>
      </c>
      <c r="AV50" s="201">
        <v>0.18</v>
      </c>
      <c r="AW50" s="201">
        <v>0</v>
      </c>
      <c r="AX50" s="201">
        <v>0</v>
      </c>
      <c r="AY50" s="201">
        <v>1.18</v>
      </c>
    </row>
    <row r="51" spans="1:51">
      <c r="A51" t="s">
        <v>93</v>
      </c>
      <c r="B51" s="201">
        <v>0</v>
      </c>
      <c r="C51" s="201">
        <v>0</v>
      </c>
      <c r="D51" s="201">
        <v>21.24</v>
      </c>
      <c r="E51" s="201">
        <v>0</v>
      </c>
      <c r="F51" s="201">
        <v>0</v>
      </c>
      <c r="G51" s="201">
        <v>35.21</v>
      </c>
      <c r="H51" s="201">
        <v>0</v>
      </c>
      <c r="I51" s="201">
        <v>0</v>
      </c>
      <c r="J51" s="201">
        <v>44.84</v>
      </c>
      <c r="K51" s="201">
        <v>241.93</v>
      </c>
      <c r="L51" s="201">
        <v>8.42</v>
      </c>
      <c r="M51" s="201">
        <v>4.43</v>
      </c>
      <c r="N51" s="201">
        <v>1.81</v>
      </c>
      <c r="O51" s="201">
        <v>2.52</v>
      </c>
      <c r="P51" s="201">
        <v>1.07</v>
      </c>
      <c r="Q51" s="201">
        <v>4.8099999999999996</v>
      </c>
      <c r="R51" s="201">
        <v>4.6399999999999997</v>
      </c>
      <c r="S51" s="201">
        <v>5.91</v>
      </c>
      <c r="T51" s="201">
        <v>0.68</v>
      </c>
      <c r="U51" s="201">
        <v>1.35</v>
      </c>
      <c r="V51" s="201">
        <v>2.93</v>
      </c>
      <c r="W51" s="201">
        <v>0.5</v>
      </c>
      <c r="X51" s="201">
        <v>2.14</v>
      </c>
      <c r="Y51" s="201">
        <v>0</v>
      </c>
      <c r="Z51" s="201">
        <v>66.53</v>
      </c>
      <c r="AA51" s="201">
        <v>25.11</v>
      </c>
      <c r="AB51" s="201">
        <v>0</v>
      </c>
      <c r="AC51" s="201">
        <v>4.01</v>
      </c>
      <c r="AD51" s="201">
        <v>22.43</v>
      </c>
      <c r="AE51" s="201">
        <v>0</v>
      </c>
      <c r="AF51" s="201">
        <v>0</v>
      </c>
      <c r="AG51" s="201">
        <v>35.380000000000003</v>
      </c>
      <c r="AH51" s="201">
        <v>0</v>
      </c>
      <c r="AI51" s="201">
        <v>5.66</v>
      </c>
      <c r="AJ51" s="201">
        <v>0</v>
      </c>
      <c r="AK51" s="201">
        <v>15.61</v>
      </c>
      <c r="AL51" s="201">
        <v>0</v>
      </c>
      <c r="AM51" s="201">
        <v>0</v>
      </c>
      <c r="AN51" s="201">
        <v>0</v>
      </c>
      <c r="AO51" s="201">
        <v>289.49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4.22</v>
      </c>
      <c r="AV51" s="201">
        <v>0.18</v>
      </c>
      <c r="AW51" s="201">
        <v>0</v>
      </c>
      <c r="AX51" s="201">
        <v>0</v>
      </c>
      <c r="AY51" s="201">
        <v>1.18</v>
      </c>
    </row>
    <row r="52" spans="1:51">
      <c r="A52" t="s">
        <v>94</v>
      </c>
      <c r="B52" s="201">
        <v>0</v>
      </c>
      <c r="C52" s="201">
        <v>0</v>
      </c>
      <c r="D52" s="201">
        <v>21.24</v>
      </c>
      <c r="E52" s="201">
        <v>0</v>
      </c>
      <c r="F52" s="201">
        <v>0</v>
      </c>
      <c r="G52" s="201">
        <v>35.21</v>
      </c>
      <c r="H52" s="201">
        <v>0</v>
      </c>
      <c r="I52" s="201">
        <v>0</v>
      </c>
      <c r="J52" s="201">
        <v>44.84</v>
      </c>
      <c r="K52" s="201">
        <v>241.93</v>
      </c>
      <c r="L52" s="201">
        <v>8.42</v>
      </c>
      <c r="M52" s="201">
        <v>2.1800000000000002</v>
      </c>
      <c r="N52" s="201">
        <v>1.81</v>
      </c>
      <c r="O52" s="201">
        <v>2.52</v>
      </c>
      <c r="P52" s="201">
        <v>1.07</v>
      </c>
      <c r="Q52" s="201">
        <v>4.8099999999999996</v>
      </c>
      <c r="R52" s="201">
        <v>4.6399999999999997</v>
      </c>
      <c r="S52" s="201">
        <v>5.91</v>
      </c>
      <c r="T52" s="201">
        <v>0.68</v>
      </c>
      <c r="U52" s="201">
        <v>1.35</v>
      </c>
      <c r="V52" s="201">
        <v>2.93</v>
      </c>
      <c r="W52" s="201">
        <v>0.5</v>
      </c>
      <c r="X52" s="201">
        <v>2.14</v>
      </c>
      <c r="Y52" s="201">
        <v>0</v>
      </c>
      <c r="Z52" s="201">
        <v>66.53</v>
      </c>
      <c r="AA52" s="201">
        <v>25.11</v>
      </c>
      <c r="AB52" s="201">
        <v>0</v>
      </c>
      <c r="AC52" s="201">
        <v>4.01</v>
      </c>
      <c r="AD52" s="201">
        <v>22.43</v>
      </c>
      <c r="AE52" s="201">
        <v>0</v>
      </c>
      <c r="AF52" s="201">
        <v>0</v>
      </c>
      <c r="AG52" s="201">
        <v>35.380000000000003</v>
      </c>
      <c r="AH52" s="201">
        <v>0</v>
      </c>
      <c r="AI52" s="201">
        <v>5.66</v>
      </c>
      <c r="AJ52" s="201">
        <v>0</v>
      </c>
      <c r="AK52" s="201">
        <v>15.61</v>
      </c>
      <c r="AL52" s="201">
        <v>0</v>
      </c>
      <c r="AM52" s="201">
        <v>0</v>
      </c>
      <c r="AN52" s="201">
        <v>0</v>
      </c>
      <c r="AO52" s="201">
        <v>289.49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4.22</v>
      </c>
      <c r="AV52" s="201">
        <v>0.18</v>
      </c>
      <c r="AW52" s="201">
        <v>0</v>
      </c>
      <c r="AX52" s="201">
        <v>0</v>
      </c>
      <c r="AY52" s="201">
        <v>1.18</v>
      </c>
    </row>
    <row r="53" spans="1:51">
      <c r="A53" t="s">
        <v>95</v>
      </c>
      <c r="B53" s="201">
        <v>0</v>
      </c>
      <c r="C53" s="201">
        <v>0</v>
      </c>
      <c r="D53" s="201">
        <v>21.24</v>
      </c>
      <c r="E53" s="201">
        <v>0</v>
      </c>
      <c r="F53" s="201">
        <v>0</v>
      </c>
      <c r="G53" s="201">
        <v>35.21</v>
      </c>
      <c r="H53" s="201">
        <v>0</v>
      </c>
      <c r="I53" s="201">
        <v>0</v>
      </c>
      <c r="J53" s="201">
        <v>44.84</v>
      </c>
      <c r="K53" s="201">
        <v>241.93</v>
      </c>
      <c r="L53" s="201">
        <v>8.42</v>
      </c>
      <c r="M53" s="201">
        <v>2.1800000000000002</v>
      </c>
      <c r="N53" s="201">
        <v>1.81</v>
      </c>
      <c r="O53" s="201">
        <v>2.52</v>
      </c>
      <c r="P53" s="201">
        <v>1.07</v>
      </c>
      <c r="Q53" s="201">
        <v>4.8099999999999996</v>
      </c>
      <c r="R53" s="201">
        <v>4.6399999999999997</v>
      </c>
      <c r="S53" s="201">
        <v>5.91</v>
      </c>
      <c r="T53" s="201">
        <v>0.68</v>
      </c>
      <c r="U53" s="201">
        <v>1.35</v>
      </c>
      <c r="V53" s="201">
        <v>2.93</v>
      </c>
      <c r="W53" s="201">
        <v>0.5</v>
      </c>
      <c r="X53" s="201">
        <v>2.14</v>
      </c>
      <c r="Y53" s="201">
        <v>0</v>
      </c>
      <c r="Z53" s="201">
        <v>66.53</v>
      </c>
      <c r="AA53" s="201">
        <v>25.11</v>
      </c>
      <c r="AB53" s="201">
        <v>0</v>
      </c>
      <c r="AC53" s="201">
        <v>4.01</v>
      </c>
      <c r="AD53" s="201">
        <v>22.43</v>
      </c>
      <c r="AE53" s="201">
        <v>0</v>
      </c>
      <c r="AF53" s="201">
        <v>0</v>
      </c>
      <c r="AG53" s="201">
        <v>35.380000000000003</v>
      </c>
      <c r="AH53" s="201">
        <v>0</v>
      </c>
      <c r="AI53" s="201">
        <v>5.66</v>
      </c>
      <c r="AJ53" s="201">
        <v>0</v>
      </c>
      <c r="AK53" s="201">
        <v>15.61</v>
      </c>
      <c r="AL53" s="201">
        <v>0</v>
      </c>
      <c r="AM53" s="201">
        <v>0</v>
      </c>
      <c r="AN53" s="201">
        <v>0</v>
      </c>
      <c r="AO53" s="201">
        <v>221.01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4.22</v>
      </c>
      <c r="AV53" s="201">
        <v>0.18</v>
      </c>
      <c r="AW53" s="201">
        <v>0</v>
      </c>
      <c r="AX53" s="201">
        <v>0</v>
      </c>
      <c r="AY53" s="201">
        <v>1.18</v>
      </c>
    </row>
    <row r="54" spans="1:51">
      <c r="A54" t="s">
        <v>96</v>
      </c>
      <c r="B54" s="201">
        <v>0</v>
      </c>
      <c r="C54" s="201">
        <v>0</v>
      </c>
      <c r="D54" s="201">
        <v>21.24</v>
      </c>
      <c r="E54" s="201">
        <v>0</v>
      </c>
      <c r="F54" s="201">
        <v>0</v>
      </c>
      <c r="G54" s="201">
        <v>35.21</v>
      </c>
      <c r="H54" s="201">
        <v>0</v>
      </c>
      <c r="I54" s="201">
        <v>0</v>
      </c>
      <c r="J54" s="201">
        <v>44.84</v>
      </c>
      <c r="K54" s="201">
        <v>241.93</v>
      </c>
      <c r="L54" s="201">
        <v>8.42</v>
      </c>
      <c r="M54" s="201">
        <v>2.1800000000000002</v>
      </c>
      <c r="N54" s="201">
        <v>1.81</v>
      </c>
      <c r="O54" s="201">
        <v>2.52</v>
      </c>
      <c r="P54" s="201">
        <v>1.07</v>
      </c>
      <c r="Q54" s="201">
        <v>4.8099999999999996</v>
      </c>
      <c r="R54" s="201">
        <v>4.6399999999999997</v>
      </c>
      <c r="S54" s="201">
        <v>5.91</v>
      </c>
      <c r="T54" s="201">
        <v>0.68</v>
      </c>
      <c r="U54" s="201">
        <v>1.35</v>
      </c>
      <c r="V54" s="201">
        <v>2.93</v>
      </c>
      <c r="W54" s="201">
        <v>0.5</v>
      </c>
      <c r="X54" s="201">
        <v>2.14</v>
      </c>
      <c r="Y54" s="201">
        <v>0</v>
      </c>
      <c r="Z54" s="201">
        <v>66.53</v>
      </c>
      <c r="AA54" s="201">
        <v>25.11</v>
      </c>
      <c r="AB54" s="201">
        <v>0</v>
      </c>
      <c r="AC54" s="201">
        <v>4.01</v>
      </c>
      <c r="AD54" s="201">
        <v>22.43</v>
      </c>
      <c r="AE54" s="201">
        <v>0</v>
      </c>
      <c r="AF54" s="201">
        <v>0</v>
      </c>
      <c r="AG54" s="201">
        <v>35.380000000000003</v>
      </c>
      <c r="AH54" s="201">
        <v>0</v>
      </c>
      <c r="AI54" s="201">
        <v>5.66</v>
      </c>
      <c r="AJ54" s="201">
        <v>0</v>
      </c>
      <c r="AK54" s="201">
        <v>15.61</v>
      </c>
      <c r="AL54" s="201">
        <v>0</v>
      </c>
      <c r="AM54" s="201">
        <v>0</v>
      </c>
      <c r="AN54" s="201">
        <v>0</v>
      </c>
      <c r="AO54" s="201">
        <v>221.01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4.22</v>
      </c>
      <c r="AV54" s="201">
        <v>0.18</v>
      </c>
      <c r="AW54" s="201">
        <v>0</v>
      </c>
      <c r="AX54" s="201">
        <v>0</v>
      </c>
      <c r="AY54" s="201">
        <v>1.18</v>
      </c>
    </row>
    <row r="55" spans="1:51">
      <c r="A55" t="s">
        <v>97</v>
      </c>
      <c r="B55" s="201">
        <v>0</v>
      </c>
      <c r="C55" s="201">
        <v>0</v>
      </c>
      <c r="D55" s="201">
        <v>21.24</v>
      </c>
      <c r="E55" s="201">
        <v>0</v>
      </c>
      <c r="F55" s="201">
        <v>0</v>
      </c>
      <c r="G55" s="201">
        <v>35.21</v>
      </c>
      <c r="H55" s="201">
        <v>0</v>
      </c>
      <c r="I55" s="201">
        <v>0</v>
      </c>
      <c r="J55" s="201">
        <v>44.84</v>
      </c>
      <c r="K55" s="201">
        <v>243.3</v>
      </c>
      <c r="L55" s="201">
        <v>8.42</v>
      </c>
      <c r="M55" s="201">
        <v>2.1800000000000002</v>
      </c>
      <c r="N55" s="201">
        <v>1.8</v>
      </c>
      <c r="O55" s="201">
        <v>2.5299999999999998</v>
      </c>
      <c r="P55" s="201">
        <v>1.07</v>
      </c>
      <c r="Q55" s="201">
        <v>4.8099999999999996</v>
      </c>
      <c r="R55" s="201">
        <v>4.6399999999999997</v>
      </c>
      <c r="S55" s="201">
        <v>5.91</v>
      </c>
      <c r="T55" s="201">
        <v>0.68</v>
      </c>
      <c r="U55" s="201">
        <v>1.35</v>
      </c>
      <c r="V55" s="201">
        <v>0.21</v>
      </c>
      <c r="W55" s="201">
        <v>0.5</v>
      </c>
      <c r="X55" s="201">
        <v>2.14</v>
      </c>
      <c r="Y55" s="201">
        <v>0</v>
      </c>
      <c r="Z55" s="201">
        <v>66.53</v>
      </c>
      <c r="AA55" s="201">
        <v>25.11</v>
      </c>
      <c r="AB55" s="201">
        <v>0</v>
      </c>
      <c r="AC55" s="201">
        <v>4.01</v>
      </c>
      <c r="AD55" s="201">
        <v>22.43</v>
      </c>
      <c r="AE55" s="201">
        <v>0</v>
      </c>
      <c r="AF55" s="201">
        <v>0</v>
      </c>
      <c r="AG55" s="201">
        <v>35.380000000000003</v>
      </c>
      <c r="AH55" s="201">
        <v>0</v>
      </c>
      <c r="AI55" s="201">
        <v>5.66</v>
      </c>
      <c r="AJ55" s="201">
        <v>0</v>
      </c>
      <c r="AK55" s="201">
        <v>15.61</v>
      </c>
      <c r="AL55" s="201">
        <v>0</v>
      </c>
      <c r="AM55" s="201">
        <v>0</v>
      </c>
      <c r="AN55" s="201">
        <v>0</v>
      </c>
      <c r="AO55" s="201">
        <v>180.54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0.26</v>
      </c>
      <c r="AV55" s="201">
        <v>0.18</v>
      </c>
      <c r="AW55" s="201">
        <v>0</v>
      </c>
      <c r="AX55" s="201">
        <v>0</v>
      </c>
      <c r="AY55" s="201">
        <v>1.68</v>
      </c>
    </row>
    <row r="56" spans="1:51">
      <c r="A56" t="s">
        <v>98</v>
      </c>
      <c r="B56" s="201">
        <v>0</v>
      </c>
      <c r="C56" s="201">
        <v>0</v>
      </c>
      <c r="D56" s="201">
        <v>21.24</v>
      </c>
      <c r="E56" s="201">
        <v>0</v>
      </c>
      <c r="F56" s="201">
        <v>0</v>
      </c>
      <c r="G56" s="201">
        <v>35.21</v>
      </c>
      <c r="H56" s="201">
        <v>0</v>
      </c>
      <c r="I56" s="201">
        <v>0</v>
      </c>
      <c r="J56" s="201">
        <v>44.84</v>
      </c>
      <c r="K56" s="201">
        <v>243.3</v>
      </c>
      <c r="L56" s="201">
        <v>8.42</v>
      </c>
      <c r="M56" s="201">
        <v>2.1800000000000002</v>
      </c>
      <c r="N56" s="201">
        <v>1.8</v>
      </c>
      <c r="O56" s="201">
        <v>2.52</v>
      </c>
      <c r="P56" s="201">
        <v>1.07</v>
      </c>
      <c r="Q56" s="201">
        <v>4.8099999999999996</v>
      </c>
      <c r="R56" s="201">
        <v>4.6399999999999997</v>
      </c>
      <c r="S56" s="201">
        <v>5.91</v>
      </c>
      <c r="T56" s="201">
        <v>0.68</v>
      </c>
      <c r="U56" s="201">
        <v>1.35</v>
      </c>
      <c r="V56" s="201">
        <v>0.21</v>
      </c>
      <c r="W56" s="201">
        <v>0.5</v>
      </c>
      <c r="X56" s="201">
        <v>2.14</v>
      </c>
      <c r="Y56" s="201">
        <v>0</v>
      </c>
      <c r="Z56" s="201">
        <v>66.53</v>
      </c>
      <c r="AA56" s="201">
        <v>25.11</v>
      </c>
      <c r="AB56" s="201">
        <v>0</v>
      </c>
      <c r="AC56" s="201">
        <v>4.01</v>
      </c>
      <c r="AD56" s="201">
        <v>22.43</v>
      </c>
      <c r="AE56" s="201">
        <v>0</v>
      </c>
      <c r="AF56" s="201">
        <v>0</v>
      </c>
      <c r="AG56" s="201">
        <v>35.380000000000003</v>
      </c>
      <c r="AH56" s="201">
        <v>0</v>
      </c>
      <c r="AI56" s="201">
        <v>5.66</v>
      </c>
      <c r="AJ56" s="201">
        <v>0</v>
      </c>
      <c r="AK56" s="201">
        <v>15.61</v>
      </c>
      <c r="AL56" s="201">
        <v>0</v>
      </c>
      <c r="AM56" s="201">
        <v>0</v>
      </c>
      <c r="AN56" s="201">
        <v>0</v>
      </c>
      <c r="AO56" s="201">
        <v>180.54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0.26</v>
      </c>
      <c r="AV56" s="201">
        <v>0.18</v>
      </c>
      <c r="AW56" s="201">
        <v>0</v>
      </c>
      <c r="AX56" s="201">
        <v>0</v>
      </c>
      <c r="AY56" s="201">
        <v>1.68</v>
      </c>
    </row>
    <row r="57" spans="1:51">
      <c r="A57" t="s">
        <v>99</v>
      </c>
      <c r="B57" s="201">
        <v>0</v>
      </c>
      <c r="C57" s="201">
        <v>0</v>
      </c>
      <c r="D57" s="201">
        <v>21.24</v>
      </c>
      <c r="E57" s="201">
        <v>0</v>
      </c>
      <c r="F57" s="201">
        <v>0</v>
      </c>
      <c r="G57" s="201">
        <v>35.21</v>
      </c>
      <c r="H57" s="201">
        <v>0</v>
      </c>
      <c r="I57" s="201">
        <v>0</v>
      </c>
      <c r="J57" s="201">
        <v>44.84</v>
      </c>
      <c r="K57" s="201">
        <v>243.3</v>
      </c>
      <c r="L57" s="201">
        <v>8.42</v>
      </c>
      <c r="M57" s="201">
        <v>2.1800000000000002</v>
      </c>
      <c r="N57" s="201">
        <v>1.8</v>
      </c>
      <c r="O57" s="201">
        <v>2.52</v>
      </c>
      <c r="P57" s="201">
        <v>1.07</v>
      </c>
      <c r="Q57" s="201">
        <v>4.8099999999999996</v>
      </c>
      <c r="R57" s="201">
        <v>0.33</v>
      </c>
      <c r="S57" s="201">
        <v>5.91</v>
      </c>
      <c r="T57" s="201">
        <v>0.05</v>
      </c>
      <c r="U57" s="201">
        <v>1.35</v>
      </c>
      <c r="V57" s="201">
        <v>0.21</v>
      </c>
      <c r="W57" s="201">
        <v>0.61</v>
      </c>
      <c r="X57" s="201">
        <v>2.14</v>
      </c>
      <c r="Y57" s="201">
        <v>0</v>
      </c>
      <c r="Z57" s="201">
        <v>12.15</v>
      </c>
      <c r="AA57" s="201">
        <v>7.24</v>
      </c>
      <c r="AB57" s="201">
        <v>0</v>
      </c>
      <c r="AC57" s="201">
        <v>4.01</v>
      </c>
      <c r="AD57" s="201">
        <v>22.43</v>
      </c>
      <c r="AE57" s="201">
        <v>0</v>
      </c>
      <c r="AF57" s="201">
        <v>0</v>
      </c>
      <c r="AG57" s="201">
        <v>35.380000000000003</v>
      </c>
      <c r="AH57" s="201">
        <v>0</v>
      </c>
      <c r="AI57" s="201">
        <v>5.66</v>
      </c>
      <c r="AJ57" s="201">
        <v>0</v>
      </c>
      <c r="AK57" s="201">
        <v>15.61</v>
      </c>
      <c r="AL57" s="201">
        <v>0</v>
      </c>
      <c r="AM57" s="201">
        <v>0</v>
      </c>
      <c r="AN57" s="201">
        <v>0</v>
      </c>
      <c r="AO57" s="201">
        <v>180.54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0.26</v>
      </c>
      <c r="AV57" s="201">
        <v>0.18</v>
      </c>
      <c r="AW57" s="201">
        <v>0</v>
      </c>
      <c r="AX57" s="201">
        <v>0</v>
      </c>
      <c r="AY57" s="201">
        <v>1.27</v>
      </c>
    </row>
    <row r="58" spans="1:51">
      <c r="A58" t="s">
        <v>100</v>
      </c>
      <c r="B58" s="201">
        <v>0</v>
      </c>
      <c r="C58" s="201">
        <v>0</v>
      </c>
      <c r="D58" s="201">
        <v>21.24</v>
      </c>
      <c r="E58" s="201">
        <v>0</v>
      </c>
      <c r="F58" s="201">
        <v>0</v>
      </c>
      <c r="G58" s="201">
        <v>35.21</v>
      </c>
      <c r="H58" s="201">
        <v>0</v>
      </c>
      <c r="I58" s="201">
        <v>0</v>
      </c>
      <c r="J58" s="201">
        <v>44.84</v>
      </c>
      <c r="K58" s="201">
        <v>243.3</v>
      </c>
      <c r="L58" s="201">
        <v>8.42</v>
      </c>
      <c r="M58" s="201">
        <v>2.1800000000000002</v>
      </c>
      <c r="N58" s="201">
        <v>1.8</v>
      </c>
      <c r="O58" s="201">
        <v>2.52</v>
      </c>
      <c r="P58" s="201">
        <v>1.07</v>
      </c>
      <c r="Q58" s="201">
        <v>4.8099999999999996</v>
      </c>
      <c r="R58" s="201">
        <v>0.33</v>
      </c>
      <c r="S58" s="201">
        <v>5.91</v>
      </c>
      <c r="T58" s="201">
        <v>0.05</v>
      </c>
      <c r="U58" s="201">
        <v>1.35</v>
      </c>
      <c r="V58" s="201">
        <v>0.21</v>
      </c>
      <c r="W58" s="201">
        <v>0.5</v>
      </c>
      <c r="X58" s="201">
        <v>2.14</v>
      </c>
      <c r="Y58" s="201">
        <v>0</v>
      </c>
      <c r="Z58" s="201">
        <v>4.04</v>
      </c>
      <c r="AA58" s="201">
        <v>1.3</v>
      </c>
      <c r="AB58" s="201">
        <v>0</v>
      </c>
      <c r="AC58" s="201">
        <v>4.37</v>
      </c>
      <c r="AD58" s="201">
        <v>22.43</v>
      </c>
      <c r="AE58" s="201">
        <v>0</v>
      </c>
      <c r="AF58" s="201">
        <v>0</v>
      </c>
      <c r="AG58" s="201">
        <v>35.380000000000003</v>
      </c>
      <c r="AH58" s="201">
        <v>0</v>
      </c>
      <c r="AI58" s="201">
        <v>5.66</v>
      </c>
      <c r="AJ58" s="201">
        <v>0</v>
      </c>
      <c r="AK58" s="201">
        <v>15.61</v>
      </c>
      <c r="AL58" s="201">
        <v>0</v>
      </c>
      <c r="AM58" s="201">
        <v>0</v>
      </c>
      <c r="AN58" s="201">
        <v>0</v>
      </c>
      <c r="AO58" s="201">
        <v>180.54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0.26</v>
      </c>
      <c r="AV58" s="201">
        <v>0.18</v>
      </c>
      <c r="AW58" s="201">
        <v>0</v>
      </c>
      <c r="AX58" s="201">
        <v>0</v>
      </c>
      <c r="AY58" s="201">
        <v>1.27</v>
      </c>
    </row>
    <row r="59" spans="1:51">
      <c r="A59" t="s">
        <v>101</v>
      </c>
      <c r="B59" s="201">
        <v>0</v>
      </c>
      <c r="C59" s="201">
        <v>0</v>
      </c>
      <c r="D59" s="201">
        <v>21.24</v>
      </c>
      <c r="E59" s="201">
        <v>0</v>
      </c>
      <c r="F59" s="201">
        <v>0</v>
      </c>
      <c r="G59" s="201">
        <v>35.21</v>
      </c>
      <c r="H59" s="201">
        <v>0</v>
      </c>
      <c r="I59" s="201">
        <v>0</v>
      </c>
      <c r="J59" s="201">
        <v>44.24</v>
      </c>
      <c r="K59" s="201">
        <v>243.3</v>
      </c>
      <c r="L59" s="201">
        <v>8.42</v>
      </c>
      <c r="M59" s="201">
        <v>2.1800000000000002</v>
      </c>
      <c r="N59" s="201">
        <v>1.8</v>
      </c>
      <c r="O59" s="201">
        <v>2.52</v>
      </c>
      <c r="P59" s="201">
        <v>1.07</v>
      </c>
      <c r="Q59" s="201">
        <v>4.8099999999999996</v>
      </c>
      <c r="R59" s="201">
        <v>0.33</v>
      </c>
      <c r="S59" s="201">
        <v>5.91</v>
      </c>
      <c r="T59" s="201">
        <v>0.05</v>
      </c>
      <c r="U59" s="201">
        <v>1.35</v>
      </c>
      <c r="V59" s="201">
        <v>0.21</v>
      </c>
      <c r="W59" s="201">
        <v>0.5</v>
      </c>
      <c r="X59" s="201">
        <v>2.14</v>
      </c>
      <c r="Y59" s="201">
        <v>0</v>
      </c>
      <c r="Z59" s="201">
        <v>4.04</v>
      </c>
      <c r="AA59" s="201">
        <v>1.3</v>
      </c>
      <c r="AB59" s="201">
        <v>0</v>
      </c>
      <c r="AC59" s="201">
        <v>4.37</v>
      </c>
      <c r="AD59" s="201">
        <v>22.43</v>
      </c>
      <c r="AE59" s="201">
        <v>0</v>
      </c>
      <c r="AF59" s="201">
        <v>0</v>
      </c>
      <c r="AG59" s="201">
        <v>35.39</v>
      </c>
      <c r="AH59" s="201">
        <v>0</v>
      </c>
      <c r="AI59" s="201">
        <v>5.66</v>
      </c>
      <c r="AJ59" s="201">
        <v>0</v>
      </c>
      <c r="AK59" s="201">
        <v>15.61</v>
      </c>
      <c r="AL59" s="201">
        <v>0</v>
      </c>
      <c r="AM59" s="201">
        <v>0</v>
      </c>
      <c r="AN59" s="201">
        <v>0</v>
      </c>
      <c r="AO59" s="201">
        <v>180.54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0.26</v>
      </c>
      <c r="AV59" s="201">
        <v>0.18</v>
      </c>
      <c r="AW59" s="201">
        <v>0</v>
      </c>
      <c r="AX59" s="201">
        <v>0</v>
      </c>
      <c r="AY59" s="201">
        <v>1.27</v>
      </c>
    </row>
    <row r="60" spans="1:51">
      <c r="A60" t="s">
        <v>102</v>
      </c>
      <c r="B60" s="201">
        <v>0</v>
      </c>
      <c r="C60" s="201">
        <v>0</v>
      </c>
      <c r="D60" s="201">
        <v>21.24</v>
      </c>
      <c r="E60" s="201">
        <v>0</v>
      </c>
      <c r="F60" s="201">
        <v>0</v>
      </c>
      <c r="G60" s="201">
        <v>35.21</v>
      </c>
      <c r="H60" s="201">
        <v>0</v>
      </c>
      <c r="I60" s="201">
        <v>0</v>
      </c>
      <c r="J60" s="201">
        <v>44.24</v>
      </c>
      <c r="K60" s="201">
        <v>243.3</v>
      </c>
      <c r="L60" s="201">
        <v>8.42</v>
      </c>
      <c r="M60" s="201">
        <v>2.1800000000000002</v>
      </c>
      <c r="N60" s="201">
        <v>1.8</v>
      </c>
      <c r="O60" s="201">
        <v>2.52</v>
      </c>
      <c r="P60" s="201">
        <v>1.07</v>
      </c>
      <c r="Q60" s="201">
        <v>4.8099999999999996</v>
      </c>
      <c r="R60" s="201">
        <v>0.33</v>
      </c>
      <c r="S60" s="201">
        <v>5.91</v>
      </c>
      <c r="T60" s="201">
        <v>0.05</v>
      </c>
      <c r="U60" s="201">
        <v>1.35</v>
      </c>
      <c r="V60" s="201">
        <v>0.21</v>
      </c>
      <c r="W60" s="201">
        <v>0.5</v>
      </c>
      <c r="X60" s="201">
        <v>2.14</v>
      </c>
      <c r="Y60" s="201">
        <v>0</v>
      </c>
      <c r="Z60" s="201">
        <v>4.04</v>
      </c>
      <c r="AA60" s="201">
        <v>1.3</v>
      </c>
      <c r="AB60" s="201">
        <v>0</v>
      </c>
      <c r="AC60" s="201">
        <v>4.37</v>
      </c>
      <c r="AD60" s="201">
        <v>22.43</v>
      </c>
      <c r="AE60" s="201">
        <v>0</v>
      </c>
      <c r="AF60" s="201">
        <v>0</v>
      </c>
      <c r="AG60" s="201">
        <v>35.39</v>
      </c>
      <c r="AH60" s="201">
        <v>0</v>
      </c>
      <c r="AI60" s="201">
        <v>5.66</v>
      </c>
      <c r="AJ60" s="201">
        <v>0</v>
      </c>
      <c r="AK60" s="201">
        <v>15.61</v>
      </c>
      <c r="AL60" s="201">
        <v>0</v>
      </c>
      <c r="AM60" s="201">
        <v>0</v>
      </c>
      <c r="AN60" s="201">
        <v>0</v>
      </c>
      <c r="AO60" s="201">
        <v>180.54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0.26</v>
      </c>
      <c r="AV60" s="201">
        <v>0.18</v>
      </c>
      <c r="AW60" s="201">
        <v>0</v>
      </c>
      <c r="AX60" s="201">
        <v>0</v>
      </c>
      <c r="AY60" s="201">
        <v>1.27</v>
      </c>
    </row>
    <row r="61" spans="1:51">
      <c r="A61" t="s">
        <v>103</v>
      </c>
      <c r="B61" s="201">
        <v>0</v>
      </c>
      <c r="C61" s="201">
        <v>0</v>
      </c>
      <c r="D61" s="201">
        <v>21.24</v>
      </c>
      <c r="E61" s="201">
        <v>0</v>
      </c>
      <c r="F61" s="201">
        <v>0</v>
      </c>
      <c r="G61" s="201">
        <v>35.21</v>
      </c>
      <c r="H61" s="201">
        <v>0</v>
      </c>
      <c r="I61" s="201">
        <v>0</v>
      </c>
      <c r="J61" s="201">
        <v>44.24</v>
      </c>
      <c r="K61" s="201">
        <v>243.3</v>
      </c>
      <c r="L61" s="201">
        <v>6.38</v>
      </c>
      <c r="M61" s="201">
        <v>2.1800000000000002</v>
      </c>
      <c r="N61" s="201">
        <v>1.8</v>
      </c>
      <c r="O61" s="201">
        <v>2.52</v>
      </c>
      <c r="P61" s="201">
        <v>1.07</v>
      </c>
      <c r="Q61" s="201">
        <v>4.83</v>
      </c>
      <c r="R61" s="201">
        <v>0.33</v>
      </c>
      <c r="S61" s="201">
        <v>6.78</v>
      </c>
      <c r="T61" s="201">
        <v>0.05</v>
      </c>
      <c r="U61" s="201">
        <v>1.35</v>
      </c>
      <c r="V61" s="201">
        <v>0.21</v>
      </c>
      <c r="W61" s="201">
        <v>0.5</v>
      </c>
      <c r="X61" s="201">
        <v>2.14</v>
      </c>
      <c r="Y61" s="201">
        <v>0</v>
      </c>
      <c r="Z61" s="201">
        <v>0</v>
      </c>
      <c r="AA61" s="201">
        <v>0</v>
      </c>
      <c r="AB61" s="201">
        <v>0</v>
      </c>
      <c r="AC61" s="201">
        <v>4.37</v>
      </c>
      <c r="AD61" s="201">
        <v>22.43</v>
      </c>
      <c r="AE61" s="201">
        <v>0</v>
      </c>
      <c r="AF61" s="201">
        <v>0</v>
      </c>
      <c r="AG61" s="201">
        <v>35.39</v>
      </c>
      <c r="AH61" s="201">
        <v>0</v>
      </c>
      <c r="AI61" s="201">
        <v>5.66</v>
      </c>
      <c r="AJ61" s="201">
        <v>0</v>
      </c>
      <c r="AK61" s="201">
        <v>15.61</v>
      </c>
      <c r="AL61" s="201">
        <v>0</v>
      </c>
      <c r="AM61" s="201">
        <v>0</v>
      </c>
      <c r="AN61" s="201">
        <v>0</v>
      </c>
      <c r="AO61" s="201">
        <v>180.54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0.26</v>
      </c>
      <c r="AV61" s="201">
        <v>0.18</v>
      </c>
      <c r="AW61" s="201">
        <v>0</v>
      </c>
      <c r="AX61" s="201">
        <v>0</v>
      </c>
      <c r="AY61" s="201">
        <v>1.27</v>
      </c>
    </row>
    <row r="62" spans="1:51">
      <c r="A62" t="s">
        <v>104</v>
      </c>
      <c r="B62" s="201">
        <v>0</v>
      </c>
      <c r="C62" s="201">
        <v>0</v>
      </c>
      <c r="D62" s="201">
        <v>21.24</v>
      </c>
      <c r="E62" s="201">
        <v>0</v>
      </c>
      <c r="F62" s="201">
        <v>0</v>
      </c>
      <c r="G62" s="201">
        <v>35.21</v>
      </c>
      <c r="H62" s="201">
        <v>0</v>
      </c>
      <c r="I62" s="201">
        <v>0</v>
      </c>
      <c r="J62" s="201">
        <v>44.24</v>
      </c>
      <c r="K62" s="201">
        <v>243.3</v>
      </c>
      <c r="L62" s="201">
        <v>6.38</v>
      </c>
      <c r="M62" s="201">
        <v>2.1800000000000002</v>
      </c>
      <c r="N62" s="201">
        <v>1.8</v>
      </c>
      <c r="O62" s="201">
        <v>2.52</v>
      </c>
      <c r="P62" s="201">
        <v>1.07</v>
      </c>
      <c r="Q62" s="201">
        <v>4.83</v>
      </c>
      <c r="R62" s="201">
        <v>0.33</v>
      </c>
      <c r="S62" s="201">
        <v>6.78</v>
      </c>
      <c r="T62" s="201">
        <v>0.05</v>
      </c>
      <c r="U62" s="201">
        <v>1.35</v>
      </c>
      <c r="V62" s="201">
        <v>0.21</v>
      </c>
      <c r="W62" s="201">
        <v>0.5</v>
      </c>
      <c r="X62" s="201">
        <v>2.14</v>
      </c>
      <c r="Y62" s="201">
        <v>0</v>
      </c>
      <c r="Z62" s="201">
        <v>0</v>
      </c>
      <c r="AA62" s="201">
        <v>0</v>
      </c>
      <c r="AB62" s="201">
        <v>0</v>
      </c>
      <c r="AC62" s="201">
        <v>4.37</v>
      </c>
      <c r="AD62" s="201">
        <v>22.43</v>
      </c>
      <c r="AE62" s="201">
        <v>0</v>
      </c>
      <c r="AF62" s="201">
        <v>0</v>
      </c>
      <c r="AG62" s="201">
        <v>35.39</v>
      </c>
      <c r="AH62" s="201">
        <v>0</v>
      </c>
      <c r="AI62" s="201">
        <v>5.66</v>
      </c>
      <c r="AJ62" s="201">
        <v>0</v>
      </c>
      <c r="AK62" s="201">
        <v>15.61</v>
      </c>
      <c r="AL62" s="201">
        <v>0</v>
      </c>
      <c r="AM62" s="201">
        <v>0</v>
      </c>
      <c r="AN62" s="201">
        <v>0</v>
      </c>
      <c r="AO62" s="201">
        <v>180.54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0.26</v>
      </c>
      <c r="AV62" s="201">
        <v>0.18</v>
      </c>
      <c r="AW62" s="201">
        <v>0</v>
      </c>
      <c r="AX62" s="201">
        <v>0</v>
      </c>
      <c r="AY62" s="201">
        <v>1.27</v>
      </c>
    </row>
    <row r="63" spans="1:51">
      <c r="A63" t="s">
        <v>105</v>
      </c>
      <c r="B63" s="201">
        <v>0</v>
      </c>
      <c r="C63" s="201">
        <v>0</v>
      </c>
      <c r="D63" s="201">
        <v>21.24</v>
      </c>
      <c r="E63" s="201">
        <v>0</v>
      </c>
      <c r="F63" s="201">
        <v>0</v>
      </c>
      <c r="G63" s="201">
        <v>35.21</v>
      </c>
      <c r="H63" s="201">
        <v>0</v>
      </c>
      <c r="I63" s="201">
        <v>0</v>
      </c>
      <c r="J63" s="201">
        <v>44.24</v>
      </c>
      <c r="K63" s="201">
        <v>243.3</v>
      </c>
      <c r="L63" s="201">
        <v>6.38</v>
      </c>
      <c r="M63" s="201">
        <v>2.1800000000000002</v>
      </c>
      <c r="N63" s="201">
        <v>1.8</v>
      </c>
      <c r="O63" s="201">
        <v>2.52</v>
      </c>
      <c r="P63" s="201">
        <v>1.07</v>
      </c>
      <c r="Q63" s="201">
        <v>4.83</v>
      </c>
      <c r="R63" s="201">
        <v>0.33</v>
      </c>
      <c r="S63" s="201">
        <v>6.78</v>
      </c>
      <c r="T63" s="201">
        <v>0.05</v>
      </c>
      <c r="U63" s="201">
        <v>1.35</v>
      </c>
      <c r="V63" s="201">
        <v>0.21</v>
      </c>
      <c r="W63" s="201">
        <v>0.5</v>
      </c>
      <c r="X63" s="201">
        <v>2.14</v>
      </c>
      <c r="Y63" s="201">
        <v>0</v>
      </c>
      <c r="Z63" s="201">
        <v>14.19</v>
      </c>
      <c r="AA63" s="201">
        <v>0</v>
      </c>
      <c r="AB63" s="201">
        <v>0</v>
      </c>
      <c r="AC63" s="201">
        <v>4.37</v>
      </c>
      <c r="AD63" s="201">
        <v>22.43</v>
      </c>
      <c r="AE63" s="201">
        <v>0</v>
      </c>
      <c r="AF63" s="201">
        <v>0</v>
      </c>
      <c r="AG63" s="201">
        <v>35.39</v>
      </c>
      <c r="AH63" s="201">
        <v>0</v>
      </c>
      <c r="AI63" s="201">
        <v>5.66</v>
      </c>
      <c r="AJ63" s="201">
        <v>0</v>
      </c>
      <c r="AK63" s="201">
        <v>15.61</v>
      </c>
      <c r="AL63" s="201">
        <v>0</v>
      </c>
      <c r="AM63" s="201">
        <v>0</v>
      </c>
      <c r="AN63" s="201">
        <v>0</v>
      </c>
      <c r="AO63" s="201">
        <v>180.54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0.26</v>
      </c>
      <c r="AV63" s="201">
        <v>0.18</v>
      </c>
      <c r="AW63" s="201">
        <v>0</v>
      </c>
      <c r="AX63" s="201">
        <v>0</v>
      </c>
      <c r="AY63" s="201">
        <v>1.27</v>
      </c>
    </row>
    <row r="64" spans="1:51">
      <c r="A64" t="s">
        <v>106</v>
      </c>
      <c r="B64" s="201">
        <v>0</v>
      </c>
      <c r="C64" s="201">
        <v>0</v>
      </c>
      <c r="D64" s="201">
        <v>21.24</v>
      </c>
      <c r="E64" s="201">
        <v>0</v>
      </c>
      <c r="F64" s="201">
        <v>0</v>
      </c>
      <c r="G64" s="201">
        <v>35.21</v>
      </c>
      <c r="H64" s="201">
        <v>0</v>
      </c>
      <c r="I64" s="201">
        <v>0</v>
      </c>
      <c r="J64" s="201">
        <v>44.24</v>
      </c>
      <c r="K64" s="201">
        <v>243.3</v>
      </c>
      <c r="L64" s="201">
        <v>6.38</v>
      </c>
      <c r="M64" s="201">
        <v>2.1800000000000002</v>
      </c>
      <c r="N64" s="201">
        <v>1.8</v>
      </c>
      <c r="O64" s="201">
        <v>2.52</v>
      </c>
      <c r="P64" s="201">
        <v>1.07</v>
      </c>
      <c r="Q64" s="201">
        <v>4.83</v>
      </c>
      <c r="R64" s="201">
        <v>0.33</v>
      </c>
      <c r="S64" s="201">
        <v>6.78</v>
      </c>
      <c r="T64" s="201">
        <v>0.05</v>
      </c>
      <c r="U64" s="201">
        <v>1.35</v>
      </c>
      <c r="V64" s="201">
        <v>0.21</v>
      </c>
      <c r="W64" s="201">
        <v>0.5</v>
      </c>
      <c r="X64" s="201">
        <v>2.14</v>
      </c>
      <c r="Y64" s="201">
        <v>0</v>
      </c>
      <c r="Z64" s="201">
        <v>29.35</v>
      </c>
      <c r="AA64" s="201">
        <v>4.76</v>
      </c>
      <c r="AB64" s="201">
        <v>0</v>
      </c>
      <c r="AC64" s="201">
        <v>4.37</v>
      </c>
      <c r="AD64" s="201">
        <v>22.43</v>
      </c>
      <c r="AE64" s="201">
        <v>0</v>
      </c>
      <c r="AF64" s="201">
        <v>0</v>
      </c>
      <c r="AG64" s="201">
        <v>35.39</v>
      </c>
      <c r="AH64" s="201">
        <v>0</v>
      </c>
      <c r="AI64" s="201">
        <v>5.66</v>
      </c>
      <c r="AJ64" s="201">
        <v>0</v>
      </c>
      <c r="AK64" s="201">
        <v>15.61</v>
      </c>
      <c r="AL64" s="201">
        <v>0</v>
      </c>
      <c r="AM64" s="201">
        <v>0</v>
      </c>
      <c r="AN64" s="201">
        <v>0</v>
      </c>
      <c r="AO64" s="201">
        <v>180.54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0.26</v>
      </c>
      <c r="AV64" s="201">
        <v>0.18</v>
      </c>
      <c r="AW64" s="201">
        <v>0</v>
      </c>
      <c r="AX64" s="201">
        <v>0</v>
      </c>
      <c r="AY64" s="201">
        <v>1.27</v>
      </c>
    </row>
    <row r="65" spans="1:51">
      <c r="A65" t="s">
        <v>107</v>
      </c>
      <c r="B65" s="201">
        <v>0</v>
      </c>
      <c r="C65" s="201">
        <v>0</v>
      </c>
      <c r="D65" s="201">
        <v>21.24</v>
      </c>
      <c r="E65" s="201">
        <v>0</v>
      </c>
      <c r="F65" s="201">
        <v>0</v>
      </c>
      <c r="G65" s="201">
        <v>35.21</v>
      </c>
      <c r="H65" s="201">
        <v>0</v>
      </c>
      <c r="I65" s="201">
        <v>0</v>
      </c>
      <c r="J65" s="201">
        <v>44.24</v>
      </c>
      <c r="K65" s="201">
        <v>243.3</v>
      </c>
      <c r="L65" s="201">
        <v>8.26</v>
      </c>
      <c r="M65" s="201">
        <v>2.1800000000000002</v>
      </c>
      <c r="N65" s="201">
        <v>1.8</v>
      </c>
      <c r="O65" s="201">
        <v>2.52</v>
      </c>
      <c r="P65" s="201">
        <v>1.07</v>
      </c>
      <c r="Q65" s="201">
        <v>4.82</v>
      </c>
      <c r="R65" s="201">
        <v>0.33</v>
      </c>
      <c r="S65" s="201">
        <v>6.72</v>
      </c>
      <c r="T65" s="201">
        <v>0.05</v>
      </c>
      <c r="U65" s="201">
        <v>1.35</v>
      </c>
      <c r="V65" s="201">
        <v>0.21</v>
      </c>
      <c r="W65" s="201">
        <v>0.5</v>
      </c>
      <c r="X65" s="201">
        <v>2.14</v>
      </c>
      <c r="Y65" s="201">
        <v>0</v>
      </c>
      <c r="Z65" s="201">
        <v>4.03</v>
      </c>
      <c r="AA65" s="201">
        <v>1.3</v>
      </c>
      <c r="AB65" s="201">
        <v>0</v>
      </c>
      <c r="AC65" s="201">
        <v>4.37</v>
      </c>
      <c r="AD65" s="201">
        <v>22.43</v>
      </c>
      <c r="AE65" s="201">
        <v>0</v>
      </c>
      <c r="AF65" s="201">
        <v>0</v>
      </c>
      <c r="AG65" s="201">
        <v>35.39</v>
      </c>
      <c r="AH65" s="201">
        <v>0</v>
      </c>
      <c r="AI65" s="201">
        <v>5.66</v>
      </c>
      <c r="AJ65" s="201">
        <v>0</v>
      </c>
      <c r="AK65" s="201">
        <v>15.61</v>
      </c>
      <c r="AL65" s="201">
        <v>0</v>
      </c>
      <c r="AM65" s="201">
        <v>0</v>
      </c>
      <c r="AN65" s="201">
        <v>0</v>
      </c>
      <c r="AO65" s="201">
        <v>180.54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0.26</v>
      </c>
      <c r="AV65" s="201">
        <v>0.18</v>
      </c>
      <c r="AW65" s="201">
        <v>0</v>
      </c>
      <c r="AX65" s="201">
        <v>0</v>
      </c>
      <c r="AY65" s="201">
        <v>1.27</v>
      </c>
    </row>
    <row r="66" spans="1:51">
      <c r="A66" t="s">
        <v>108</v>
      </c>
      <c r="B66" s="201">
        <v>0</v>
      </c>
      <c r="C66" s="201">
        <v>0</v>
      </c>
      <c r="D66" s="201">
        <v>21.24</v>
      </c>
      <c r="E66" s="201">
        <v>0</v>
      </c>
      <c r="F66" s="201">
        <v>0</v>
      </c>
      <c r="G66" s="201">
        <v>35.21</v>
      </c>
      <c r="H66" s="201">
        <v>0</v>
      </c>
      <c r="I66" s="201">
        <v>0</v>
      </c>
      <c r="J66" s="201">
        <v>44.24</v>
      </c>
      <c r="K66" s="201">
        <v>243.3</v>
      </c>
      <c r="L66" s="201">
        <v>8.26</v>
      </c>
      <c r="M66" s="201">
        <v>2.1800000000000002</v>
      </c>
      <c r="N66" s="201">
        <v>1.8</v>
      </c>
      <c r="O66" s="201">
        <v>2.52</v>
      </c>
      <c r="P66" s="201">
        <v>1.07</v>
      </c>
      <c r="Q66" s="201">
        <v>4.82</v>
      </c>
      <c r="R66" s="201">
        <v>0.33</v>
      </c>
      <c r="S66" s="201">
        <v>6.67</v>
      </c>
      <c r="T66" s="201">
        <v>0.05</v>
      </c>
      <c r="U66" s="201">
        <v>1.35</v>
      </c>
      <c r="V66" s="201">
        <v>0.21</v>
      </c>
      <c r="W66" s="201">
        <v>0.5</v>
      </c>
      <c r="X66" s="201">
        <v>2.14</v>
      </c>
      <c r="Y66" s="201">
        <v>0</v>
      </c>
      <c r="Z66" s="201">
        <v>4.03</v>
      </c>
      <c r="AA66" s="201">
        <v>1.3</v>
      </c>
      <c r="AB66" s="201">
        <v>0</v>
      </c>
      <c r="AC66" s="201">
        <v>4.37</v>
      </c>
      <c r="AD66" s="201">
        <v>22.43</v>
      </c>
      <c r="AE66" s="201">
        <v>0</v>
      </c>
      <c r="AF66" s="201">
        <v>0</v>
      </c>
      <c r="AG66" s="201">
        <v>35.39</v>
      </c>
      <c r="AH66" s="201">
        <v>0</v>
      </c>
      <c r="AI66" s="201">
        <v>5.66</v>
      </c>
      <c r="AJ66" s="201">
        <v>0</v>
      </c>
      <c r="AK66" s="201">
        <v>15.61</v>
      </c>
      <c r="AL66" s="201">
        <v>0</v>
      </c>
      <c r="AM66" s="201">
        <v>0</v>
      </c>
      <c r="AN66" s="201">
        <v>0</v>
      </c>
      <c r="AO66" s="201">
        <v>180.54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0.26</v>
      </c>
      <c r="AV66" s="201">
        <v>0.18</v>
      </c>
      <c r="AW66" s="201">
        <v>0</v>
      </c>
      <c r="AX66" s="201">
        <v>0</v>
      </c>
      <c r="AY66" s="201">
        <v>1.27</v>
      </c>
    </row>
    <row r="67" spans="1:51">
      <c r="A67" t="s">
        <v>109</v>
      </c>
      <c r="B67" s="201">
        <v>0</v>
      </c>
      <c r="C67" s="201">
        <v>0</v>
      </c>
      <c r="D67" s="201">
        <v>21.24</v>
      </c>
      <c r="E67" s="201">
        <v>0</v>
      </c>
      <c r="F67" s="201">
        <v>0</v>
      </c>
      <c r="G67" s="201">
        <v>34.85</v>
      </c>
      <c r="H67" s="201">
        <v>0</v>
      </c>
      <c r="I67" s="201">
        <v>0</v>
      </c>
      <c r="J67" s="201">
        <v>43.63</v>
      </c>
      <c r="K67" s="201">
        <v>243.3</v>
      </c>
      <c r="L67" s="201">
        <v>8.26</v>
      </c>
      <c r="M67" s="201">
        <v>2.1800000000000002</v>
      </c>
      <c r="N67" s="201">
        <v>1.8</v>
      </c>
      <c r="O67" s="201">
        <v>2.52</v>
      </c>
      <c r="P67" s="201">
        <v>1.07</v>
      </c>
      <c r="Q67" s="201">
        <v>4.82</v>
      </c>
      <c r="R67" s="201">
        <v>0.33</v>
      </c>
      <c r="S67" s="201">
        <v>6.67</v>
      </c>
      <c r="T67" s="201">
        <v>0.05</v>
      </c>
      <c r="U67" s="201">
        <v>1.35</v>
      </c>
      <c r="V67" s="201">
        <v>0.21</v>
      </c>
      <c r="W67" s="201">
        <v>0.5</v>
      </c>
      <c r="X67" s="201">
        <v>2.14</v>
      </c>
      <c r="Y67" s="201">
        <v>0</v>
      </c>
      <c r="Z67" s="201">
        <v>4.03</v>
      </c>
      <c r="AA67" s="201">
        <v>1.3</v>
      </c>
      <c r="AB67" s="201">
        <v>0</v>
      </c>
      <c r="AC67" s="201">
        <v>4.37</v>
      </c>
      <c r="AD67" s="201">
        <v>22.43</v>
      </c>
      <c r="AE67" s="201">
        <v>0</v>
      </c>
      <c r="AF67" s="201">
        <v>0</v>
      </c>
      <c r="AG67" s="201">
        <v>35.39</v>
      </c>
      <c r="AH67" s="201">
        <v>0</v>
      </c>
      <c r="AI67" s="201">
        <v>5.66</v>
      </c>
      <c r="AJ67" s="201">
        <v>0</v>
      </c>
      <c r="AK67" s="201">
        <v>15.61</v>
      </c>
      <c r="AL67" s="201">
        <v>0</v>
      </c>
      <c r="AM67" s="201">
        <v>0</v>
      </c>
      <c r="AN67" s="201">
        <v>0</v>
      </c>
      <c r="AO67" s="201">
        <v>180.54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0.26</v>
      </c>
      <c r="AV67" s="201">
        <v>0.18</v>
      </c>
      <c r="AW67" s="201">
        <v>0</v>
      </c>
      <c r="AX67" s="201">
        <v>0</v>
      </c>
      <c r="AY67" s="201">
        <v>1.27</v>
      </c>
    </row>
    <row r="68" spans="1:51">
      <c r="A68" t="s">
        <v>110</v>
      </c>
      <c r="B68" s="201">
        <v>0</v>
      </c>
      <c r="C68" s="201">
        <v>0</v>
      </c>
      <c r="D68" s="201">
        <v>21.24</v>
      </c>
      <c r="E68" s="201">
        <v>0</v>
      </c>
      <c r="F68" s="201">
        <v>0</v>
      </c>
      <c r="G68" s="201">
        <v>34.85</v>
      </c>
      <c r="H68" s="201">
        <v>0</v>
      </c>
      <c r="I68" s="201">
        <v>0</v>
      </c>
      <c r="J68" s="201">
        <v>43.63</v>
      </c>
      <c r="K68" s="201">
        <v>243.3</v>
      </c>
      <c r="L68" s="201">
        <v>8.26</v>
      </c>
      <c r="M68" s="201">
        <v>2.1800000000000002</v>
      </c>
      <c r="N68" s="201">
        <v>1.8</v>
      </c>
      <c r="O68" s="201">
        <v>2.52</v>
      </c>
      <c r="P68" s="201">
        <v>1.07</v>
      </c>
      <c r="Q68" s="201">
        <v>4.82</v>
      </c>
      <c r="R68" s="201">
        <v>0.33</v>
      </c>
      <c r="S68" s="201">
        <v>6.67</v>
      </c>
      <c r="T68" s="201">
        <v>0.05</v>
      </c>
      <c r="U68" s="201">
        <v>1.35</v>
      </c>
      <c r="V68" s="201">
        <v>0.21</v>
      </c>
      <c r="W68" s="201">
        <v>0.5</v>
      </c>
      <c r="X68" s="201">
        <v>2.14</v>
      </c>
      <c r="Y68" s="201">
        <v>0</v>
      </c>
      <c r="Z68" s="201">
        <v>4.03</v>
      </c>
      <c r="AA68" s="201">
        <v>1.3</v>
      </c>
      <c r="AB68" s="201">
        <v>0</v>
      </c>
      <c r="AC68" s="201">
        <v>4.37</v>
      </c>
      <c r="AD68" s="201">
        <v>22.43</v>
      </c>
      <c r="AE68" s="201">
        <v>0</v>
      </c>
      <c r="AF68" s="201">
        <v>0</v>
      </c>
      <c r="AG68" s="201">
        <v>35.39</v>
      </c>
      <c r="AH68" s="201">
        <v>0</v>
      </c>
      <c r="AI68" s="201">
        <v>5.66</v>
      </c>
      <c r="AJ68" s="201">
        <v>0</v>
      </c>
      <c r="AK68" s="201">
        <v>15.61</v>
      </c>
      <c r="AL68" s="201">
        <v>0</v>
      </c>
      <c r="AM68" s="201">
        <v>0</v>
      </c>
      <c r="AN68" s="201">
        <v>0</v>
      </c>
      <c r="AO68" s="201">
        <v>180.54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0.26</v>
      </c>
      <c r="AV68" s="201">
        <v>0.18</v>
      </c>
      <c r="AW68" s="201">
        <v>0</v>
      </c>
      <c r="AX68" s="201">
        <v>0</v>
      </c>
      <c r="AY68" s="201">
        <v>1.27</v>
      </c>
    </row>
    <row r="69" spans="1:51">
      <c r="A69" t="s">
        <v>111</v>
      </c>
      <c r="B69" s="201">
        <v>0</v>
      </c>
      <c r="C69" s="201">
        <v>0</v>
      </c>
      <c r="D69" s="201">
        <v>21.24</v>
      </c>
      <c r="E69" s="201">
        <v>0</v>
      </c>
      <c r="F69" s="201">
        <v>0</v>
      </c>
      <c r="G69" s="201">
        <v>34.85</v>
      </c>
      <c r="H69" s="201">
        <v>0</v>
      </c>
      <c r="I69" s="201">
        <v>0</v>
      </c>
      <c r="J69" s="201">
        <v>43.63</v>
      </c>
      <c r="K69" s="201">
        <v>243.3</v>
      </c>
      <c r="L69" s="201">
        <v>8.26</v>
      </c>
      <c r="M69" s="201">
        <v>2.1800000000000002</v>
      </c>
      <c r="N69" s="201">
        <v>1.8</v>
      </c>
      <c r="O69" s="201">
        <v>2.52</v>
      </c>
      <c r="P69" s="201">
        <v>1.07</v>
      </c>
      <c r="Q69" s="201">
        <v>4.82</v>
      </c>
      <c r="R69" s="201">
        <v>0.33</v>
      </c>
      <c r="S69" s="201">
        <v>6.67</v>
      </c>
      <c r="T69" s="201">
        <v>0.05</v>
      </c>
      <c r="U69" s="201">
        <v>1.35</v>
      </c>
      <c r="V69" s="201">
        <v>0.21</v>
      </c>
      <c r="W69" s="201">
        <v>0.5</v>
      </c>
      <c r="X69" s="201">
        <v>2.14</v>
      </c>
      <c r="Y69" s="201">
        <v>0</v>
      </c>
      <c r="Z69" s="201">
        <v>4.03</v>
      </c>
      <c r="AA69" s="201">
        <v>1.3</v>
      </c>
      <c r="AB69" s="201">
        <v>0</v>
      </c>
      <c r="AC69" s="201">
        <v>4.37</v>
      </c>
      <c r="AD69" s="201">
        <v>22.43</v>
      </c>
      <c r="AE69" s="201">
        <v>0</v>
      </c>
      <c r="AF69" s="201">
        <v>0</v>
      </c>
      <c r="AG69" s="201">
        <v>35.39</v>
      </c>
      <c r="AH69" s="201">
        <v>0</v>
      </c>
      <c r="AI69" s="201">
        <v>5.66</v>
      </c>
      <c r="AJ69" s="201">
        <v>0</v>
      </c>
      <c r="AK69" s="201">
        <v>15.61</v>
      </c>
      <c r="AL69" s="201">
        <v>0</v>
      </c>
      <c r="AM69" s="201">
        <v>0</v>
      </c>
      <c r="AN69" s="201">
        <v>0</v>
      </c>
      <c r="AO69" s="201">
        <v>180.54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0.26</v>
      </c>
      <c r="AV69" s="201">
        <v>0.18</v>
      </c>
      <c r="AW69" s="201">
        <v>0</v>
      </c>
      <c r="AX69" s="201">
        <v>0</v>
      </c>
      <c r="AY69" s="201">
        <v>1.01</v>
      </c>
    </row>
    <row r="70" spans="1:51">
      <c r="A70" t="s">
        <v>112</v>
      </c>
      <c r="B70" s="201">
        <v>0</v>
      </c>
      <c r="C70" s="201">
        <v>0</v>
      </c>
      <c r="D70" s="201">
        <v>21.24</v>
      </c>
      <c r="E70" s="201">
        <v>0</v>
      </c>
      <c r="F70" s="201">
        <v>0</v>
      </c>
      <c r="G70" s="201">
        <v>34.85</v>
      </c>
      <c r="H70" s="201">
        <v>0</v>
      </c>
      <c r="I70" s="201">
        <v>0</v>
      </c>
      <c r="J70" s="201">
        <v>43.63</v>
      </c>
      <c r="K70" s="201">
        <v>239.54</v>
      </c>
      <c r="L70" s="201">
        <v>0.21</v>
      </c>
      <c r="M70" s="201">
        <v>2.1800000000000002</v>
      </c>
      <c r="N70" s="201">
        <v>1.8</v>
      </c>
      <c r="O70" s="201">
        <v>2.52</v>
      </c>
      <c r="P70" s="201">
        <v>1.07</v>
      </c>
      <c r="Q70" s="201">
        <v>1.61</v>
      </c>
      <c r="R70" s="201">
        <v>0.33</v>
      </c>
      <c r="S70" s="201">
        <v>1.51</v>
      </c>
      <c r="T70" s="201">
        <v>0.05</v>
      </c>
      <c r="U70" s="201">
        <v>1.35</v>
      </c>
      <c r="V70" s="201">
        <v>0.21</v>
      </c>
      <c r="W70" s="201">
        <v>0.5</v>
      </c>
      <c r="X70" s="201">
        <v>2.14</v>
      </c>
      <c r="Y70" s="201">
        <v>0</v>
      </c>
      <c r="Z70" s="201">
        <v>4.03</v>
      </c>
      <c r="AA70" s="201">
        <v>1.3</v>
      </c>
      <c r="AB70" s="201">
        <v>0</v>
      </c>
      <c r="AC70" s="201">
        <v>4.37</v>
      </c>
      <c r="AD70" s="201">
        <v>22.43</v>
      </c>
      <c r="AE70" s="201">
        <v>0</v>
      </c>
      <c r="AF70" s="201">
        <v>0</v>
      </c>
      <c r="AG70" s="201">
        <v>35.39</v>
      </c>
      <c r="AH70" s="201">
        <v>0</v>
      </c>
      <c r="AI70" s="201">
        <v>5.66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180.54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0.26</v>
      </c>
      <c r="AV70" s="201">
        <v>0.18</v>
      </c>
      <c r="AW70" s="201">
        <v>0</v>
      </c>
      <c r="AX70" s="201">
        <v>0</v>
      </c>
      <c r="AY70" s="201">
        <v>1.01</v>
      </c>
    </row>
    <row r="71" spans="1:51">
      <c r="A71" t="s">
        <v>113</v>
      </c>
      <c r="B71" s="201">
        <v>0</v>
      </c>
      <c r="C71" s="201">
        <v>0</v>
      </c>
      <c r="D71" s="201">
        <v>21.24</v>
      </c>
      <c r="E71" s="201">
        <v>0</v>
      </c>
      <c r="F71" s="201">
        <v>0</v>
      </c>
      <c r="G71" s="201">
        <v>34.85</v>
      </c>
      <c r="H71" s="201">
        <v>0</v>
      </c>
      <c r="I71" s="201">
        <v>0</v>
      </c>
      <c r="J71" s="201">
        <v>43.63</v>
      </c>
      <c r="K71" s="201">
        <v>226.8</v>
      </c>
      <c r="L71" s="201">
        <v>0.6</v>
      </c>
      <c r="M71" s="201">
        <v>2.1800000000000002</v>
      </c>
      <c r="N71" s="201">
        <v>1.8</v>
      </c>
      <c r="O71" s="201">
        <v>2.52</v>
      </c>
      <c r="P71" s="201">
        <v>1.07</v>
      </c>
      <c r="Q71" s="201">
        <v>0.65</v>
      </c>
      <c r="R71" s="201">
        <v>0.33</v>
      </c>
      <c r="S71" s="201">
        <v>0.88</v>
      </c>
      <c r="T71" s="201">
        <v>0.05</v>
      </c>
      <c r="U71" s="201">
        <v>1.35</v>
      </c>
      <c r="V71" s="201">
        <v>0.21</v>
      </c>
      <c r="W71" s="201">
        <v>0.5</v>
      </c>
      <c r="X71" s="201">
        <v>2.14</v>
      </c>
      <c r="Y71" s="201">
        <v>0</v>
      </c>
      <c r="Z71" s="201">
        <v>4.03</v>
      </c>
      <c r="AA71" s="201">
        <v>1.3</v>
      </c>
      <c r="AB71" s="201">
        <v>0</v>
      </c>
      <c r="AC71" s="201">
        <v>4.37</v>
      </c>
      <c r="AD71" s="201">
        <v>22.43</v>
      </c>
      <c r="AE71" s="201">
        <v>0</v>
      </c>
      <c r="AF71" s="201">
        <v>0</v>
      </c>
      <c r="AG71" s="201">
        <v>35.39</v>
      </c>
      <c r="AH71" s="201">
        <v>0</v>
      </c>
      <c r="AI71" s="201">
        <v>5.66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280.14999999999998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0.26</v>
      </c>
      <c r="AV71" s="201">
        <v>0.18</v>
      </c>
      <c r="AW71" s="201">
        <v>0</v>
      </c>
      <c r="AX71" s="201">
        <v>0.05</v>
      </c>
      <c r="AY71" s="201">
        <v>0.12</v>
      </c>
    </row>
    <row r="72" spans="1:51">
      <c r="A72" t="s">
        <v>114</v>
      </c>
      <c r="B72" s="201">
        <v>0</v>
      </c>
      <c r="C72" s="201">
        <v>0</v>
      </c>
      <c r="D72" s="201">
        <v>21.24</v>
      </c>
      <c r="E72" s="201">
        <v>0</v>
      </c>
      <c r="F72" s="201">
        <v>0</v>
      </c>
      <c r="G72" s="201">
        <v>34.85</v>
      </c>
      <c r="H72" s="201">
        <v>0</v>
      </c>
      <c r="I72" s="201">
        <v>0</v>
      </c>
      <c r="J72" s="201">
        <v>43.63</v>
      </c>
      <c r="K72" s="201">
        <v>173.79</v>
      </c>
      <c r="L72" s="201">
        <v>0.6</v>
      </c>
      <c r="M72" s="201">
        <v>2.1800000000000002</v>
      </c>
      <c r="N72" s="201">
        <v>1.8</v>
      </c>
      <c r="O72" s="201">
        <v>2.52</v>
      </c>
      <c r="P72" s="201">
        <v>1.07</v>
      </c>
      <c r="Q72" s="201">
        <v>0.65</v>
      </c>
      <c r="R72" s="201">
        <v>0.33</v>
      </c>
      <c r="S72" s="201">
        <v>0.79</v>
      </c>
      <c r="T72" s="201">
        <v>0.05</v>
      </c>
      <c r="U72" s="201">
        <v>1.35</v>
      </c>
      <c r="V72" s="201">
        <v>0.21</v>
      </c>
      <c r="W72" s="201">
        <v>0.5</v>
      </c>
      <c r="X72" s="201">
        <v>2.14</v>
      </c>
      <c r="Y72" s="201">
        <v>0</v>
      </c>
      <c r="Z72" s="201">
        <v>4.03</v>
      </c>
      <c r="AA72" s="201">
        <v>1.3</v>
      </c>
      <c r="AB72" s="201">
        <v>0</v>
      </c>
      <c r="AC72" s="201">
        <v>4.37</v>
      </c>
      <c r="AD72" s="201">
        <v>22.43</v>
      </c>
      <c r="AE72" s="201">
        <v>0</v>
      </c>
      <c r="AF72" s="201">
        <v>0</v>
      </c>
      <c r="AG72" s="201">
        <v>35.39</v>
      </c>
      <c r="AH72" s="201">
        <v>0</v>
      </c>
      <c r="AI72" s="201">
        <v>5.66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280.14999999999998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0.26</v>
      </c>
      <c r="AV72" s="201">
        <v>0.18</v>
      </c>
      <c r="AW72" s="201">
        <v>0</v>
      </c>
      <c r="AX72" s="201">
        <v>0.05</v>
      </c>
      <c r="AY72" s="201">
        <v>0.12</v>
      </c>
    </row>
    <row r="73" spans="1:51">
      <c r="A73" t="s">
        <v>115</v>
      </c>
      <c r="B73" s="201">
        <v>0</v>
      </c>
      <c r="C73" s="201">
        <v>0</v>
      </c>
      <c r="D73" s="201">
        <v>21.24</v>
      </c>
      <c r="E73" s="201">
        <v>0</v>
      </c>
      <c r="F73" s="201">
        <v>0</v>
      </c>
      <c r="G73" s="201">
        <v>34.85</v>
      </c>
      <c r="H73" s="201">
        <v>0</v>
      </c>
      <c r="I73" s="201">
        <v>0</v>
      </c>
      <c r="J73" s="201">
        <v>43.63</v>
      </c>
      <c r="K73" s="201">
        <v>149.61000000000001</v>
      </c>
      <c r="L73" s="201">
        <v>0.6</v>
      </c>
      <c r="M73" s="201">
        <v>2.1800000000000002</v>
      </c>
      <c r="N73" s="201">
        <v>1.8</v>
      </c>
      <c r="O73" s="201">
        <v>2.52</v>
      </c>
      <c r="P73" s="201">
        <v>1.07</v>
      </c>
      <c r="Q73" s="201">
        <v>0.65</v>
      </c>
      <c r="R73" s="201">
        <v>0.33</v>
      </c>
      <c r="S73" s="201">
        <v>0.79</v>
      </c>
      <c r="T73" s="201">
        <v>0.05</v>
      </c>
      <c r="U73" s="201">
        <v>1.35</v>
      </c>
      <c r="V73" s="201">
        <v>0.21</v>
      </c>
      <c r="W73" s="201">
        <v>0.48</v>
      </c>
      <c r="X73" s="201">
        <v>2.14</v>
      </c>
      <c r="Y73" s="201">
        <v>0</v>
      </c>
      <c r="Z73" s="201">
        <v>4.03</v>
      </c>
      <c r="AA73" s="201">
        <v>1.3</v>
      </c>
      <c r="AB73" s="201">
        <v>0</v>
      </c>
      <c r="AC73" s="201">
        <v>4.37</v>
      </c>
      <c r="AD73" s="201">
        <v>22.43</v>
      </c>
      <c r="AE73" s="201">
        <v>0</v>
      </c>
      <c r="AF73" s="201">
        <v>0</v>
      </c>
      <c r="AG73" s="201">
        <v>35.39</v>
      </c>
      <c r="AH73" s="201">
        <v>0</v>
      </c>
      <c r="AI73" s="201">
        <v>5.66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305.05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0.26</v>
      </c>
      <c r="AV73" s="201">
        <v>0.18</v>
      </c>
      <c r="AW73" s="201">
        <v>0</v>
      </c>
      <c r="AX73" s="201">
        <v>0.05</v>
      </c>
      <c r="AY73" s="201">
        <v>0.12</v>
      </c>
    </row>
    <row r="74" spans="1:51">
      <c r="A74" t="s">
        <v>116</v>
      </c>
      <c r="B74" s="201">
        <v>0</v>
      </c>
      <c r="C74" s="201">
        <v>0</v>
      </c>
      <c r="D74" s="201">
        <v>21.24</v>
      </c>
      <c r="E74" s="201">
        <v>0</v>
      </c>
      <c r="F74" s="201">
        <v>0</v>
      </c>
      <c r="G74" s="201">
        <v>34.85</v>
      </c>
      <c r="H74" s="201">
        <v>0</v>
      </c>
      <c r="I74" s="201">
        <v>0</v>
      </c>
      <c r="J74" s="201">
        <v>43.63</v>
      </c>
      <c r="K74" s="201">
        <v>139.94</v>
      </c>
      <c r="L74" s="201">
        <v>0.6</v>
      </c>
      <c r="M74" s="201">
        <v>2.1800000000000002</v>
      </c>
      <c r="N74" s="201">
        <v>1.8</v>
      </c>
      <c r="O74" s="201">
        <v>2.52</v>
      </c>
      <c r="P74" s="201">
        <v>1.07</v>
      </c>
      <c r="Q74" s="201">
        <v>0.65</v>
      </c>
      <c r="R74" s="201">
        <v>0.33</v>
      </c>
      <c r="S74" s="201">
        <v>0.79</v>
      </c>
      <c r="T74" s="201">
        <v>0.05</v>
      </c>
      <c r="U74" s="201">
        <v>1.35</v>
      </c>
      <c r="V74" s="201">
        <v>0.21</v>
      </c>
      <c r="W74" s="201">
        <v>0.77</v>
      </c>
      <c r="X74" s="201">
        <v>2.14</v>
      </c>
      <c r="Y74" s="201">
        <v>0</v>
      </c>
      <c r="Z74" s="201">
        <v>4.03</v>
      </c>
      <c r="AA74" s="201">
        <v>1.3</v>
      </c>
      <c r="AB74" s="201">
        <v>0</v>
      </c>
      <c r="AC74" s="201">
        <v>4.37</v>
      </c>
      <c r="AD74" s="201">
        <v>22.43</v>
      </c>
      <c r="AE74" s="201">
        <v>0</v>
      </c>
      <c r="AF74" s="201">
        <v>0</v>
      </c>
      <c r="AG74" s="201">
        <v>35.39</v>
      </c>
      <c r="AH74" s="201">
        <v>0</v>
      </c>
      <c r="AI74" s="201">
        <v>5.66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305.05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0.26</v>
      </c>
      <c r="AV74" s="201">
        <v>0.18</v>
      </c>
      <c r="AW74" s="201">
        <v>0</v>
      </c>
      <c r="AX74" s="201">
        <v>0.05</v>
      </c>
      <c r="AY74" s="201">
        <v>0.12</v>
      </c>
    </row>
    <row r="75" spans="1:51">
      <c r="A75" t="s">
        <v>117</v>
      </c>
      <c r="B75" s="201">
        <v>0</v>
      </c>
      <c r="C75" s="201">
        <v>0</v>
      </c>
      <c r="D75" s="201">
        <v>21.24</v>
      </c>
      <c r="E75" s="201">
        <v>0</v>
      </c>
      <c r="F75" s="201">
        <v>0</v>
      </c>
      <c r="G75" s="201">
        <v>34.85</v>
      </c>
      <c r="H75" s="201">
        <v>0</v>
      </c>
      <c r="I75" s="201">
        <v>0</v>
      </c>
      <c r="J75" s="201">
        <v>43.63</v>
      </c>
      <c r="K75" s="201">
        <v>115.76</v>
      </c>
      <c r="L75" s="201">
        <v>0.56999999999999995</v>
      </c>
      <c r="M75" s="201">
        <v>2.1800000000000002</v>
      </c>
      <c r="N75" s="201">
        <v>1.8</v>
      </c>
      <c r="O75" s="201">
        <v>2.52</v>
      </c>
      <c r="P75" s="201">
        <v>1.07</v>
      </c>
      <c r="Q75" s="201">
        <v>0.65</v>
      </c>
      <c r="R75" s="201">
        <v>0.33</v>
      </c>
      <c r="S75" s="201">
        <v>0.79</v>
      </c>
      <c r="T75" s="201">
        <v>0.05</v>
      </c>
      <c r="U75" s="201">
        <v>1.35</v>
      </c>
      <c r="V75" s="201">
        <v>0.21</v>
      </c>
      <c r="W75" s="201">
        <v>0.47</v>
      </c>
      <c r="X75" s="201">
        <v>1.89</v>
      </c>
      <c r="Y75" s="201">
        <v>0</v>
      </c>
      <c r="Z75" s="201">
        <v>4.03</v>
      </c>
      <c r="AA75" s="201">
        <v>1.3</v>
      </c>
      <c r="AB75" s="201">
        <v>0</v>
      </c>
      <c r="AC75" s="201">
        <v>4.01</v>
      </c>
      <c r="AD75" s="201">
        <v>22.43</v>
      </c>
      <c r="AE75" s="201">
        <v>0</v>
      </c>
      <c r="AF75" s="201">
        <v>0</v>
      </c>
      <c r="AG75" s="201">
        <v>35.39</v>
      </c>
      <c r="AH75" s="201">
        <v>0</v>
      </c>
      <c r="AI75" s="201">
        <v>5.66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280.14999999999998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0.26</v>
      </c>
      <c r="AV75" s="201">
        <v>0.18</v>
      </c>
      <c r="AW75" s="201">
        <v>0.06</v>
      </c>
      <c r="AX75" s="201">
        <v>0.06</v>
      </c>
      <c r="AY75" s="201">
        <v>0.12</v>
      </c>
    </row>
    <row r="76" spans="1:51">
      <c r="A76" t="s">
        <v>118</v>
      </c>
      <c r="B76" s="201">
        <v>0</v>
      </c>
      <c r="C76" s="201">
        <v>0</v>
      </c>
      <c r="D76" s="201">
        <v>21.24</v>
      </c>
      <c r="E76" s="201">
        <v>0</v>
      </c>
      <c r="F76" s="201">
        <v>0</v>
      </c>
      <c r="G76" s="201">
        <v>34.85</v>
      </c>
      <c r="H76" s="201">
        <v>0</v>
      </c>
      <c r="I76" s="201">
        <v>0</v>
      </c>
      <c r="J76" s="201">
        <v>43.63</v>
      </c>
      <c r="K76" s="201">
        <v>125.43</v>
      </c>
      <c r="L76" s="201">
        <v>0</v>
      </c>
      <c r="M76" s="201">
        <v>2.1800000000000002</v>
      </c>
      <c r="N76" s="201">
        <v>1.8</v>
      </c>
      <c r="O76" s="201">
        <v>2.52</v>
      </c>
      <c r="P76" s="201">
        <v>1.07</v>
      </c>
      <c r="Q76" s="201">
        <v>0.65</v>
      </c>
      <c r="R76" s="201">
        <v>0.33</v>
      </c>
      <c r="S76" s="201">
        <v>0.79</v>
      </c>
      <c r="T76" s="201">
        <v>0.05</v>
      </c>
      <c r="U76" s="201">
        <v>1.35</v>
      </c>
      <c r="V76" s="201">
        <v>0.21</v>
      </c>
      <c r="W76" s="201">
        <v>0.51</v>
      </c>
      <c r="X76" s="201">
        <v>2.11</v>
      </c>
      <c r="Y76" s="201">
        <v>0</v>
      </c>
      <c r="Z76" s="201">
        <v>4.03</v>
      </c>
      <c r="AA76" s="201">
        <v>1.3</v>
      </c>
      <c r="AB76" s="201">
        <v>0</v>
      </c>
      <c r="AC76" s="201">
        <v>4.01</v>
      </c>
      <c r="AD76" s="201">
        <v>22.43</v>
      </c>
      <c r="AE76" s="201">
        <v>0</v>
      </c>
      <c r="AF76" s="201">
        <v>0</v>
      </c>
      <c r="AG76" s="201">
        <v>35.380000000000003</v>
      </c>
      <c r="AH76" s="201">
        <v>0</v>
      </c>
      <c r="AI76" s="201">
        <v>5.66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258.36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0.26</v>
      </c>
      <c r="AV76" s="201">
        <v>0.18</v>
      </c>
      <c r="AW76" s="201">
        <v>7.0000000000000007E-2</v>
      </c>
      <c r="AX76" s="201">
        <v>0.16</v>
      </c>
      <c r="AY76" s="201">
        <v>0.12</v>
      </c>
    </row>
    <row r="77" spans="1:51">
      <c r="A77" t="s">
        <v>119</v>
      </c>
      <c r="B77" s="201">
        <v>0</v>
      </c>
      <c r="C77" s="201">
        <v>0</v>
      </c>
      <c r="D77" s="201">
        <v>21.24</v>
      </c>
      <c r="E77" s="201">
        <v>0</v>
      </c>
      <c r="F77" s="201">
        <v>0</v>
      </c>
      <c r="G77" s="201">
        <v>34.85</v>
      </c>
      <c r="H77" s="201">
        <v>0</v>
      </c>
      <c r="I77" s="201">
        <v>0</v>
      </c>
      <c r="J77" s="201">
        <v>43.63</v>
      </c>
      <c r="K77" s="201">
        <v>173.78</v>
      </c>
      <c r="L77" s="201">
        <v>0</v>
      </c>
      <c r="M77" s="201">
        <v>2.1800000000000002</v>
      </c>
      <c r="N77" s="201">
        <v>1.8</v>
      </c>
      <c r="O77" s="201">
        <v>2.52</v>
      </c>
      <c r="P77" s="201">
        <v>1.07</v>
      </c>
      <c r="Q77" s="201">
        <v>0.65</v>
      </c>
      <c r="R77" s="201">
        <v>0.33</v>
      </c>
      <c r="S77" s="201">
        <v>0.79</v>
      </c>
      <c r="T77" s="201">
        <v>0.05</v>
      </c>
      <c r="U77" s="201">
        <v>1.35</v>
      </c>
      <c r="V77" s="201">
        <v>0.21</v>
      </c>
      <c r="W77" s="201">
        <v>1.48</v>
      </c>
      <c r="X77" s="201">
        <v>2.14</v>
      </c>
      <c r="Y77" s="201">
        <v>0</v>
      </c>
      <c r="Z77" s="201">
        <v>4.03</v>
      </c>
      <c r="AA77" s="201">
        <v>1.3</v>
      </c>
      <c r="AB77" s="201">
        <v>0</v>
      </c>
      <c r="AC77" s="201">
        <v>4.01</v>
      </c>
      <c r="AD77" s="201">
        <v>22.43</v>
      </c>
      <c r="AE77" s="201">
        <v>0</v>
      </c>
      <c r="AF77" s="201">
        <v>0</v>
      </c>
      <c r="AG77" s="201">
        <v>36.119999999999997</v>
      </c>
      <c r="AH77" s="201">
        <v>0</v>
      </c>
      <c r="AI77" s="201">
        <v>5.66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155.05000000000001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0.26</v>
      </c>
      <c r="AV77" s="201">
        <v>0.18</v>
      </c>
      <c r="AW77" s="201">
        <v>0.16</v>
      </c>
      <c r="AX77" s="201">
        <v>0.2</v>
      </c>
      <c r="AY77" s="201">
        <v>0.12</v>
      </c>
    </row>
    <row r="78" spans="1:51">
      <c r="A78" t="s">
        <v>120</v>
      </c>
      <c r="B78" s="201">
        <v>0</v>
      </c>
      <c r="C78" s="201">
        <v>0</v>
      </c>
      <c r="D78" s="201">
        <v>21.24</v>
      </c>
      <c r="E78" s="201">
        <v>0</v>
      </c>
      <c r="F78" s="201">
        <v>0</v>
      </c>
      <c r="G78" s="201">
        <v>34.85</v>
      </c>
      <c r="H78" s="201">
        <v>0</v>
      </c>
      <c r="I78" s="201">
        <v>0</v>
      </c>
      <c r="J78" s="201">
        <v>43.63</v>
      </c>
      <c r="K78" s="201">
        <v>173.78</v>
      </c>
      <c r="L78" s="201">
        <v>0</v>
      </c>
      <c r="M78" s="201">
        <v>2.1800000000000002</v>
      </c>
      <c r="N78" s="201">
        <v>1.8</v>
      </c>
      <c r="O78" s="201">
        <v>2.52</v>
      </c>
      <c r="P78" s="201">
        <v>1.07</v>
      </c>
      <c r="Q78" s="201">
        <v>0.65</v>
      </c>
      <c r="R78" s="201">
        <v>0.33</v>
      </c>
      <c r="S78" s="201">
        <v>0.79</v>
      </c>
      <c r="T78" s="201">
        <v>0.05</v>
      </c>
      <c r="U78" s="201">
        <v>1.35</v>
      </c>
      <c r="V78" s="201">
        <v>0.21</v>
      </c>
      <c r="W78" s="201">
        <v>1.48</v>
      </c>
      <c r="X78" s="201">
        <v>2.14</v>
      </c>
      <c r="Y78" s="201">
        <v>0</v>
      </c>
      <c r="Z78" s="201">
        <v>4.03</v>
      </c>
      <c r="AA78" s="201">
        <v>1.3</v>
      </c>
      <c r="AB78" s="201">
        <v>0</v>
      </c>
      <c r="AC78" s="201">
        <v>4.01</v>
      </c>
      <c r="AD78" s="201">
        <v>22.43</v>
      </c>
      <c r="AE78" s="201">
        <v>0</v>
      </c>
      <c r="AF78" s="201">
        <v>0</v>
      </c>
      <c r="AG78" s="201">
        <v>35.840000000000003</v>
      </c>
      <c r="AH78" s="201">
        <v>0</v>
      </c>
      <c r="AI78" s="201">
        <v>5.66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155.05000000000001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0.26</v>
      </c>
      <c r="AV78" s="201">
        <v>0.18</v>
      </c>
      <c r="AW78" s="201">
        <v>0.3</v>
      </c>
      <c r="AX78" s="201">
        <v>0.2</v>
      </c>
      <c r="AY78" s="201">
        <v>0.12</v>
      </c>
    </row>
    <row r="79" spans="1:51">
      <c r="A79" t="s">
        <v>121</v>
      </c>
      <c r="B79" s="201">
        <v>0</v>
      </c>
      <c r="C79" s="201">
        <v>0</v>
      </c>
      <c r="D79" s="201">
        <v>21.24</v>
      </c>
      <c r="E79" s="201">
        <v>0</v>
      </c>
      <c r="F79" s="201">
        <v>0</v>
      </c>
      <c r="G79" s="201">
        <v>34.85</v>
      </c>
      <c r="H79" s="201">
        <v>0</v>
      </c>
      <c r="I79" s="201">
        <v>0</v>
      </c>
      <c r="J79" s="201">
        <v>43.63</v>
      </c>
      <c r="K79" s="201">
        <v>237.1</v>
      </c>
      <c r="L79" s="201">
        <v>0</v>
      </c>
      <c r="M79" s="201">
        <v>2.1800000000000002</v>
      </c>
      <c r="N79" s="201">
        <v>1.8</v>
      </c>
      <c r="O79" s="201">
        <v>2.52</v>
      </c>
      <c r="P79" s="201">
        <v>1.07</v>
      </c>
      <c r="Q79" s="201">
        <v>0.65</v>
      </c>
      <c r="R79" s="201">
        <v>0.33</v>
      </c>
      <c r="S79" s="201">
        <v>0.79</v>
      </c>
      <c r="T79" s="201">
        <v>0.05</v>
      </c>
      <c r="U79" s="201">
        <v>1.35</v>
      </c>
      <c r="V79" s="201">
        <v>0.21</v>
      </c>
      <c r="W79" s="201">
        <v>1.48</v>
      </c>
      <c r="X79" s="201">
        <v>2.14</v>
      </c>
      <c r="Y79" s="201">
        <v>0</v>
      </c>
      <c r="Z79" s="201">
        <v>4.03</v>
      </c>
      <c r="AA79" s="201">
        <v>1.3</v>
      </c>
      <c r="AB79" s="201">
        <v>0</v>
      </c>
      <c r="AC79" s="201">
        <v>4.37</v>
      </c>
      <c r="AD79" s="201">
        <v>22.43</v>
      </c>
      <c r="AE79" s="201">
        <v>0</v>
      </c>
      <c r="AF79" s="201">
        <v>0</v>
      </c>
      <c r="AG79" s="201">
        <v>35.840000000000003</v>
      </c>
      <c r="AH79" s="201">
        <v>0</v>
      </c>
      <c r="AI79" s="201">
        <v>5.66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155.05000000000001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0.26</v>
      </c>
      <c r="AV79" s="201">
        <v>0.18</v>
      </c>
      <c r="AW79" s="201">
        <v>0.3</v>
      </c>
      <c r="AX79" s="201">
        <v>0.2</v>
      </c>
      <c r="AY79" s="201">
        <v>0.12</v>
      </c>
    </row>
    <row r="80" spans="1:51">
      <c r="A80" t="s">
        <v>122</v>
      </c>
      <c r="B80" s="201">
        <v>0</v>
      </c>
      <c r="C80" s="201">
        <v>0</v>
      </c>
      <c r="D80" s="201">
        <v>21.24</v>
      </c>
      <c r="E80" s="201">
        <v>0</v>
      </c>
      <c r="F80" s="201">
        <v>0</v>
      </c>
      <c r="G80" s="201">
        <v>34.85</v>
      </c>
      <c r="H80" s="201">
        <v>0</v>
      </c>
      <c r="I80" s="201">
        <v>0</v>
      </c>
      <c r="J80" s="201">
        <v>43.63</v>
      </c>
      <c r="K80" s="201">
        <v>239.54</v>
      </c>
      <c r="L80" s="201">
        <v>0.59</v>
      </c>
      <c r="M80" s="201">
        <v>2.1800000000000002</v>
      </c>
      <c r="N80" s="201">
        <v>1.8</v>
      </c>
      <c r="O80" s="201">
        <v>2.52</v>
      </c>
      <c r="P80" s="201">
        <v>1.07</v>
      </c>
      <c r="Q80" s="201">
        <v>0.65</v>
      </c>
      <c r="R80" s="201">
        <v>0.33</v>
      </c>
      <c r="S80" s="201">
        <v>0.79</v>
      </c>
      <c r="T80" s="201">
        <v>0.05</v>
      </c>
      <c r="U80" s="201">
        <v>1.35</v>
      </c>
      <c r="V80" s="201">
        <v>0.21</v>
      </c>
      <c r="W80" s="201">
        <v>2.2799999999999998</v>
      </c>
      <c r="X80" s="201">
        <v>2.14</v>
      </c>
      <c r="Y80" s="201">
        <v>0</v>
      </c>
      <c r="Z80" s="201">
        <v>4.03</v>
      </c>
      <c r="AA80" s="201">
        <v>1.3</v>
      </c>
      <c r="AB80" s="201">
        <v>0</v>
      </c>
      <c r="AC80" s="201">
        <v>4.37</v>
      </c>
      <c r="AD80" s="201">
        <v>22.43</v>
      </c>
      <c r="AE80" s="201">
        <v>0</v>
      </c>
      <c r="AF80" s="201">
        <v>0</v>
      </c>
      <c r="AG80" s="201">
        <v>35.840000000000003</v>
      </c>
      <c r="AH80" s="201">
        <v>0</v>
      </c>
      <c r="AI80" s="201">
        <v>5.66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155.05000000000001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0.26</v>
      </c>
      <c r="AV80" s="201">
        <v>0.18</v>
      </c>
      <c r="AW80" s="201">
        <v>0.3</v>
      </c>
      <c r="AX80" s="201">
        <v>0.2</v>
      </c>
      <c r="AY80" s="201">
        <v>0.12</v>
      </c>
    </row>
    <row r="81" spans="1:51">
      <c r="A81" t="s">
        <v>123</v>
      </c>
      <c r="B81" s="201">
        <v>0</v>
      </c>
      <c r="C81" s="201">
        <v>0</v>
      </c>
      <c r="D81" s="201">
        <v>21.24</v>
      </c>
      <c r="E81" s="201">
        <v>0</v>
      </c>
      <c r="F81" s="201">
        <v>0</v>
      </c>
      <c r="G81" s="201">
        <v>34.85</v>
      </c>
      <c r="H81" s="201">
        <v>0</v>
      </c>
      <c r="I81" s="201">
        <v>0</v>
      </c>
      <c r="J81" s="201">
        <v>43.63</v>
      </c>
      <c r="K81" s="201">
        <v>183.51</v>
      </c>
      <c r="L81" s="201">
        <v>0.59</v>
      </c>
      <c r="M81" s="201">
        <v>2.1800000000000002</v>
      </c>
      <c r="N81" s="201">
        <v>1.8</v>
      </c>
      <c r="O81" s="201">
        <v>2.52</v>
      </c>
      <c r="P81" s="201">
        <v>1.07</v>
      </c>
      <c r="Q81" s="201">
        <v>0.65</v>
      </c>
      <c r="R81" s="201">
        <v>0.33</v>
      </c>
      <c r="S81" s="201">
        <v>0.79</v>
      </c>
      <c r="T81" s="201">
        <v>0.05</v>
      </c>
      <c r="U81" s="201">
        <v>1.35</v>
      </c>
      <c r="V81" s="201">
        <v>0.21</v>
      </c>
      <c r="W81" s="201">
        <v>2.2799999999999998</v>
      </c>
      <c r="X81" s="201">
        <v>2.14</v>
      </c>
      <c r="Y81" s="201">
        <v>0</v>
      </c>
      <c r="Z81" s="201">
        <v>4.03</v>
      </c>
      <c r="AA81" s="201">
        <v>1.3</v>
      </c>
      <c r="AB81" s="201">
        <v>0</v>
      </c>
      <c r="AC81" s="201">
        <v>4.37</v>
      </c>
      <c r="AD81" s="201">
        <v>22.43</v>
      </c>
      <c r="AE81" s="201">
        <v>0</v>
      </c>
      <c r="AF81" s="201">
        <v>0</v>
      </c>
      <c r="AG81" s="201">
        <v>35.840000000000003</v>
      </c>
      <c r="AH81" s="201">
        <v>0</v>
      </c>
      <c r="AI81" s="201">
        <v>5.66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155.05000000000001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0.26</v>
      </c>
      <c r="AV81" s="201">
        <v>0.18</v>
      </c>
      <c r="AW81" s="201">
        <v>0.3</v>
      </c>
      <c r="AX81" s="201">
        <v>0.2</v>
      </c>
      <c r="AY81" s="201">
        <v>0.12</v>
      </c>
    </row>
    <row r="82" spans="1:51">
      <c r="A82" t="s">
        <v>124</v>
      </c>
      <c r="B82" s="201">
        <v>0</v>
      </c>
      <c r="C82" s="201">
        <v>0</v>
      </c>
      <c r="D82" s="201">
        <v>21.24</v>
      </c>
      <c r="E82" s="201">
        <v>0</v>
      </c>
      <c r="F82" s="201">
        <v>0</v>
      </c>
      <c r="G82" s="201">
        <v>34.85</v>
      </c>
      <c r="H82" s="201">
        <v>0</v>
      </c>
      <c r="I82" s="201">
        <v>0</v>
      </c>
      <c r="J82" s="201">
        <v>43.63</v>
      </c>
      <c r="K82" s="201">
        <v>173.78</v>
      </c>
      <c r="L82" s="201">
        <v>0.59</v>
      </c>
      <c r="M82" s="201">
        <v>2.1800000000000002</v>
      </c>
      <c r="N82" s="201">
        <v>1.8</v>
      </c>
      <c r="O82" s="201">
        <v>2.52</v>
      </c>
      <c r="P82" s="201">
        <v>1.07</v>
      </c>
      <c r="Q82" s="201">
        <v>0.65</v>
      </c>
      <c r="R82" s="201">
        <v>0.33</v>
      </c>
      <c r="S82" s="201">
        <v>0.79</v>
      </c>
      <c r="T82" s="201">
        <v>0.05</v>
      </c>
      <c r="U82" s="201">
        <v>1.35</v>
      </c>
      <c r="V82" s="201">
        <v>0.21</v>
      </c>
      <c r="W82" s="201">
        <v>3.08</v>
      </c>
      <c r="X82" s="201">
        <v>2.14</v>
      </c>
      <c r="Y82" s="201">
        <v>0</v>
      </c>
      <c r="Z82" s="201">
        <v>4.03</v>
      </c>
      <c r="AA82" s="201">
        <v>1.3</v>
      </c>
      <c r="AB82" s="201">
        <v>0</v>
      </c>
      <c r="AC82" s="201">
        <v>4.37</v>
      </c>
      <c r="AD82" s="201">
        <v>22.43</v>
      </c>
      <c r="AE82" s="201">
        <v>0</v>
      </c>
      <c r="AF82" s="201">
        <v>0</v>
      </c>
      <c r="AG82" s="201">
        <v>35.840000000000003</v>
      </c>
      <c r="AH82" s="201">
        <v>0</v>
      </c>
      <c r="AI82" s="201">
        <v>5.66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155.05000000000001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0.26</v>
      </c>
      <c r="AV82" s="201">
        <v>0.18</v>
      </c>
      <c r="AW82" s="201">
        <v>0.3</v>
      </c>
      <c r="AX82" s="201">
        <v>0.2</v>
      </c>
      <c r="AY82" s="201">
        <v>0.12</v>
      </c>
    </row>
    <row r="83" spans="1:51">
      <c r="A83" t="s">
        <v>125</v>
      </c>
      <c r="B83" s="201">
        <v>0</v>
      </c>
      <c r="C83" s="201">
        <v>0</v>
      </c>
      <c r="D83" s="201">
        <v>21.53</v>
      </c>
      <c r="E83" s="201">
        <v>0</v>
      </c>
      <c r="F83" s="201">
        <v>0</v>
      </c>
      <c r="G83" s="201">
        <v>34.85</v>
      </c>
      <c r="H83" s="201">
        <v>0</v>
      </c>
      <c r="I83" s="201">
        <v>0</v>
      </c>
      <c r="J83" s="201">
        <v>43.63</v>
      </c>
      <c r="K83" s="201">
        <v>126.9</v>
      </c>
      <c r="L83" s="201">
        <v>0.59</v>
      </c>
      <c r="M83" s="201">
        <v>2.1800000000000002</v>
      </c>
      <c r="N83" s="201">
        <v>1.8</v>
      </c>
      <c r="O83" s="201">
        <v>2.52</v>
      </c>
      <c r="P83" s="201">
        <v>1.07</v>
      </c>
      <c r="Q83" s="201">
        <v>0.65</v>
      </c>
      <c r="R83" s="201">
        <v>0.33</v>
      </c>
      <c r="S83" s="201">
        <v>0.79</v>
      </c>
      <c r="T83" s="201">
        <v>0.05</v>
      </c>
      <c r="U83" s="201">
        <v>1.35</v>
      </c>
      <c r="V83" s="201">
        <v>0.21</v>
      </c>
      <c r="W83" s="201">
        <v>3.08</v>
      </c>
      <c r="X83" s="201">
        <v>2.14</v>
      </c>
      <c r="Y83" s="201">
        <v>0</v>
      </c>
      <c r="Z83" s="201">
        <v>4.03</v>
      </c>
      <c r="AA83" s="201">
        <v>1.3</v>
      </c>
      <c r="AB83" s="201">
        <v>0</v>
      </c>
      <c r="AC83" s="201">
        <v>4.01</v>
      </c>
      <c r="AD83" s="201">
        <v>22.43</v>
      </c>
      <c r="AE83" s="201">
        <v>0</v>
      </c>
      <c r="AF83" s="201">
        <v>0</v>
      </c>
      <c r="AG83" s="201">
        <v>35.840000000000003</v>
      </c>
      <c r="AH83" s="201">
        <v>0</v>
      </c>
      <c r="AI83" s="201">
        <v>5.66</v>
      </c>
      <c r="AJ83" s="201">
        <v>0</v>
      </c>
      <c r="AK83" s="201">
        <v>-30.64</v>
      </c>
      <c r="AL83" s="201">
        <v>0</v>
      </c>
      <c r="AM83" s="201">
        <v>0</v>
      </c>
      <c r="AN83" s="201">
        <v>0</v>
      </c>
      <c r="AO83" s="201">
        <v>155.05000000000001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0.26</v>
      </c>
      <c r="AV83" s="201">
        <v>0.18</v>
      </c>
      <c r="AW83" s="201">
        <v>0.3</v>
      </c>
      <c r="AX83" s="201">
        <v>0.2</v>
      </c>
      <c r="AY83" s="201">
        <v>0.12</v>
      </c>
    </row>
    <row r="84" spans="1:51">
      <c r="A84" t="s">
        <v>126</v>
      </c>
      <c r="B84" s="201">
        <v>0</v>
      </c>
      <c r="C84" s="201">
        <v>0</v>
      </c>
      <c r="D84" s="201">
        <v>21.53</v>
      </c>
      <c r="E84" s="201">
        <v>0</v>
      </c>
      <c r="F84" s="201">
        <v>0</v>
      </c>
      <c r="G84" s="201">
        <v>34.85</v>
      </c>
      <c r="H84" s="201">
        <v>0</v>
      </c>
      <c r="I84" s="201">
        <v>0</v>
      </c>
      <c r="J84" s="201">
        <v>43.63</v>
      </c>
      <c r="K84" s="201">
        <v>82.88</v>
      </c>
      <c r="L84" s="201">
        <v>0.59</v>
      </c>
      <c r="M84" s="201">
        <v>2.1800000000000002</v>
      </c>
      <c r="N84" s="201">
        <v>1.8</v>
      </c>
      <c r="O84" s="201">
        <v>2.52</v>
      </c>
      <c r="P84" s="201">
        <v>1.07</v>
      </c>
      <c r="Q84" s="201">
        <v>0.65</v>
      </c>
      <c r="R84" s="201">
        <v>0.33</v>
      </c>
      <c r="S84" s="201">
        <v>0.79</v>
      </c>
      <c r="T84" s="201">
        <v>0.05</v>
      </c>
      <c r="U84" s="201">
        <v>1.35</v>
      </c>
      <c r="V84" s="201">
        <v>0.21</v>
      </c>
      <c r="W84" s="201">
        <v>3.88</v>
      </c>
      <c r="X84" s="201">
        <v>2.14</v>
      </c>
      <c r="Y84" s="201">
        <v>0</v>
      </c>
      <c r="Z84" s="201">
        <v>4.03</v>
      </c>
      <c r="AA84" s="201">
        <v>1.3</v>
      </c>
      <c r="AB84" s="201">
        <v>0</v>
      </c>
      <c r="AC84" s="201">
        <v>4.01</v>
      </c>
      <c r="AD84" s="201">
        <v>22.43</v>
      </c>
      <c r="AE84" s="201">
        <v>0</v>
      </c>
      <c r="AF84" s="201">
        <v>0</v>
      </c>
      <c r="AG84" s="201">
        <v>35.840000000000003</v>
      </c>
      <c r="AH84" s="201">
        <v>0</v>
      </c>
      <c r="AI84" s="201">
        <v>5.66</v>
      </c>
      <c r="AJ84" s="201">
        <v>0</v>
      </c>
      <c r="AK84" s="201">
        <v>-30.64</v>
      </c>
      <c r="AL84" s="201">
        <v>0</v>
      </c>
      <c r="AM84" s="201">
        <v>0</v>
      </c>
      <c r="AN84" s="201">
        <v>0</v>
      </c>
      <c r="AO84" s="201">
        <v>155.05000000000001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0.26</v>
      </c>
      <c r="AV84" s="201">
        <v>0.18</v>
      </c>
      <c r="AW84" s="201">
        <v>0.3</v>
      </c>
      <c r="AX84" s="201">
        <v>0.2</v>
      </c>
      <c r="AY84" s="201">
        <v>0.12</v>
      </c>
    </row>
    <row r="85" spans="1:51">
      <c r="A85" t="s">
        <v>127</v>
      </c>
      <c r="B85" s="201">
        <v>0</v>
      </c>
      <c r="C85" s="201">
        <v>0</v>
      </c>
      <c r="D85" s="201">
        <v>21.53</v>
      </c>
      <c r="E85" s="201">
        <v>0</v>
      </c>
      <c r="F85" s="201">
        <v>0</v>
      </c>
      <c r="G85" s="201">
        <v>34.85</v>
      </c>
      <c r="H85" s="201">
        <v>0</v>
      </c>
      <c r="I85" s="201">
        <v>0</v>
      </c>
      <c r="J85" s="201">
        <v>43.63</v>
      </c>
      <c r="K85" s="201">
        <v>62.27</v>
      </c>
      <c r="L85" s="201">
        <v>0.59</v>
      </c>
      <c r="M85" s="201">
        <v>2.1800000000000002</v>
      </c>
      <c r="N85" s="201">
        <v>1.8</v>
      </c>
      <c r="O85" s="201">
        <v>2.52</v>
      </c>
      <c r="P85" s="201">
        <v>1.07</v>
      </c>
      <c r="Q85" s="201">
        <v>0.65</v>
      </c>
      <c r="R85" s="201">
        <v>0.33</v>
      </c>
      <c r="S85" s="201">
        <v>0.79</v>
      </c>
      <c r="T85" s="201">
        <v>0.05</v>
      </c>
      <c r="U85" s="201">
        <v>1.35</v>
      </c>
      <c r="V85" s="201">
        <v>0.21</v>
      </c>
      <c r="W85" s="201">
        <v>3.88</v>
      </c>
      <c r="X85" s="201">
        <v>2.14</v>
      </c>
      <c r="Y85" s="201">
        <v>0</v>
      </c>
      <c r="Z85" s="201">
        <v>4.03</v>
      </c>
      <c r="AA85" s="201">
        <v>1.3</v>
      </c>
      <c r="AB85" s="201">
        <v>0</v>
      </c>
      <c r="AC85" s="201">
        <v>4.01</v>
      </c>
      <c r="AD85" s="201">
        <v>22.43</v>
      </c>
      <c r="AE85" s="201">
        <v>0</v>
      </c>
      <c r="AF85" s="201">
        <v>0</v>
      </c>
      <c r="AG85" s="201">
        <v>35.840000000000003</v>
      </c>
      <c r="AH85" s="201">
        <v>0</v>
      </c>
      <c r="AI85" s="201">
        <v>5.66</v>
      </c>
      <c r="AJ85" s="201">
        <v>0</v>
      </c>
      <c r="AK85" s="201">
        <v>-30.64</v>
      </c>
      <c r="AL85" s="201">
        <v>0</v>
      </c>
      <c r="AM85" s="201">
        <v>0</v>
      </c>
      <c r="AN85" s="201">
        <v>0</v>
      </c>
      <c r="AO85" s="201">
        <v>155.05000000000001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0.26</v>
      </c>
      <c r="AV85" s="201">
        <v>0.18</v>
      </c>
      <c r="AW85" s="201">
        <v>0.3</v>
      </c>
      <c r="AX85" s="201">
        <v>0.2</v>
      </c>
      <c r="AY85" s="201">
        <v>0.12</v>
      </c>
    </row>
    <row r="86" spans="1:51">
      <c r="A86" t="s">
        <v>128</v>
      </c>
      <c r="B86" s="201">
        <v>0</v>
      </c>
      <c r="C86" s="201">
        <v>0</v>
      </c>
      <c r="D86" s="201">
        <v>21.53</v>
      </c>
      <c r="E86" s="201">
        <v>0</v>
      </c>
      <c r="F86" s="201">
        <v>0</v>
      </c>
      <c r="G86" s="201">
        <v>34.85</v>
      </c>
      <c r="H86" s="201">
        <v>0</v>
      </c>
      <c r="I86" s="201">
        <v>0</v>
      </c>
      <c r="J86" s="201">
        <v>43.63</v>
      </c>
      <c r="K86" s="201">
        <v>16.86</v>
      </c>
      <c r="L86" s="201">
        <v>0.54</v>
      </c>
      <c r="M86" s="201">
        <v>2.1800000000000002</v>
      </c>
      <c r="N86" s="201">
        <v>1.8</v>
      </c>
      <c r="O86" s="201">
        <v>2.52</v>
      </c>
      <c r="P86" s="201">
        <v>1.07</v>
      </c>
      <c r="Q86" s="201">
        <v>0.65</v>
      </c>
      <c r="R86" s="201">
        <v>0.33</v>
      </c>
      <c r="S86" s="201">
        <v>0.79</v>
      </c>
      <c r="T86" s="201">
        <v>0.05</v>
      </c>
      <c r="U86" s="201">
        <v>1.35</v>
      </c>
      <c r="V86" s="201">
        <v>0.21</v>
      </c>
      <c r="W86" s="201">
        <v>4.68</v>
      </c>
      <c r="X86" s="201">
        <v>2.14</v>
      </c>
      <c r="Y86" s="201">
        <v>0</v>
      </c>
      <c r="Z86" s="201">
        <v>4.03</v>
      </c>
      <c r="AA86" s="201">
        <v>1.3</v>
      </c>
      <c r="AB86" s="201">
        <v>0</v>
      </c>
      <c r="AC86" s="201">
        <v>4.01</v>
      </c>
      <c r="AD86" s="201">
        <v>22.43</v>
      </c>
      <c r="AE86" s="201">
        <v>0</v>
      </c>
      <c r="AF86" s="201">
        <v>0</v>
      </c>
      <c r="AG86" s="201">
        <v>35.840000000000003</v>
      </c>
      <c r="AH86" s="201">
        <v>0</v>
      </c>
      <c r="AI86" s="201">
        <v>5.66</v>
      </c>
      <c r="AJ86" s="201">
        <v>0</v>
      </c>
      <c r="AK86" s="201">
        <v>-30.64</v>
      </c>
      <c r="AL86" s="201">
        <v>0</v>
      </c>
      <c r="AM86" s="201">
        <v>0</v>
      </c>
      <c r="AN86" s="201">
        <v>0</v>
      </c>
      <c r="AO86" s="201">
        <v>155.05000000000001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0.26</v>
      </c>
      <c r="AV86" s="201">
        <v>0.18</v>
      </c>
      <c r="AW86" s="201">
        <v>0.14000000000000001</v>
      </c>
      <c r="AX86" s="201">
        <v>0.13</v>
      </c>
      <c r="AY86" s="201">
        <v>0.12</v>
      </c>
    </row>
    <row r="87" spans="1:51">
      <c r="A87" t="s">
        <v>129</v>
      </c>
      <c r="B87" s="201">
        <v>0</v>
      </c>
      <c r="C87" s="201">
        <v>0</v>
      </c>
      <c r="D87" s="201">
        <v>21.53</v>
      </c>
      <c r="E87" s="201">
        <v>0</v>
      </c>
      <c r="F87" s="201">
        <v>0</v>
      </c>
      <c r="G87" s="201">
        <v>35.57</v>
      </c>
      <c r="H87" s="201">
        <v>0</v>
      </c>
      <c r="I87" s="201">
        <v>0</v>
      </c>
      <c r="J87" s="201">
        <v>43.63</v>
      </c>
      <c r="K87" s="201">
        <v>16.850000000000001</v>
      </c>
      <c r="L87" s="201">
        <v>0.54</v>
      </c>
      <c r="M87" s="201">
        <v>2.1800000000000002</v>
      </c>
      <c r="N87" s="201">
        <v>1.8</v>
      </c>
      <c r="O87" s="201">
        <v>2.52</v>
      </c>
      <c r="P87" s="201">
        <v>1.07</v>
      </c>
      <c r="Q87" s="201">
        <v>0.65</v>
      </c>
      <c r="R87" s="201">
        <v>0.33</v>
      </c>
      <c r="S87" s="201">
        <v>0.79</v>
      </c>
      <c r="T87" s="201">
        <v>0.05</v>
      </c>
      <c r="U87" s="201">
        <v>1.35</v>
      </c>
      <c r="V87" s="201">
        <v>0.21</v>
      </c>
      <c r="W87" s="201">
        <v>5.22</v>
      </c>
      <c r="X87" s="201">
        <v>2.14</v>
      </c>
      <c r="Y87" s="201">
        <v>0</v>
      </c>
      <c r="Z87" s="201">
        <v>4.03</v>
      </c>
      <c r="AA87" s="201">
        <v>1.3</v>
      </c>
      <c r="AB87" s="201">
        <v>0</v>
      </c>
      <c r="AC87" s="201">
        <v>3.13</v>
      </c>
      <c r="AD87" s="201">
        <v>22.43</v>
      </c>
      <c r="AE87" s="201">
        <v>0</v>
      </c>
      <c r="AF87" s="201">
        <v>0</v>
      </c>
      <c r="AG87" s="201">
        <v>35.380000000000003</v>
      </c>
      <c r="AH87" s="201">
        <v>0</v>
      </c>
      <c r="AI87" s="201">
        <v>5.66</v>
      </c>
      <c r="AJ87" s="201">
        <v>0</v>
      </c>
      <c r="AK87" s="201">
        <v>-30.64</v>
      </c>
      <c r="AL87" s="201">
        <v>0</v>
      </c>
      <c r="AM87" s="201">
        <v>0</v>
      </c>
      <c r="AN87" s="201">
        <v>0</v>
      </c>
      <c r="AO87" s="201">
        <v>135.05000000000001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0.26</v>
      </c>
      <c r="AV87" s="201">
        <v>0.18</v>
      </c>
      <c r="AW87" s="201">
        <v>0.12</v>
      </c>
      <c r="AX87" s="201">
        <v>0.13</v>
      </c>
      <c r="AY87" s="201">
        <v>0.12</v>
      </c>
    </row>
    <row r="88" spans="1:51">
      <c r="A88" t="s">
        <v>130</v>
      </c>
      <c r="B88" s="201">
        <v>0</v>
      </c>
      <c r="C88" s="201">
        <v>0</v>
      </c>
      <c r="D88" s="201">
        <v>21.53</v>
      </c>
      <c r="E88" s="201">
        <v>0</v>
      </c>
      <c r="F88" s="201">
        <v>0</v>
      </c>
      <c r="G88" s="201">
        <v>35.57</v>
      </c>
      <c r="H88" s="201">
        <v>0</v>
      </c>
      <c r="I88" s="201">
        <v>0</v>
      </c>
      <c r="J88" s="201">
        <v>43.63</v>
      </c>
      <c r="K88" s="201">
        <v>16.850000000000001</v>
      </c>
      <c r="L88" s="201">
        <v>0.54</v>
      </c>
      <c r="M88" s="201">
        <v>2.1800000000000002</v>
      </c>
      <c r="N88" s="201">
        <v>1.8</v>
      </c>
      <c r="O88" s="201">
        <v>2.52</v>
      </c>
      <c r="P88" s="201">
        <v>1.07</v>
      </c>
      <c r="Q88" s="201">
        <v>0.65</v>
      </c>
      <c r="R88" s="201">
        <v>0.33</v>
      </c>
      <c r="S88" s="201">
        <v>0.79</v>
      </c>
      <c r="T88" s="201">
        <v>0.05</v>
      </c>
      <c r="U88" s="201">
        <v>1.35</v>
      </c>
      <c r="V88" s="201">
        <v>0.21</v>
      </c>
      <c r="W88" s="201">
        <v>5.6</v>
      </c>
      <c r="X88" s="201">
        <v>2.14</v>
      </c>
      <c r="Y88" s="201">
        <v>0</v>
      </c>
      <c r="Z88" s="201">
        <v>4.03</v>
      </c>
      <c r="AA88" s="201">
        <v>1.3</v>
      </c>
      <c r="AB88" s="201">
        <v>0</v>
      </c>
      <c r="AC88" s="201">
        <v>3.13</v>
      </c>
      <c r="AD88" s="201">
        <v>22.43</v>
      </c>
      <c r="AE88" s="201">
        <v>0</v>
      </c>
      <c r="AF88" s="201">
        <v>0</v>
      </c>
      <c r="AG88" s="201">
        <v>35.380000000000003</v>
      </c>
      <c r="AH88" s="201">
        <v>0</v>
      </c>
      <c r="AI88" s="201">
        <v>5.66</v>
      </c>
      <c r="AJ88" s="201">
        <v>0</v>
      </c>
      <c r="AK88" s="201">
        <v>-30.64</v>
      </c>
      <c r="AL88" s="201">
        <v>0</v>
      </c>
      <c r="AM88" s="201">
        <v>0</v>
      </c>
      <c r="AN88" s="201">
        <v>0</v>
      </c>
      <c r="AO88" s="201">
        <v>135.05000000000001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0.26</v>
      </c>
      <c r="AV88" s="201">
        <v>0.18</v>
      </c>
      <c r="AW88" s="201">
        <v>0.12</v>
      </c>
      <c r="AX88" s="201">
        <v>0.13</v>
      </c>
      <c r="AY88" s="201">
        <v>0.12</v>
      </c>
    </row>
    <row r="89" spans="1:51">
      <c r="A89" t="s">
        <v>131</v>
      </c>
      <c r="B89" s="201">
        <v>0</v>
      </c>
      <c r="C89" s="201">
        <v>0</v>
      </c>
      <c r="D89" s="201">
        <v>21.53</v>
      </c>
      <c r="E89" s="201">
        <v>0</v>
      </c>
      <c r="F89" s="201">
        <v>0</v>
      </c>
      <c r="G89" s="201">
        <v>35.57</v>
      </c>
      <c r="H89" s="201">
        <v>0</v>
      </c>
      <c r="I89" s="201">
        <v>0</v>
      </c>
      <c r="J89" s="201">
        <v>43.63</v>
      </c>
      <c r="K89" s="201">
        <v>16.850000000000001</v>
      </c>
      <c r="L89" s="201">
        <v>0.54</v>
      </c>
      <c r="M89" s="201">
        <v>2.1800000000000002</v>
      </c>
      <c r="N89" s="201">
        <v>1.8</v>
      </c>
      <c r="O89" s="201">
        <v>2.52</v>
      </c>
      <c r="P89" s="201">
        <v>1.07</v>
      </c>
      <c r="Q89" s="201">
        <v>0.65</v>
      </c>
      <c r="R89" s="201">
        <v>0.33</v>
      </c>
      <c r="S89" s="201">
        <v>0.79</v>
      </c>
      <c r="T89" s="201">
        <v>0.05</v>
      </c>
      <c r="U89" s="201">
        <v>1.35</v>
      </c>
      <c r="V89" s="201">
        <v>0.21</v>
      </c>
      <c r="W89" s="201">
        <v>5.6</v>
      </c>
      <c r="X89" s="201">
        <v>2.14</v>
      </c>
      <c r="Y89" s="201">
        <v>0</v>
      </c>
      <c r="Z89" s="201">
        <v>4.03</v>
      </c>
      <c r="AA89" s="201">
        <v>1.3</v>
      </c>
      <c r="AB89" s="201">
        <v>0</v>
      </c>
      <c r="AC89" s="201">
        <v>3.13</v>
      </c>
      <c r="AD89" s="201">
        <v>22.43</v>
      </c>
      <c r="AE89" s="201">
        <v>0</v>
      </c>
      <c r="AF89" s="201">
        <v>0</v>
      </c>
      <c r="AG89" s="201">
        <v>35.380000000000003</v>
      </c>
      <c r="AH89" s="201">
        <v>0</v>
      </c>
      <c r="AI89" s="201">
        <v>5.66</v>
      </c>
      <c r="AJ89" s="201">
        <v>0</v>
      </c>
      <c r="AK89" s="201">
        <v>-0.34</v>
      </c>
      <c r="AL89" s="201">
        <v>0</v>
      </c>
      <c r="AM89" s="201">
        <v>0</v>
      </c>
      <c r="AN89" s="201">
        <v>0</v>
      </c>
      <c r="AO89" s="201">
        <v>65.05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0.26</v>
      </c>
      <c r="AV89" s="201">
        <v>0.18</v>
      </c>
      <c r="AW89" s="201">
        <v>0.14000000000000001</v>
      </c>
      <c r="AX89" s="201">
        <v>0.17</v>
      </c>
      <c r="AY89" s="201">
        <v>0.12</v>
      </c>
    </row>
    <row r="90" spans="1:51">
      <c r="A90" t="s">
        <v>132</v>
      </c>
      <c r="B90" s="201">
        <v>0</v>
      </c>
      <c r="C90" s="201">
        <v>0</v>
      </c>
      <c r="D90" s="201">
        <v>21.53</v>
      </c>
      <c r="E90" s="201">
        <v>0</v>
      </c>
      <c r="F90" s="201">
        <v>0</v>
      </c>
      <c r="G90" s="201">
        <v>35.57</v>
      </c>
      <c r="H90" s="201">
        <v>0</v>
      </c>
      <c r="I90" s="201">
        <v>0</v>
      </c>
      <c r="J90" s="201">
        <v>43.63</v>
      </c>
      <c r="K90" s="201">
        <v>16.850000000000001</v>
      </c>
      <c r="L90" s="201">
        <v>0.54</v>
      </c>
      <c r="M90" s="201">
        <v>2.1800000000000002</v>
      </c>
      <c r="N90" s="201">
        <v>1.8</v>
      </c>
      <c r="O90" s="201">
        <v>2.52</v>
      </c>
      <c r="P90" s="201">
        <v>1.07</v>
      </c>
      <c r="Q90" s="201">
        <v>0.65</v>
      </c>
      <c r="R90" s="201">
        <v>0.33</v>
      </c>
      <c r="S90" s="201">
        <v>0.79</v>
      </c>
      <c r="T90" s="201">
        <v>0.05</v>
      </c>
      <c r="U90" s="201">
        <v>1.35</v>
      </c>
      <c r="V90" s="201">
        <v>0.21</v>
      </c>
      <c r="W90" s="201">
        <v>5.6</v>
      </c>
      <c r="X90" s="201">
        <v>2.14</v>
      </c>
      <c r="Y90" s="201">
        <v>0</v>
      </c>
      <c r="Z90" s="201">
        <v>4.03</v>
      </c>
      <c r="AA90" s="201">
        <v>1.3</v>
      </c>
      <c r="AB90" s="201">
        <v>0</v>
      </c>
      <c r="AC90" s="201">
        <v>3.13</v>
      </c>
      <c r="AD90" s="201">
        <v>22.43</v>
      </c>
      <c r="AE90" s="201">
        <v>0</v>
      </c>
      <c r="AF90" s="201">
        <v>0</v>
      </c>
      <c r="AG90" s="201">
        <v>35.380000000000003</v>
      </c>
      <c r="AH90" s="201">
        <v>0</v>
      </c>
      <c r="AI90" s="201">
        <v>5.66</v>
      </c>
      <c r="AJ90" s="201">
        <v>0</v>
      </c>
      <c r="AK90" s="201">
        <v>-0.34</v>
      </c>
      <c r="AL90" s="201">
        <v>0</v>
      </c>
      <c r="AM90" s="201">
        <v>0</v>
      </c>
      <c r="AN90" s="201">
        <v>0</v>
      </c>
      <c r="AO90" s="201">
        <v>45.05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0.26</v>
      </c>
      <c r="AV90" s="201">
        <v>0.18</v>
      </c>
      <c r="AW90" s="201">
        <v>0.3</v>
      </c>
      <c r="AX90" s="201">
        <v>0.17</v>
      </c>
      <c r="AY90" s="201">
        <v>0.12</v>
      </c>
    </row>
    <row r="91" spans="1:51">
      <c r="A91" t="s">
        <v>133</v>
      </c>
      <c r="B91" s="201">
        <v>0</v>
      </c>
      <c r="C91" s="201">
        <v>0</v>
      </c>
      <c r="D91" s="201">
        <v>21.82</v>
      </c>
      <c r="E91" s="201">
        <v>0</v>
      </c>
      <c r="F91" s="201">
        <v>0</v>
      </c>
      <c r="G91" s="201">
        <v>35.57</v>
      </c>
      <c r="H91" s="201">
        <v>0</v>
      </c>
      <c r="I91" s="201">
        <v>0</v>
      </c>
      <c r="J91" s="201">
        <v>43.63</v>
      </c>
      <c r="K91" s="201">
        <v>16.850000000000001</v>
      </c>
      <c r="L91" s="201">
        <v>0.54</v>
      </c>
      <c r="M91" s="201">
        <v>2.1800000000000002</v>
      </c>
      <c r="N91" s="201">
        <v>1.8</v>
      </c>
      <c r="O91" s="201">
        <v>2.52</v>
      </c>
      <c r="P91" s="201">
        <v>1.07</v>
      </c>
      <c r="Q91" s="201">
        <v>0.65</v>
      </c>
      <c r="R91" s="201">
        <v>0.33</v>
      </c>
      <c r="S91" s="201">
        <v>0.79</v>
      </c>
      <c r="T91" s="201">
        <v>0.05</v>
      </c>
      <c r="U91" s="201">
        <v>1.35</v>
      </c>
      <c r="V91" s="201">
        <v>0.21</v>
      </c>
      <c r="W91" s="201">
        <v>5.6</v>
      </c>
      <c r="X91" s="201">
        <v>2.14</v>
      </c>
      <c r="Y91" s="201">
        <v>0</v>
      </c>
      <c r="Z91" s="201">
        <v>4.03</v>
      </c>
      <c r="AA91" s="201">
        <v>1.3</v>
      </c>
      <c r="AB91" s="201">
        <v>0</v>
      </c>
      <c r="AC91" s="201">
        <v>2.13</v>
      </c>
      <c r="AD91" s="201">
        <v>22.43</v>
      </c>
      <c r="AE91" s="201">
        <v>0</v>
      </c>
      <c r="AF91" s="201">
        <v>0</v>
      </c>
      <c r="AG91" s="201">
        <v>35.380000000000003</v>
      </c>
      <c r="AH91" s="201">
        <v>0</v>
      </c>
      <c r="AI91" s="201">
        <v>5.66</v>
      </c>
      <c r="AJ91" s="201">
        <v>0</v>
      </c>
      <c r="AK91" s="201">
        <v>-1.33</v>
      </c>
      <c r="AL91" s="201">
        <v>0</v>
      </c>
      <c r="AM91" s="201">
        <v>0</v>
      </c>
      <c r="AN91" s="201">
        <v>0</v>
      </c>
      <c r="AO91" s="201">
        <v>85.05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0.26</v>
      </c>
      <c r="AV91" s="201">
        <v>0.18</v>
      </c>
      <c r="AW91" s="201">
        <v>0.3</v>
      </c>
      <c r="AX91" s="201">
        <v>0.17</v>
      </c>
      <c r="AY91" s="201">
        <v>0.12</v>
      </c>
    </row>
    <row r="92" spans="1:51">
      <c r="A92" t="s">
        <v>134</v>
      </c>
      <c r="B92" s="201">
        <v>0</v>
      </c>
      <c r="C92" s="201">
        <v>0</v>
      </c>
      <c r="D92" s="201">
        <v>21.82</v>
      </c>
      <c r="E92" s="201">
        <v>0</v>
      </c>
      <c r="F92" s="201">
        <v>0</v>
      </c>
      <c r="G92" s="201">
        <v>35.57</v>
      </c>
      <c r="H92" s="201">
        <v>0</v>
      </c>
      <c r="I92" s="201">
        <v>0</v>
      </c>
      <c r="J92" s="201">
        <v>43.63</v>
      </c>
      <c r="K92" s="201">
        <v>16.850000000000001</v>
      </c>
      <c r="L92" s="201">
        <v>0.54</v>
      </c>
      <c r="M92" s="201">
        <v>2.1800000000000002</v>
      </c>
      <c r="N92" s="201">
        <v>1.8</v>
      </c>
      <c r="O92" s="201">
        <v>2.52</v>
      </c>
      <c r="P92" s="201">
        <v>1.07</v>
      </c>
      <c r="Q92" s="201">
        <v>0.65</v>
      </c>
      <c r="R92" s="201">
        <v>0.33</v>
      </c>
      <c r="S92" s="201">
        <v>0.79</v>
      </c>
      <c r="T92" s="201">
        <v>0.05</v>
      </c>
      <c r="U92" s="201">
        <v>1.35</v>
      </c>
      <c r="V92" s="201">
        <v>0.21</v>
      </c>
      <c r="W92" s="201">
        <v>5.6</v>
      </c>
      <c r="X92" s="201">
        <v>2.14</v>
      </c>
      <c r="Y92" s="201">
        <v>0</v>
      </c>
      <c r="Z92" s="201">
        <v>4.03</v>
      </c>
      <c r="AA92" s="201">
        <v>1.3</v>
      </c>
      <c r="AB92" s="201">
        <v>0</v>
      </c>
      <c r="AC92" s="201">
        <v>2.13</v>
      </c>
      <c r="AD92" s="201">
        <v>22.43</v>
      </c>
      <c r="AE92" s="201">
        <v>0</v>
      </c>
      <c r="AF92" s="201">
        <v>0</v>
      </c>
      <c r="AG92" s="201">
        <v>35.380000000000003</v>
      </c>
      <c r="AH92" s="201">
        <v>0</v>
      </c>
      <c r="AI92" s="201">
        <v>5.66</v>
      </c>
      <c r="AJ92" s="201">
        <v>0</v>
      </c>
      <c r="AK92" s="201">
        <v>-1.33</v>
      </c>
      <c r="AL92" s="201">
        <v>0</v>
      </c>
      <c r="AM92" s="201">
        <v>0</v>
      </c>
      <c r="AN92" s="201">
        <v>0</v>
      </c>
      <c r="AO92" s="201">
        <v>85.05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0.26</v>
      </c>
      <c r="AV92" s="201">
        <v>0.18</v>
      </c>
      <c r="AW92" s="201">
        <v>0.3</v>
      </c>
      <c r="AX92" s="201">
        <v>0.17</v>
      </c>
      <c r="AY92" s="201">
        <v>0.12</v>
      </c>
    </row>
    <row r="93" spans="1:51">
      <c r="A93" t="s">
        <v>135</v>
      </c>
      <c r="B93" s="201">
        <v>0</v>
      </c>
      <c r="C93" s="201">
        <v>0</v>
      </c>
      <c r="D93" s="201">
        <v>21.82</v>
      </c>
      <c r="E93" s="201">
        <v>0</v>
      </c>
      <c r="F93" s="201">
        <v>0</v>
      </c>
      <c r="G93" s="201">
        <v>35.57</v>
      </c>
      <c r="H93" s="201">
        <v>0</v>
      </c>
      <c r="I93" s="201">
        <v>0</v>
      </c>
      <c r="J93" s="201">
        <v>43.63</v>
      </c>
      <c r="K93" s="201">
        <v>16.850000000000001</v>
      </c>
      <c r="L93" s="201">
        <v>0.54</v>
      </c>
      <c r="M93" s="201">
        <v>2.1800000000000002</v>
      </c>
      <c r="N93" s="201">
        <v>1.8</v>
      </c>
      <c r="O93" s="201">
        <v>2.52</v>
      </c>
      <c r="P93" s="201">
        <v>1.07</v>
      </c>
      <c r="Q93" s="201">
        <v>0.65</v>
      </c>
      <c r="R93" s="201">
        <v>0.33</v>
      </c>
      <c r="S93" s="201">
        <v>0.79</v>
      </c>
      <c r="T93" s="201">
        <v>0.05</v>
      </c>
      <c r="U93" s="201">
        <v>1.35</v>
      </c>
      <c r="V93" s="201">
        <v>0.21</v>
      </c>
      <c r="W93" s="201">
        <v>5.6</v>
      </c>
      <c r="X93" s="201">
        <v>2.14</v>
      </c>
      <c r="Y93" s="201">
        <v>0</v>
      </c>
      <c r="Z93" s="201">
        <v>4.03</v>
      </c>
      <c r="AA93" s="201">
        <v>1.3</v>
      </c>
      <c r="AB93" s="201">
        <v>0</v>
      </c>
      <c r="AC93" s="201">
        <v>2.13</v>
      </c>
      <c r="AD93" s="201">
        <v>22.43</v>
      </c>
      <c r="AE93" s="201">
        <v>0</v>
      </c>
      <c r="AF93" s="201">
        <v>0</v>
      </c>
      <c r="AG93" s="201">
        <v>35.380000000000003</v>
      </c>
      <c r="AH93" s="201">
        <v>0</v>
      </c>
      <c r="AI93" s="201">
        <v>5.66</v>
      </c>
      <c r="AJ93" s="201">
        <v>0</v>
      </c>
      <c r="AK93" s="201">
        <v>-1.33</v>
      </c>
      <c r="AL93" s="201">
        <v>0</v>
      </c>
      <c r="AM93" s="201">
        <v>0</v>
      </c>
      <c r="AN93" s="201">
        <v>0</v>
      </c>
      <c r="AO93" s="201">
        <v>85.05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0.26</v>
      </c>
      <c r="AV93" s="201">
        <v>0.18</v>
      </c>
      <c r="AW93" s="201">
        <v>0.3</v>
      </c>
      <c r="AX93" s="201">
        <v>0.17</v>
      </c>
      <c r="AY93" s="201">
        <v>0.12</v>
      </c>
    </row>
    <row r="94" spans="1:51">
      <c r="A94" t="s">
        <v>136</v>
      </c>
      <c r="B94" s="201">
        <v>0</v>
      </c>
      <c r="C94" s="201">
        <v>0</v>
      </c>
      <c r="D94" s="201">
        <v>21.82</v>
      </c>
      <c r="E94" s="201">
        <v>0</v>
      </c>
      <c r="F94" s="201">
        <v>0</v>
      </c>
      <c r="G94" s="201">
        <v>35.57</v>
      </c>
      <c r="H94" s="201">
        <v>0</v>
      </c>
      <c r="I94" s="201">
        <v>0</v>
      </c>
      <c r="J94" s="201">
        <v>43.63</v>
      </c>
      <c r="K94" s="201">
        <v>16.850000000000001</v>
      </c>
      <c r="L94" s="201">
        <v>0.56000000000000005</v>
      </c>
      <c r="M94" s="201">
        <v>2.1800000000000002</v>
      </c>
      <c r="N94" s="201">
        <v>1.8</v>
      </c>
      <c r="O94" s="201">
        <v>2.52</v>
      </c>
      <c r="P94" s="201">
        <v>1.07</v>
      </c>
      <c r="Q94" s="201">
        <v>0.65</v>
      </c>
      <c r="R94" s="201">
        <v>0.33</v>
      </c>
      <c r="S94" s="201">
        <v>0.79</v>
      </c>
      <c r="T94" s="201">
        <v>0.05</v>
      </c>
      <c r="U94" s="201">
        <v>1.35</v>
      </c>
      <c r="V94" s="201">
        <v>0.21</v>
      </c>
      <c r="W94" s="201">
        <v>5.6</v>
      </c>
      <c r="X94" s="201">
        <v>2.14</v>
      </c>
      <c r="Y94" s="201">
        <v>0</v>
      </c>
      <c r="Z94" s="201">
        <v>4.03</v>
      </c>
      <c r="AA94" s="201">
        <v>1.3</v>
      </c>
      <c r="AB94" s="201">
        <v>0</v>
      </c>
      <c r="AC94" s="201">
        <v>2.13</v>
      </c>
      <c r="AD94" s="201">
        <v>22.43</v>
      </c>
      <c r="AE94" s="201">
        <v>0</v>
      </c>
      <c r="AF94" s="201">
        <v>0</v>
      </c>
      <c r="AG94" s="201">
        <v>35.380000000000003</v>
      </c>
      <c r="AH94" s="201">
        <v>0</v>
      </c>
      <c r="AI94" s="201">
        <v>5.66</v>
      </c>
      <c r="AJ94" s="201">
        <v>0</v>
      </c>
      <c r="AK94" s="201">
        <v>-1.33</v>
      </c>
      <c r="AL94" s="201">
        <v>0</v>
      </c>
      <c r="AM94" s="201">
        <v>0</v>
      </c>
      <c r="AN94" s="201">
        <v>0</v>
      </c>
      <c r="AO94" s="201">
        <v>85.05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0.26</v>
      </c>
      <c r="AV94" s="201">
        <v>0.18</v>
      </c>
      <c r="AW94" s="201">
        <v>0.14000000000000001</v>
      </c>
      <c r="AX94" s="201">
        <v>0.17</v>
      </c>
      <c r="AY94" s="201">
        <v>0.12</v>
      </c>
    </row>
    <row r="95" spans="1:51">
      <c r="A95" t="s">
        <v>137</v>
      </c>
      <c r="B95" s="201">
        <v>0</v>
      </c>
      <c r="C95" s="201">
        <v>0</v>
      </c>
      <c r="D95" s="201">
        <v>21.82</v>
      </c>
      <c r="E95" s="201">
        <v>0</v>
      </c>
      <c r="F95" s="201">
        <v>0</v>
      </c>
      <c r="G95" s="201">
        <v>35.57</v>
      </c>
      <c r="H95" s="201">
        <v>0</v>
      </c>
      <c r="I95" s="201">
        <v>0</v>
      </c>
      <c r="J95" s="201">
        <v>43.63</v>
      </c>
      <c r="K95" s="201">
        <v>16.850000000000001</v>
      </c>
      <c r="L95" s="201">
        <v>0.56000000000000005</v>
      </c>
      <c r="M95" s="201">
        <v>2.1800000000000002</v>
      </c>
      <c r="N95" s="201">
        <v>1.8</v>
      </c>
      <c r="O95" s="201">
        <v>2.52</v>
      </c>
      <c r="P95" s="201">
        <v>1.07</v>
      </c>
      <c r="Q95" s="201">
        <v>0.65</v>
      </c>
      <c r="R95" s="201">
        <v>0.33</v>
      </c>
      <c r="S95" s="201">
        <v>0.79</v>
      </c>
      <c r="T95" s="201">
        <v>0.05</v>
      </c>
      <c r="U95" s="201">
        <v>5.75</v>
      </c>
      <c r="V95" s="201">
        <v>0.21</v>
      </c>
      <c r="W95" s="201">
        <v>5.6</v>
      </c>
      <c r="X95" s="201">
        <v>2.14</v>
      </c>
      <c r="Y95" s="201">
        <v>0</v>
      </c>
      <c r="Z95" s="201">
        <v>4.03</v>
      </c>
      <c r="AA95" s="201">
        <v>1.3</v>
      </c>
      <c r="AB95" s="201">
        <v>0</v>
      </c>
      <c r="AC95" s="201">
        <v>2.13</v>
      </c>
      <c r="AD95" s="201">
        <v>22.43</v>
      </c>
      <c r="AE95" s="201">
        <v>0</v>
      </c>
      <c r="AF95" s="201">
        <v>0</v>
      </c>
      <c r="AG95" s="201">
        <v>35.380000000000003</v>
      </c>
      <c r="AH95" s="201">
        <v>0</v>
      </c>
      <c r="AI95" s="201">
        <v>5.66</v>
      </c>
      <c r="AJ95" s="201">
        <v>0</v>
      </c>
      <c r="AK95" s="201">
        <v>-1.33</v>
      </c>
      <c r="AL95" s="201">
        <v>0</v>
      </c>
      <c r="AM95" s="201">
        <v>0</v>
      </c>
      <c r="AN95" s="201">
        <v>0</v>
      </c>
      <c r="AO95" s="201">
        <v>55.05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0.26</v>
      </c>
      <c r="AV95" s="201">
        <v>0.18</v>
      </c>
      <c r="AW95" s="201">
        <v>0.11</v>
      </c>
      <c r="AX95" s="201">
        <v>0.13</v>
      </c>
      <c r="AY95" s="201">
        <v>0.12</v>
      </c>
    </row>
    <row r="96" spans="1:51">
      <c r="A96" t="s">
        <v>138</v>
      </c>
      <c r="B96" s="201">
        <v>0</v>
      </c>
      <c r="C96" s="201">
        <v>0</v>
      </c>
      <c r="D96" s="201">
        <v>21.82</v>
      </c>
      <c r="E96" s="201">
        <v>0</v>
      </c>
      <c r="F96" s="201">
        <v>0</v>
      </c>
      <c r="G96" s="201">
        <v>35.57</v>
      </c>
      <c r="H96" s="201">
        <v>0</v>
      </c>
      <c r="I96" s="201">
        <v>0</v>
      </c>
      <c r="J96" s="201">
        <v>43.63</v>
      </c>
      <c r="K96" s="201">
        <v>16.850000000000001</v>
      </c>
      <c r="L96" s="201">
        <v>0.56000000000000005</v>
      </c>
      <c r="M96" s="201">
        <v>2.1800000000000002</v>
      </c>
      <c r="N96" s="201">
        <v>1.8</v>
      </c>
      <c r="O96" s="201">
        <v>2.52</v>
      </c>
      <c r="P96" s="201">
        <v>1.07</v>
      </c>
      <c r="Q96" s="201">
        <v>0.65</v>
      </c>
      <c r="R96" s="201">
        <v>0.33</v>
      </c>
      <c r="S96" s="201">
        <v>0.79</v>
      </c>
      <c r="T96" s="201">
        <v>0.05</v>
      </c>
      <c r="U96" s="201">
        <v>6.44</v>
      </c>
      <c r="V96" s="201">
        <v>0.21</v>
      </c>
      <c r="W96" s="201">
        <v>5.6</v>
      </c>
      <c r="X96" s="201">
        <v>2.14</v>
      </c>
      <c r="Y96" s="201">
        <v>0</v>
      </c>
      <c r="Z96" s="201">
        <v>4.03</v>
      </c>
      <c r="AA96" s="201">
        <v>1.3</v>
      </c>
      <c r="AB96" s="201">
        <v>0</v>
      </c>
      <c r="AC96" s="201">
        <v>2.13</v>
      </c>
      <c r="AD96" s="201">
        <v>22.43</v>
      </c>
      <c r="AE96" s="201">
        <v>0</v>
      </c>
      <c r="AF96" s="201">
        <v>0</v>
      </c>
      <c r="AG96" s="201">
        <v>35.380000000000003</v>
      </c>
      <c r="AH96" s="201">
        <v>0</v>
      </c>
      <c r="AI96" s="201">
        <v>5.66</v>
      </c>
      <c r="AJ96" s="201">
        <v>0</v>
      </c>
      <c r="AK96" s="201">
        <v>-1.33</v>
      </c>
      <c r="AL96" s="201">
        <v>0</v>
      </c>
      <c r="AM96" s="201">
        <v>0</v>
      </c>
      <c r="AN96" s="201">
        <v>0</v>
      </c>
      <c r="AO96" s="201">
        <v>55.05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0.26</v>
      </c>
      <c r="AV96" s="201">
        <v>0.18</v>
      </c>
      <c r="AW96" s="201">
        <v>0.11</v>
      </c>
      <c r="AX96" s="201">
        <v>0.09</v>
      </c>
      <c r="AY96" s="201">
        <v>0.12</v>
      </c>
    </row>
    <row r="97" spans="1:51">
      <c r="A97" t="s">
        <v>139</v>
      </c>
      <c r="B97" s="201">
        <v>0</v>
      </c>
      <c r="C97" s="201">
        <v>0</v>
      </c>
      <c r="D97" s="201">
        <v>21.82</v>
      </c>
      <c r="E97" s="201">
        <v>0</v>
      </c>
      <c r="F97" s="201">
        <v>0</v>
      </c>
      <c r="G97" s="201">
        <v>35.57</v>
      </c>
      <c r="H97" s="201">
        <v>0</v>
      </c>
      <c r="I97" s="201">
        <v>0</v>
      </c>
      <c r="J97" s="201">
        <v>43.63</v>
      </c>
      <c r="K97" s="201">
        <v>16.850000000000001</v>
      </c>
      <c r="L97" s="201">
        <v>0.56000000000000005</v>
      </c>
      <c r="M97" s="201">
        <v>2.1800000000000002</v>
      </c>
      <c r="N97" s="201">
        <v>1.8</v>
      </c>
      <c r="O97" s="201">
        <v>2.52</v>
      </c>
      <c r="P97" s="201">
        <v>1.07</v>
      </c>
      <c r="Q97" s="201">
        <v>0.65</v>
      </c>
      <c r="R97" s="201">
        <v>0.33</v>
      </c>
      <c r="S97" s="201">
        <v>0.79</v>
      </c>
      <c r="T97" s="201">
        <v>0.05</v>
      </c>
      <c r="U97" s="201">
        <v>1.74</v>
      </c>
      <c r="V97" s="201">
        <v>0.21</v>
      </c>
      <c r="W97" s="201">
        <v>5.6</v>
      </c>
      <c r="X97" s="201">
        <v>2.14</v>
      </c>
      <c r="Y97" s="201">
        <v>0</v>
      </c>
      <c r="Z97" s="201">
        <v>4.03</v>
      </c>
      <c r="AA97" s="201">
        <v>1.3</v>
      </c>
      <c r="AB97" s="201">
        <v>0</v>
      </c>
      <c r="AC97" s="201">
        <v>2.13</v>
      </c>
      <c r="AD97" s="201">
        <v>22.43</v>
      </c>
      <c r="AE97" s="201">
        <v>0</v>
      </c>
      <c r="AF97" s="201">
        <v>0</v>
      </c>
      <c r="AG97" s="201">
        <v>35.380000000000003</v>
      </c>
      <c r="AH97" s="201">
        <v>0</v>
      </c>
      <c r="AI97" s="201">
        <v>5.66</v>
      </c>
      <c r="AJ97" s="201">
        <v>0</v>
      </c>
      <c r="AK97" s="201">
        <v>-1.33</v>
      </c>
      <c r="AL97" s="201">
        <v>0</v>
      </c>
      <c r="AM97" s="201">
        <v>0</v>
      </c>
      <c r="AN97" s="201">
        <v>0</v>
      </c>
      <c r="AO97" s="201">
        <v>5.05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0.26</v>
      </c>
      <c r="AV97" s="201">
        <v>0.18</v>
      </c>
      <c r="AW97" s="201">
        <v>0.08</v>
      </c>
      <c r="AX97" s="201">
        <v>0.05</v>
      </c>
      <c r="AY97" s="201">
        <v>0.12</v>
      </c>
    </row>
    <row r="98" spans="1:51">
      <c r="A98" t="s">
        <v>140</v>
      </c>
      <c r="B98" s="201">
        <v>0</v>
      </c>
      <c r="C98" s="201">
        <v>0</v>
      </c>
      <c r="D98" s="201">
        <v>21.82</v>
      </c>
      <c r="E98" s="201">
        <v>0</v>
      </c>
      <c r="F98" s="201">
        <v>0</v>
      </c>
      <c r="G98" s="201">
        <v>35.57</v>
      </c>
      <c r="H98" s="201">
        <v>0</v>
      </c>
      <c r="I98" s="201">
        <v>0</v>
      </c>
      <c r="J98" s="201">
        <v>43.63</v>
      </c>
      <c r="K98" s="201">
        <v>16.850000000000001</v>
      </c>
      <c r="L98" s="201">
        <v>0.56000000000000005</v>
      </c>
      <c r="M98" s="201">
        <v>2.1800000000000002</v>
      </c>
      <c r="N98" s="201">
        <v>1.8</v>
      </c>
      <c r="O98" s="201">
        <v>2.52</v>
      </c>
      <c r="P98" s="201">
        <v>1.07</v>
      </c>
      <c r="Q98" s="201">
        <v>0.65</v>
      </c>
      <c r="R98" s="201">
        <v>0.33</v>
      </c>
      <c r="S98" s="201">
        <v>0.79</v>
      </c>
      <c r="T98" s="201">
        <v>0.05</v>
      </c>
      <c r="U98" s="201">
        <v>1.77</v>
      </c>
      <c r="V98" s="201">
        <v>0.21</v>
      </c>
      <c r="W98" s="201">
        <v>5.6</v>
      </c>
      <c r="X98" s="201">
        <v>2.14</v>
      </c>
      <c r="Y98" s="201">
        <v>0</v>
      </c>
      <c r="Z98" s="201">
        <v>4.03</v>
      </c>
      <c r="AA98" s="201">
        <v>1.3</v>
      </c>
      <c r="AB98" s="201">
        <v>0</v>
      </c>
      <c r="AC98" s="201">
        <v>2.13</v>
      </c>
      <c r="AD98" s="201">
        <v>22.43</v>
      </c>
      <c r="AE98" s="201">
        <v>0</v>
      </c>
      <c r="AF98" s="201">
        <v>0</v>
      </c>
      <c r="AG98" s="201">
        <v>35.380000000000003</v>
      </c>
      <c r="AH98" s="201">
        <v>0</v>
      </c>
      <c r="AI98" s="201">
        <v>5.66</v>
      </c>
      <c r="AJ98" s="201">
        <v>0</v>
      </c>
      <c r="AK98" s="201">
        <v>-1.33</v>
      </c>
      <c r="AL98" s="201">
        <v>0</v>
      </c>
      <c r="AM98" s="201">
        <v>0</v>
      </c>
      <c r="AN98" s="201">
        <v>0</v>
      </c>
      <c r="AO98" s="201">
        <v>5.05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0.26</v>
      </c>
      <c r="AV98" s="201">
        <v>0.18</v>
      </c>
      <c r="AW98" s="201">
        <v>0.03</v>
      </c>
      <c r="AX98" s="201">
        <v>0.03</v>
      </c>
      <c r="AY98" s="201">
        <v>0.12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0.50766749999999994</v>
      </c>
      <c r="E99">
        <f t="shared" si="0"/>
        <v>0</v>
      </c>
      <c r="F99">
        <f t="shared" si="0"/>
        <v>0</v>
      </c>
      <c r="G99">
        <f t="shared" si="0"/>
        <v>0.83844249999999998</v>
      </c>
      <c r="H99">
        <f t="shared" si="0"/>
        <v>0</v>
      </c>
      <c r="I99">
        <f t="shared" si="0"/>
        <v>0</v>
      </c>
      <c r="J99">
        <f t="shared" si="0"/>
        <v>1.0298275000000008</v>
      </c>
      <c r="K99">
        <f t="shared" si="0"/>
        <v>3.3824300000000016</v>
      </c>
      <c r="L99">
        <f t="shared" si="0"/>
        <v>8.6402499999999979E-2</v>
      </c>
      <c r="M99">
        <f t="shared" si="0"/>
        <v>0.13486749999999992</v>
      </c>
      <c r="N99">
        <f t="shared" si="0"/>
        <v>4.3260000000000069E-2</v>
      </c>
      <c r="O99">
        <f t="shared" si="0"/>
        <v>6.0482500000000099E-2</v>
      </c>
      <c r="P99">
        <f t="shared" si="0"/>
        <v>2.5679999999999939E-2</v>
      </c>
      <c r="Q99">
        <f t="shared" si="0"/>
        <v>5.3712500000000059E-2</v>
      </c>
      <c r="R99">
        <f t="shared" si="0"/>
        <v>3.162499999999998E-2</v>
      </c>
      <c r="S99">
        <f t="shared" si="0"/>
        <v>6.7382500000000053E-2</v>
      </c>
      <c r="T99">
        <f t="shared" si="0"/>
        <v>4.6650000000000068E-3</v>
      </c>
      <c r="U99">
        <f t="shared" si="0"/>
        <v>3.511749999999994E-2</v>
      </c>
      <c r="V99">
        <f t="shared" si="0"/>
        <v>1.7282499999999968E-2</v>
      </c>
      <c r="W99">
        <f t="shared" si="0"/>
        <v>5.6214999999999987E-2</v>
      </c>
      <c r="X99">
        <f t="shared" si="0"/>
        <v>0.14898499999999987</v>
      </c>
      <c r="Y99">
        <f t="shared" si="0"/>
        <v>0</v>
      </c>
      <c r="Z99">
        <f t="shared" si="0"/>
        <v>0.43537499999999973</v>
      </c>
      <c r="AA99">
        <f t="shared" si="0"/>
        <v>0.16347499999999962</v>
      </c>
      <c r="AB99">
        <f t="shared" si="0"/>
        <v>0</v>
      </c>
      <c r="AC99">
        <f t="shared" si="0"/>
        <v>6.1250000000000006E-2</v>
      </c>
      <c r="AD99">
        <f t="shared" si="0"/>
        <v>0.53832000000000024</v>
      </c>
      <c r="AE99">
        <f t="shared" si="0"/>
        <v>0</v>
      </c>
      <c r="AF99">
        <f t="shared" si="0"/>
        <v>0</v>
      </c>
      <c r="AG99">
        <f t="shared" si="0"/>
        <v>0.81201750000000106</v>
      </c>
      <c r="AH99">
        <f t="shared" si="0"/>
        <v>0</v>
      </c>
      <c r="AI99">
        <f t="shared" si="0"/>
        <v>0.13584000000000021</v>
      </c>
      <c r="AJ99">
        <f t="shared" si="0"/>
        <v>0</v>
      </c>
      <c r="AK99">
        <f t="shared" si="0"/>
        <v>9.7137500000000154E-2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5.6443524999999992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2.4060000000000054E-2</v>
      </c>
      <c r="AV99">
        <f t="shared" si="1"/>
        <v>4.3199999999999957E-3</v>
      </c>
      <c r="AW99">
        <f t="shared" si="1"/>
        <v>1.25E-3</v>
      </c>
      <c r="AX99">
        <f t="shared" si="1"/>
        <v>1.1325E-3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45417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133</v>
      </c>
      <c r="C3" s="102">
        <f>'IDT-1 Calculation'!DG3</f>
        <v>-56.307000000000002</v>
      </c>
      <c r="D3" s="102">
        <f>'IDT-1 Calculation'!DH3</f>
        <v>0</v>
      </c>
      <c r="E3" s="102">
        <f>'IDT-1 Calculation'!DI3</f>
        <v>0</v>
      </c>
      <c r="F3" s="102">
        <f>'IDT-1 Calculation'!DJ3</f>
        <v>-76.692999999999998</v>
      </c>
      <c r="G3" s="103">
        <f>SUM(B3:F3)</f>
        <v>0</v>
      </c>
    </row>
    <row r="4" spans="1:7">
      <c r="A4" s="98" t="s">
        <v>46</v>
      </c>
      <c r="B4" s="94">
        <f>'IDT-1 Calculation'!DF4</f>
        <v>113</v>
      </c>
      <c r="C4" s="94">
        <f>'IDT-1 Calculation'!DG4</f>
        <v>-47.84</v>
      </c>
      <c r="D4" s="94">
        <f>'IDT-1 Calculation'!DH4</f>
        <v>0</v>
      </c>
      <c r="E4" s="94">
        <f>'IDT-1 Calculation'!DI4</f>
        <v>0</v>
      </c>
      <c r="F4" s="94">
        <f>'IDT-1 Calculation'!DJ4</f>
        <v>-65.16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94</v>
      </c>
      <c r="C5" s="94">
        <f>'IDT-1 Calculation'!DG5</f>
        <v>-39.795999999999999</v>
      </c>
      <c r="D5" s="94">
        <f>'IDT-1 Calculation'!DH5</f>
        <v>0</v>
      </c>
      <c r="E5" s="94">
        <f>'IDT-1 Calculation'!DI5</f>
        <v>0</v>
      </c>
      <c r="F5" s="94">
        <f>'IDT-1 Calculation'!DJ5</f>
        <v>-54.204000000000001</v>
      </c>
      <c r="G5" s="99">
        <f t="shared" si="0"/>
        <v>0</v>
      </c>
    </row>
    <row r="6" spans="1:7">
      <c r="A6" s="98" t="s">
        <v>48</v>
      </c>
      <c r="B6" s="94">
        <f>'IDT-1 Calculation'!DF6</f>
        <v>65</v>
      </c>
      <c r="C6" s="94">
        <f>'IDT-1 Calculation'!DG6</f>
        <v>-27.518999999999998</v>
      </c>
      <c r="D6" s="94">
        <f>'IDT-1 Calculation'!DH6</f>
        <v>0</v>
      </c>
      <c r="E6" s="94">
        <f>'IDT-1 Calculation'!DI6</f>
        <v>0</v>
      </c>
      <c r="F6" s="94">
        <f>'IDT-1 Calculation'!DJ6</f>
        <v>-37.481000000000002</v>
      </c>
      <c r="G6" s="99">
        <f t="shared" si="0"/>
        <v>0</v>
      </c>
    </row>
    <row r="7" spans="1:7">
      <c r="A7" s="98" t="s">
        <v>49</v>
      </c>
      <c r="B7" s="94">
        <f>'IDT-1 Calculation'!DF7</f>
        <v>36</v>
      </c>
      <c r="C7" s="94">
        <f>'IDT-1 Calculation'!DG7</f>
        <v>-15.241</v>
      </c>
      <c r="D7" s="94">
        <f>'IDT-1 Calculation'!DH7</f>
        <v>0</v>
      </c>
      <c r="E7" s="94">
        <f>'IDT-1 Calculation'!DI7</f>
        <v>0</v>
      </c>
      <c r="F7" s="94">
        <f>'IDT-1 Calculation'!DJ7</f>
        <v>-20.759</v>
      </c>
      <c r="G7" s="99">
        <f t="shared" si="0"/>
        <v>0</v>
      </c>
    </row>
    <row r="8" spans="1:7">
      <c r="A8" s="98" t="s">
        <v>50</v>
      </c>
      <c r="B8" s="94">
        <f>'IDT-1 Calculation'!DF8</f>
        <v>5</v>
      </c>
      <c r="C8" s="94">
        <f>'IDT-1 Calculation'!DG8</f>
        <v>-2.117</v>
      </c>
      <c r="D8" s="94">
        <f>'IDT-1 Calculation'!DH8</f>
        <v>0</v>
      </c>
      <c r="E8" s="94">
        <f>'IDT-1 Calculation'!DI8</f>
        <v>0</v>
      </c>
      <c r="F8" s="94">
        <f>'IDT-1 Calculation'!DJ8</f>
        <v>-2.883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28</v>
      </c>
      <c r="C91" s="94">
        <f>'IDT-1 Calculation'!DG91</f>
        <v>-11.853999999999999</v>
      </c>
      <c r="D91" s="94">
        <f>'IDT-1 Calculation'!DH91</f>
        <v>0</v>
      </c>
      <c r="E91" s="94">
        <f>'IDT-1 Calculation'!DI91</f>
        <v>0</v>
      </c>
      <c r="F91" s="94">
        <f>'IDT-1 Calculation'!DJ91</f>
        <v>-16.146000000000001</v>
      </c>
      <c r="G91" s="99">
        <f t="shared" si="1"/>
        <v>0</v>
      </c>
    </row>
    <row r="92" spans="1:7">
      <c r="A92" s="98" t="s">
        <v>134</v>
      </c>
      <c r="B92" s="94">
        <f>'IDT-1 Calculation'!DF92</f>
        <v>64</v>
      </c>
      <c r="C92" s="94">
        <f>'IDT-1 Calculation'!DG92</f>
        <v>-27.094999999999999</v>
      </c>
      <c r="D92" s="94">
        <f>'IDT-1 Calculation'!DH92</f>
        <v>0</v>
      </c>
      <c r="E92" s="94">
        <f>'IDT-1 Calculation'!DI92</f>
        <v>0</v>
      </c>
      <c r="F92" s="94">
        <f>'IDT-1 Calculation'!DJ92</f>
        <v>-36.905000000000001</v>
      </c>
      <c r="G92" s="99">
        <f t="shared" si="1"/>
        <v>0</v>
      </c>
    </row>
    <row r="93" spans="1:7">
      <c r="A93" s="98" t="s">
        <v>135</v>
      </c>
      <c r="B93" s="94">
        <f>'IDT-1 Calculation'!DF93</f>
        <v>96</v>
      </c>
      <c r="C93" s="94">
        <f>'IDT-1 Calculation'!DG93</f>
        <v>-40.643000000000001</v>
      </c>
      <c r="D93" s="94">
        <f>'IDT-1 Calculation'!DH93</f>
        <v>0</v>
      </c>
      <c r="E93" s="94">
        <f>'IDT-1 Calculation'!DI93</f>
        <v>0</v>
      </c>
      <c r="F93" s="94">
        <f>'IDT-1 Calculation'!DJ93</f>
        <v>-55.356999999999999</v>
      </c>
      <c r="G93" s="99">
        <f t="shared" si="1"/>
        <v>0</v>
      </c>
    </row>
    <row r="94" spans="1:7">
      <c r="A94" s="98" t="s">
        <v>136</v>
      </c>
      <c r="B94" s="94">
        <f>'IDT-1 Calculation'!DF94</f>
        <v>172</v>
      </c>
      <c r="C94" s="94">
        <f>'IDT-1 Calculation'!DG94</f>
        <v>-72.817999999999998</v>
      </c>
      <c r="D94" s="94">
        <f>'IDT-1 Calculation'!DH94</f>
        <v>0</v>
      </c>
      <c r="E94" s="94">
        <f>'IDT-1 Calculation'!DI94</f>
        <v>0</v>
      </c>
      <c r="F94" s="94">
        <f>'IDT-1 Calculation'!DJ94</f>
        <v>-99.182000000000002</v>
      </c>
      <c r="G94" s="99">
        <f t="shared" si="1"/>
        <v>0</v>
      </c>
    </row>
    <row r="95" spans="1:7">
      <c r="A95" s="98" t="s">
        <v>137</v>
      </c>
      <c r="B95" s="94">
        <f>'IDT-1 Calculation'!DF95</f>
        <v>202</v>
      </c>
      <c r="C95" s="94">
        <f>'IDT-1 Calculation'!DG95</f>
        <v>-96.787999999999997</v>
      </c>
      <c r="D95" s="94">
        <f>'IDT-1 Calculation'!DH95</f>
        <v>0</v>
      </c>
      <c r="E95" s="94">
        <f>'IDT-1 Calculation'!DI95</f>
        <v>0</v>
      </c>
      <c r="F95" s="94">
        <f>'IDT-1 Calculation'!DJ95</f>
        <v>-105.212</v>
      </c>
      <c r="G95" s="99">
        <f t="shared" si="1"/>
        <v>0</v>
      </c>
    </row>
    <row r="96" spans="1:7">
      <c r="A96" s="98" t="s">
        <v>138</v>
      </c>
      <c r="B96" s="94">
        <f>'IDT-1 Calculation'!DF96</f>
        <v>209.851</v>
      </c>
      <c r="C96" s="94">
        <f>'IDT-1 Calculation'!DG96</f>
        <v>-125</v>
      </c>
      <c r="D96" s="94">
        <f>'IDT-1 Calculation'!DH96</f>
        <v>0</v>
      </c>
      <c r="E96" s="94">
        <f>'IDT-1 Calculation'!DI96</f>
        <v>0</v>
      </c>
      <c r="F96" s="94">
        <f>'IDT-1 Calculation'!DJ96</f>
        <v>-84.850999999999999</v>
      </c>
      <c r="G96" s="99">
        <f t="shared" si="1"/>
        <v>0</v>
      </c>
    </row>
    <row r="97" spans="1:7">
      <c r="A97" s="98" t="s">
        <v>139</v>
      </c>
      <c r="B97" s="94">
        <f>'IDT-1 Calculation'!DF97</f>
        <v>182.011</v>
      </c>
      <c r="C97" s="94">
        <f>'IDT-1 Calculation'!DG97</f>
        <v>-110</v>
      </c>
      <c r="D97" s="94">
        <f>'IDT-1 Calculation'!DH97</f>
        <v>0</v>
      </c>
      <c r="E97" s="94">
        <f>'IDT-1 Calculation'!DI97</f>
        <v>0</v>
      </c>
      <c r="F97" s="94">
        <f>'IDT-1 Calculation'!DJ97</f>
        <v>-72.010999999999996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175.548</v>
      </c>
      <c r="C98" s="107">
        <f>'IDT-1 Calculation'!DG98</f>
        <v>-110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-65.548000000000002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0.39385249999999999</v>
      </c>
      <c r="C99" s="110">
        <f>SUM(C3:C98)/4000</f>
        <v>-0.1957545</v>
      </c>
      <c r="D99" s="110">
        <f>SUM(D3:D98)/4000</f>
        <v>0</v>
      </c>
      <c r="E99" s="110">
        <f>SUM(E3:E98)/4000</f>
        <v>0</v>
      </c>
      <c r="F99" s="110">
        <f>SUM(F3:F98)/4000</f>
        <v>-0.198098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10</v>
      </c>
      <c r="E3" s="201">
        <v>0</v>
      </c>
      <c r="F3" s="201">
        <v>0</v>
      </c>
      <c r="G3" s="201">
        <v>16.690000000000001</v>
      </c>
      <c r="H3" s="201">
        <v>0</v>
      </c>
      <c r="I3" s="201">
        <v>0</v>
      </c>
      <c r="J3" s="201">
        <v>20.32</v>
      </c>
      <c r="K3" s="201">
        <v>5.4</v>
      </c>
      <c r="L3" s="201">
        <v>2.15</v>
      </c>
      <c r="M3" s="201">
        <v>0</v>
      </c>
      <c r="N3" s="201">
        <v>0.99</v>
      </c>
      <c r="O3" s="201">
        <v>1.67</v>
      </c>
      <c r="P3" s="201">
        <v>2.2799999999999998</v>
      </c>
      <c r="Q3" s="201">
        <v>0.18</v>
      </c>
      <c r="R3" s="201">
        <v>0.18</v>
      </c>
      <c r="S3" s="201">
        <v>0.22</v>
      </c>
      <c r="T3" s="201">
        <v>0</v>
      </c>
      <c r="U3" s="201">
        <v>7.86</v>
      </c>
      <c r="V3" s="201">
        <v>0.12</v>
      </c>
      <c r="W3" s="201">
        <v>0.28999999999999998</v>
      </c>
      <c r="X3" s="201">
        <v>1.24</v>
      </c>
      <c r="Y3" s="201">
        <v>0</v>
      </c>
      <c r="Z3" s="201">
        <v>2.33</v>
      </c>
      <c r="AA3" s="201">
        <v>0.75</v>
      </c>
      <c r="AB3" s="201">
        <v>0</v>
      </c>
      <c r="AC3" s="201">
        <v>0.23</v>
      </c>
      <c r="AD3" s="201">
        <v>12.28</v>
      </c>
      <c r="AE3" s="201">
        <v>0</v>
      </c>
      <c r="AF3" s="201">
        <v>0</v>
      </c>
      <c r="AG3" s="201">
        <v>13.39</v>
      </c>
      <c r="AH3" s="201">
        <v>0</v>
      </c>
      <c r="AI3" s="201">
        <v>3.21</v>
      </c>
      <c r="AJ3" s="201">
        <v>0</v>
      </c>
      <c r="AK3" s="201">
        <v>4.32</v>
      </c>
      <c r="AL3" s="201">
        <v>0</v>
      </c>
      <c r="AM3" s="201">
        <v>0</v>
      </c>
      <c r="AN3" s="201">
        <v>0</v>
      </c>
      <c r="AO3" s="201">
        <v>176.4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10</v>
      </c>
      <c r="E4" s="201">
        <v>0</v>
      </c>
      <c r="F4" s="201">
        <v>0</v>
      </c>
      <c r="G4" s="201">
        <v>16.690000000000001</v>
      </c>
      <c r="H4" s="201">
        <v>0</v>
      </c>
      <c r="I4" s="201">
        <v>0</v>
      </c>
      <c r="J4" s="201">
        <v>20.32</v>
      </c>
      <c r="K4" s="201">
        <v>5.4</v>
      </c>
      <c r="L4" s="201">
        <v>2.15</v>
      </c>
      <c r="M4" s="201">
        <v>0</v>
      </c>
      <c r="N4" s="201">
        <v>0.99</v>
      </c>
      <c r="O4" s="201">
        <v>1.67</v>
      </c>
      <c r="P4" s="201">
        <v>2.2799999999999998</v>
      </c>
      <c r="Q4" s="201">
        <v>0.18</v>
      </c>
      <c r="R4" s="201">
        <v>0.18</v>
      </c>
      <c r="S4" s="201">
        <v>0.22</v>
      </c>
      <c r="T4" s="201">
        <v>0</v>
      </c>
      <c r="U4" s="201">
        <v>7.86</v>
      </c>
      <c r="V4" s="201">
        <v>0.12</v>
      </c>
      <c r="W4" s="201">
        <v>0.28999999999999998</v>
      </c>
      <c r="X4" s="201">
        <v>1.24</v>
      </c>
      <c r="Y4" s="201">
        <v>0</v>
      </c>
      <c r="Z4" s="201">
        <v>2.33</v>
      </c>
      <c r="AA4" s="201">
        <v>0.75</v>
      </c>
      <c r="AB4" s="201">
        <v>0</v>
      </c>
      <c r="AC4" s="201">
        <v>0.23</v>
      </c>
      <c r="AD4" s="201">
        <v>12.28</v>
      </c>
      <c r="AE4" s="201">
        <v>0</v>
      </c>
      <c r="AF4" s="201">
        <v>0</v>
      </c>
      <c r="AG4" s="201">
        <v>13.39</v>
      </c>
      <c r="AH4" s="201">
        <v>0</v>
      </c>
      <c r="AI4" s="201">
        <v>3.21</v>
      </c>
      <c r="AJ4" s="201">
        <v>0</v>
      </c>
      <c r="AK4" s="201">
        <v>4.32</v>
      </c>
      <c r="AL4" s="201">
        <v>0</v>
      </c>
      <c r="AM4" s="201">
        <v>0</v>
      </c>
      <c r="AN4" s="201">
        <v>0</v>
      </c>
      <c r="AO4" s="201">
        <v>176.4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10</v>
      </c>
      <c r="E5" s="201">
        <v>0</v>
      </c>
      <c r="F5" s="201">
        <v>0</v>
      </c>
      <c r="G5" s="201">
        <v>16.690000000000001</v>
      </c>
      <c r="H5" s="201">
        <v>0</v>
      </c>
      <c r="I5" s="201">
        <v>0</v>
      </c>
      <c r="J5" s="201">
        <v>20.32</v>
      </c>
      <c r="K5" s="201">
        <v>5.4</v>
      </c>
      <c r="L5" s="201">
        <v>2.15</v>
      </c>
      <c r="M5" s="201">
        <v>0</v>
      </c>
      <c r="N5" s="201">
        <v>0.99</v>
      </c>
      <c r="O5" s="201">
        <v>1.67</v>
      </c>
      <c r="P5" s="201">
        <v>2.2799999999999998</v>
      </c>
      <c r="Q5" s="201">
        <v>0.18</v>
      </c>
      <c r="R5" s="201">
        <v>0.18</v>
      </c>
      <c r="S5" s="201">
        <v>0.22</v>
      </c>
      <c r="T5" s="201">
        <v>0</v>
      </c>
      <c r="U5" s="201">
        <v>7.86</v>
      </c>
      <c r="V5" s="201">
        <v>0.12</v>
      </c>
      <c r="W5" s="201">
        <v>0.28999999999999998</v>
      </c>
      <c r="X5" s="201">
        <v>1.24</v>
      </c>
      <c r="Y5" s="201">
        <v>0</v>
      </c>
      <c r="Z5" s="201">
        <v>2.33</v>
      </c>
      <c r="AA5" s="201">
        <v>0.75</v>
      </c>
      <c r="AB5" s="201">
        <v>0</v>
      </c>
      <c r="AC5" s="201">
        <v>0.23</v>
      </c>
      <c r="AD5" s="201">
        <v>12.28</v>
      </c>
      <c r="AE5" s="201">
        <v>0</v>
      </c>
      <c r="AF5" s="201">
        <v>0</v>
      </c>
      <c r="AG5" s="201">
        <v>13.39</v>
      </c>
      <c r="AH5" s="201">
        <v>0</v>
      </c>
      <c r="AI5" s="201">
        <v>3.21</v>
      </c>
      <c r="AJ5" s="201">
        <v>0</v>
      </c>
      <c r="AK5" s="201">
        <v>4.32</v>
      </c>
      <c r="AL5" s="201">
        <v>0</v>
      </c>
      <c r="AM5" s="201">
        <v>0</v>
      </c>
      <c r="AN5" s="201">
        <v>0</v>
      </c>
      <c r="AO5" s="201">
        <v>176.4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10</v>
      </c>
      <c r="E6" s="201">
        <v>0</v>
      </c>
      <c r="F6" s="201">
        <v>0</v>
      </c>
      <c r="G6" s="201">
        <v>16.690000000000001</v>
      </c>
      <c r="H6" s="201">
        <v>0</v>
      </c>
      <c r="I6" s="201">
        <v>0</v>
      </c>
      <c r="J6" s="201">
        <v>20.32</v>
      </c>
      <c r="K6" s="201">
        <v>5.4</v>
      </c>
      <c r="L6" s="201">
        <v>2.15</v>
      </c>
      <c r="M6" s="201">
        <v>0</v>
      </c>
      <c r="N6" s="201">
        <v>0.99</v>
      </c>
      <c r="O6" s="201">
        <v>1.67</v>
      </c>
      <c r="P6" s="201">
        <v>2.2799999999999998</v>
      </c>
      <c r="Q6" s="201">
        <v>0.18</v>
      </c>
      <c r="R6" s="201">
        <v>0.18</v>
      </c>
      <c r="S6" s="201">
        <v>0.22</v>
      </c>
      <c r="T6" s="201">
        <v>0</v>
      </c>
      <c r="U6" s="201">
        <v>7.86</v>
      </c>
      <c r="V6" s="201">
        <v>0.12</v>
      </c>
      <c r="W6" s="201">
        <v>0.28999999999999998</v>
      </c>
      <c r="X6" s="201">
        <v>1.24</v>
      </c>
      <c r="Y6" s="201">
        <v>0</v>
      </c>
      <c r="Z6" s="201">
        <v>2.33</v>
      </c>
      <c r="AA6" s="201">
        <v>0.75</v>
      </c>
      <c r="AB6" s="201">
        <v>0</v>
      </c>
      <c r="AC6" s="201">
        <v>0.23</v>
      </c>
      <c r="AD6" s="201">
        <v>12.28</v>
      </c>
      <c r="AE6" s="201">
        <v>0</v>
      </c>
      <c r="AF6" s="201">
        <v>0</v>
      </c>
      <c r="AG6" s="201">
        <v>13.39</v>
      </c>
      <c r="AH6" s="201">
        <v>0</v>
      </c>
      <c r="AI6" s="201">
        <v>3.21</v>
      </c>
      <c r="AJ6" s="201">
        <v>0</v>
      </c>
      <c r="AK6" s="201">
        <v>4.32</v>
      </c>
      <c r="AL6" s="201">
        <v>0</v>
      </c>
      <c r="AM6" s="201">
        <v>0</v>
      </c>
      <c r="AN6" s="201">
        <v>0</v>
      </c>
      <c r="AO6" s="201">
        <v>176.4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10</v>
      </c>
      <c r="E7" s="201">
        <v>0</v>
      </c>
      <c r="F7" s="201">
        <v>0</v>
      </c>
      <c r="G7" s="201">
        <v>16.71</v>
      </c>
      <c r="H7" s="201">
        <v>0</v>
      </c>
      <c r="I7" s="201">
        <v>0</v>
      </c>
      <c r="J7" s="201">
        <v>20.32</v>
      </c>
      <c r="K7" s="201">
        <v>5.4</v>
      </c>
      <c r="L7" s="201">
        <v>2.15</v>
      </c>
      <c r="M7" s="201">
        <v>0</v>
      </c>
      <c r="N7" s="201">
        <v>0.99</v>
      </c>
      <c r="O7" s="201">
        <v>1.67</v>
      </c>
      <c r="P7" s="201">
        <v>2.2799999999999998</v>
      </c>
      <c r="Q7" s="201">
        <v>0.18</v>
      </c>
      <c r="R7" s="201">
        <v>0.18</v>
      </c>
      <c r="S7" s="201">
        <v>0.22</v>
      </c>
      <c r="T7" s="201">
        <v>0</v>
      </c>
      <c r="U7" s="201">
        <v>6.2</v>
      </c>
      <c r="V7" s="201">
        <v>0.12</v>
      </c>
      <c r="W7" s="201">
        <v>0.28999999999999998</v>
      </c>
      <c r="X7" s="201">
        <v>1.24</v>
      </c>
      <c r="Y7" s="201">
        <v>0</v>
      </c>
      <c r="Z7" s="201">
        <v>2.33</v>
      </c>
      <c r="AA7" s="201">
        <v>0.75</v>
      </c>
      <c r="AB7" s="201">
        <v>0</v>
      </c>
      <c r="AC7" s="201">
        <v>0.23</v>
      </c>
      <c r="AD7" s="201">
        <v>12.28</v>
      </c>
      <c r="AE7" s="201">
        <v>0</v>
      </c>
      <c r="AF7" s="201">
        <v>0</v>
      </c>
      <c r="AG7" s="201">
        <v>13.39</v>
      </c>
      <c r="AH7" s="201">
        <v>0</v>
      </c>
      <c r="AI7" s="201">
        <v>3.21</v>
      </c>
      <c r="AJ7" s="201">
        <v>0</v>
      </c>
      <c r="AK7" s="201">
        <v>4.32</v>
      </c>
      <c r="AL7" s="201">
        <v>0</v>
      </c>
      <c r="AM7" s="201">
        <v>0</v>
      </c>
      <c r="AN7" s="201">
        <v>0</v>
      </c>
      <c r="AO7" s="201">
        <v>176.4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10</v>
      </c>
      <c r="E8" s="201">
        <v>0</v>
      </c>
      <c r="F8" s="201">
        <v>0</v>
      </c>
      <c r="G8" s="201">
        <v>16.71</v>
      </c>
      <c r="H8" s="201">
        <v>0</v>
      </c>
      <c r="I8" s="201">
        <v>0</v>
      </c>
      <c r="J8" s="201">
        <v>20.32</v>
      </c>
      <c r="K8" s="201">
        <v>5.4</v>
      </c>
      <c r="L8" s="201">
        <v>2.15</v>
      </c>
      <c r="M8" s="201">
        <v>0</v>
      </c>
      <c r="N8" s="201">
        <v>0.99</v>
      </c>
      <c r="O8" s="201">
        <v>1.67</v>
      </c>
      <c r="P8" s="201">
        <v>2.2799999999999998</v>
      </c>
      <c r="Q8" s="201">
        <v>0.18</v>
      </c>
      <c r="R8" s="201">
        <v>0.18</v>
      </c>
      <c r="S8" s="201">
        <v>0.22</v>
      </c>
      <c r="T8" s="201">
        <v>0</v>
      </c>
      <c r="U8" s="201">
        <v>6.2</v>
      </c>
      <c r="V8" s="201">
        <v>0.12</v>
      </c>
      <c r="W8" s="201">
        <v>0.28999999999999998</v>
      </c>
      <c r="X8" s="201">
        <v>1.24</v>
      </c>
      <c r="Y8" s="201">
        <v>0</v>
      </c>
      <c r="Z8" s="201">
        <v>2.33</v>
      </c>
      <c r="AA8" s="201">
        <v>0.75</v>
      </c>
      <c r="AB8" s="201">
        <v>0</v>
      </c>
      <c r="AC8" s="201">
        <v>0.23</v>
      </c>
      <c r="AD8" s="201">
        <v>12.28</v>
      </c>
      <c r="AE8" s="201">
        <v>0</v>
      </c>
      <c r="AF8" s="201">
        <v>0</v>
      </c>
      <c r="AG8" s="201">
        <v>13.39</v>
      </c>
      <c r="AH8" s="201">
        <v>0</v>
      </c>
      <c r="AI8" s="201">
        <v>3.21</v>
      </c>
      <c r="AJ8" s="201">
        <v>0</v>
      </c>
      <c r="AK8" s="201">
        <v>4.32</v>
      </c>
      <c r="AL8" s="201">
        <v>0</v>
      </c>
      <c r="AM8" s="201">
        <v>0</v>
      </c>
      <c r="AN8" s="201">
        <v>0</v>
      </c>
      <c r="AO8" s="201">
        <v>176.4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10</v>
      </c>
      <c r="E9" s="201">
        <v>0</v>
      </c>
      <c r="F9" s="201">
        <v>0</v>
      </c>
      <c r="G9" s="201">
        <v>16.71</v>
      </c>
      <c r="H9" s="201">
        <v>0</v>
      </c>
      <c r="I9" s="201">
        <v>0</v>
      </c>
      <c r="J9" s="201">
        <v>20.32</v>
      </c>
      <c r="K9" s="201">
        <v>5.4</v>
      </c>
      <c r="L9" s="201">
        <v>2.15</v>
      </c>
      <c r="M9" s="201">
        <v>0</v>
      </c>
      <c r="N9" s="201">
        <v>0.99</v>
      </c>
      <c r="O9" s="201">
        <v>1.67</v>
      </c>
      <c r="P9" s="201">
        <v>2.2799999999999998</v>
      </c>
      <c r="Q9" s="201">
        <v>0.18</v>
      </c>
      <c r="R9" s="201">
        <v>0.18</v>
      </c>
      <c r="S9" s="201">
        <v>0.22</v>
      </c>
      <c r="T9" s="201">
        <v>0</v>
      </c>
      <c r="U9" s="201">
        <v>6.2</v>
      </c>
      <c r="V9" s="201">
        <v>0.12</v>
      </c>
      <c r="W9" s="201">
        <v>0.28999999999999998</v>
      </c>
      <c r="X9" s="201">
        <v>1.24</v>
      </c>
      <c r="Y9" s="201">
        <v>0</v>
      </c>
      <c r="Z9" s="201">
        <v>2.33</v>
      </c>
      <c r="AA9" s="201">
        <v>0.75</v>
      </c>
      <c r="AB9" s="201">
        <v>0</v>
      </c>
      <c r="AC9" s="201">
        <v>0.23</v>
      </c>
      <c r="AD9" s="201">
        <v>12.28</v>
      </c>
      <c r="AE9" s="201">
        <v>0</v>
      </c>
      <c r="AF9" s="201">
        <v>0</v>
      </c>
      <c r="AG9" s="201">
        <v>13.39</v>
      </c>
      <c r="AH9" s="201">
        <v>0</v>
      </c>
      <c r="AI9" s="201">
        <v>3.21</v>
      </c>
      <c r="AJ9" s="201">
        <v>0</v>
      </c>
      <c r="AK9" s="201">
        <v>4.32</v>
      </c>
      <c r="AL9" s="201">
        <v>0</v>
      </c>
      <c r="AM9" s="201">
        <v>0</v>
      </c>
      <c r="AN9" s="201">
        <v>0</v>
      </c>
      <c r="AO9" s="201">
        <v>176.4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10</v>
      </c>
      <c r="E10" s="201">
        <v>0</v>
      </c>
      <c r="F10" s="201">
        <v>0</v>
      </c>
      <c r="G10" s="201">
        <v>16.71</v>
      </c>
      <c r="H10" s="201">
        <v>0</v>
      </c>
      <c r="I10" s="201">
        <v>0</v>
      </c>
      <c r="J10" s="201">
        <v>20.32</v>
      </c>
      <c r="K10" s="201">
        <v>5.4</v>
      </c>
      <c r="L10" s="201">
        <v>2.15</v>
      </c>
      <c r="M10" s="201">
        <v>0</v>
      </c>
      <c r="N10" s="201">
        <v>0.99</v>
      </c>
      <c r="O10" s="201">
        <v>1.67</v>
      </c>
      <c r="P10" s="201">
        <v>2.2799999999999998</v>
      </c>
      <c r="Q10" s="201">
        <v>0.18</v>
      </c>
      <c r="R10" s="201">
        <v>0.18</v>
      </c>
      <c r="S10" s="201">
        <v>0.22</v>
      </c>
      <c r="T10" s="201">
        <v>0</v>
      </c>
      <c r="U10" s="201">
        <v>6.2</v>
      </c>
      <c r="V10" s="201">
        <v>0.12</v>
      </c>
      <c r="W10" s="201">
        <v>0.28999999999999998</v>
      </c>
      <c r="X10" s="201">
        <v>1.24</v>
      </c>
      <c r="Y10" s="201">
        <v>0</v>
      </c>
      <c r="Z10" s="201">
        <v>2.33</v>
      </c>
      <c r="AA10" s="201">
        <v>0.75</v>
      </c>
      <c r="AB10" s="201">
        <v>0</v>
      </c>
      <c r="AC10" s="201">
        <v>0.23</v>
      </c>
      <c r="AD10" s="201">
        <v>12.28</v>
      </c>
      <c r="AE10" s="201">
        <v>0</v>
      </c>
      <c r="AF10" s="201">
        <v>0</v>
      </c>
      <c r="AG10" s="201">
        <v>13.39</v>
      </c>
      <c r="AH10" s="201">
        <v>0</v>
      </c>
      <c r="AI10" s="201">
        <v>3.21</v>
      </c>
      <c r="AJ10" s="201">
        <v>0</v>
      </c>
      <c r="AK10" s="201">
        <v>4.32</v>
      </c>
      <c r="AL10" s="201">
        <v>0</v>
      </c>
      <c r="AM10" s="201">
        <v>0</v>
      </c>
      <c r="AN10" s="201">
        <v>0</v>
      </c>
      <c r="AO10" s="201">
        <v>176.4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10.130000000000001</v>
      </c>
      <c r="E11" s="201">
        <v>0</v>
      </c>
      <c r="F11" s="201">
        <v>0</v>
      </c>
      <c r="G11" s="201">
        <v>16.71</v>
      </c>
      <c r="H11" s="201">
        <v>0</v>
      </c>
      <c r="I11" s="201">
        <v>0</v>
      </c>
      <c r="J11" s="201">
        <v>20.32</v>
      </c>
      <c r="K11" s="201">
        <v>5.4</v>
      </c>
      <c r="L11" s="201">
        <v>2.15</v>
      </c>
      <c r="M11" s="201">
        <v>0</v>
      </c>
      <c r="N11" s="201">
        <v>0.99</v>
      </c>
      <c r="O11" s="201">
        <v>1.67</v>
      </c>
      <c r="P11" s="201">
        <v>2.2799999999999998</v>
      </c>
      <c r="Q11" s="201">
        <v>0.18</v>
      </c>
      <c r="R11" s="201">
        <v>0.18</v>
      </c>
      <c r="S11" s="201">
        <v>0.22</v>
      </c>
      <c r="T11" s="201">
        <v>0</v>
      </c>
      <c r="U11" s="201">
        <v>6.2</v>
      </c>
      <c r="V11" s="201">
        <v>0.12</v>
      </c>
      <c r="W11" s="201">
        <v>0.28999999999999998</v>
      </c>
      <c r="X11" s="201">
        <v>1.24</v>
      </c>
      <c r="Y11" s="201">
        <v>0</v>
      </c>
      <c r="Z11" s="201">
        <v>2.33</v>
      </c>
      <c r="AA11" s="201">
        <v>0.75</v>
      </c>
      <c r="AB11" s="201">
        <v>0</v>
      </c>
      <c r="AC11" s="201">
        <v>0.23</v>
      </c>
      <c r="AD11" s="201">
        <v>12.28</v>
      </c>
      <c r="AE11" s="201">
        <v>0</v>
      </c>
      <c r="AF11" s="201">
        <v>0</v>
      </c>
      <c r="AG11" s="201">
        <v>13.39</v>
      </c>
      <c r="AH11" s="201">
        <v>0</v>
      </c>
      <c r="AI11" s="201">
        <v>3.21</v>
      </c>
      <c r="AJ11" s="201">
        <v>0</v>
      </c>
      <c r="AK11" s="201">
        <v>3.14</v>
      </c>
      <c r="AL11" s="201">
        <v>0</v>
      </c>
      <c r="AM11" s="201">
        <v>0</v>
      </c>
      <c r="AN11" s="201">
        <v>0</v>
      </c>
      <c r="AO11" s="201">
        <v>176.4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10.130000000000001</v>
      </c>
      <c r="E12" s="201">
        <v>0</v>
      </c>
      <c r="F12" s="201">
        <v>0</v>
      </c>
      <c r="G12" s="201">
        <v>16.71</v>
      </c>
      <c r="H12" s="201">
        <v>0</v>
      </c>
      <c r="I12" s="201">
        <v>0</v>
      </c>
      <c r="J12" s="201">
        <v>20.32</v>
      </c>
      <c r="K12" s="201">
        <v>5.4</v>
      </c>
      <c r="L12" s="201">
        <v>2.15</v>
      </c>
      <c r="M12" s="201">
        <v>0</v>
      </c>
      <c r="N12" s="201">
        <v>0.99</v>
      </c>
      <c r="O12" s="201">
        <v>1.67</v>
      </c>
      <c r="P12" s="201">
        <v>2.2799999999999998</v>
      </c>
      <c r="Q12" s="201">
        <v>0.18</v>
      </c>
      <c r="R12" s="201">
        <v>0.18</v>
      </c>
      <c r="S12" s="201">
        <v>0.22</v>
      </c>
      <c r="T12" s="201">
        <v>0</v>
      </c>
      <c r="U12" s="201">
        <v>6.2</v>
      </c>
      <c r="V12" s="201">
        <v>0.12</v>
      </c>
      <c r="W12" s="201">
        <v>0.28999999999999998</v>
      </c>
      <c r="X12" s="201">
        <v>1.24</v>
      </c>
      <c r="Y12" s="201">
        <v>0</v>
      </c>
      <c r="Z12" s="201">
        <v>2.33</v>
      </c>
      <c r="AA12" s="201">
        <v>0.75</v>
      </c>
      <c r="AB12" s="201">
        <v>0</v>
      </c>
      <c r="AC12" s="201">
        <v>0.19</v>
      </c>
      <c r="AD12" s="201">
        <v>12.28</v>
      </c>
      <c r="AE12" s="201">
        <v>0</v>
      </c>
      <c r="AF12" s="201">
        <v>0</v>
      </c>
      <c r="AG12" s="201">
        <v>13.39</v>
      </c>
      <c r="AH12" s="201">
        <v>0</v>
      </c>
      <c r="AI12" s="201">
        <v>3.21</v>
      </c>
      <c r="AJ12" s="201">
        <v>0</v>
      </c>
      <c r="AK12" s="201">
        <v>3.14</v>
      </c>
      <c r="AL12" s="201">
        <v>0</v>
      </c>
      <c r="AM12" s="201">
        <v>0</v>
      </c>
      <c r="AN12" s="201">
        <v>0</v>
      </c>
      <c r="AO12" s="201">
        <v>176.4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10.130000000000001</v>
      </c>
      <c r="E13" s="201">
        <v>0</v>
      </c>
      <c r="F13" s="201">
        <v>0</v>
      </c>
      <c r="G13" s="201">
        <v>16.71</v>
      </c>
      <c r="H13" s="201">
        <v>0</v>
      </c>
      <c r="I13" s="201">
        <v>0</v>
      </c>
      <c r="J13" s="201">
        <v>20.32</v>
      </c>
      <c r="K13" s="201">
        <v>5.4</v>
      </c>
      <c r="L13" s="201">
        <v>2.15</v>
      </c>
      <c r="M13" s="201">
        <v>0</v>
      </c>
      <c r="N13" s="201">
        <v>0.99</v>
      </c>
      <c r="O13" s="201">
        <v>1.67</v>
      </c>
      <c r="P13" s="201">
        <v>2.2799999999999998</v>
      </c>
      <c r="Q13" s="201">
        <v>0.18</v>
      </c>
      <c r="R13" s="201">
        <v>0.18</v>
      </c>
      <c r="S13" s="201">
        <v>0.22</v>
      </c>
      <c r="T13" s="201">
        <v>0</v>
      </c>
      <c r="U13" s="201">
        <v>6.2</v>
      </c>
      <c r="V13" s="201">
        <v>0.12</v>
      </c>
      <c r="W13" s="201">
        <v>0.28999999999999998</v>
      </c>
      <c r="X13" s="201">
        <v>1.24</v>
      </c>
      <c r="Y13" s="201">
        <v>0</v>
      </c>
      <c r="Z13" s="201">
        <v>2.33</v>
      </c>
      <c r="AA13" s="201">
        <v>0.75</v>
      </c>
      <c r="AB13" s="201">
        <v>0</v>
      </c>
      <c r="AC13" s="201">
        <v>0.19</v>
      </c>
      <c r="AD13" s="201">
        <v>12.28</v>
      </c>
      <c r="AE13" s="201">
        <v>0</v>
      </c>
      <c r="AF13" s="201">
        <v>0</v>
      </c>
      <c r="AG13" s="201">
        <v>13.39</v>
      </c>
      <c r="AH13" s="201">
        <v>0</v>
      </c>
      <c r="AI13" s="201">
        <v>3.21</v>
      </c>
      <c r="AJ13" s="201">
        <v>0</v>
      </c>
      <c r="AK13" s="201">
        <v>3.14</v>
      </c>
      <c r="AL13" s="201">
        <v>0</v>
      </c>
      <c r="AM13" s="201">
        <v>0</v>
      </c>
      <c r="AN13" s="201">
        <v>0</v>
      </c>
      <c r="AO13" s="201">
        <v>176.4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10.130000000000001</v>
      </c>
      <c r="E14" s="201">
        <v>0</v>
      </c>
      <c r="F14" s="201">
        <v>0</v>
      </c>
      <c r="G14" s="201">
        <v>16.71</v>
      </c>
      <c r="H14" s="201">
        <v>0</v>
      </c>
      <c r="I14" s="201">
        <v>0</v>
      </c>
      <c r="J14" s="201">
        <v>18.11</v>
      </c>
      <c r="K14" s="201">
        <v>5.4</v>
      </c>
      <c r="L14" s="201">
        <v>2.15</v>
      </c>
      <c r="M14" s="201">
        <v>0</v>
      </c>
      <c r="N14" s="201">
        <v>0.99</v>
      </c>
      <c r="O14" s="201">
        <v>1.67</v>
      </c>
      <c r="P14" s="201">
        <v>2.2799999999999998</v>
      </c>
      <c r="Q14" s="201">
        <v>0.18</v>
      </c>
      <c r="R14" s="201">
        <v>0.18</v>
      </c>
      <c r="S14" s="201">
        <v>0.22</v>
      </c>
      <c r="T14" s="201">
        <v>0</v>
      </c>
      <c r="U14" s="201">
        <v>6.2</v>
      </c>
      <c r="V14" s="201">
        <v>0.12</v>
      </c>
      <c r="W14" s="201">
        <v>0.28999999999999998</v>
      </c>
      <c r="X14" s="201">
        <v>1.24</v>
      </c>
      <c r="Y14" s="201">
        <v>0</v>
      </c>
      <c r="Z14" s="201">
        <v>2.33</v>
      </c>
      <c r="AA14" s="201">
        <v>0.75</v>
      </c>
      <c r="AB14" s="201">
        <v>0</v>
      </c>
      <c r="AC14" s="201">
        <v>0.19</v>
      </c>
      <c r="AD14" s="201">
        <v>12.28</v>
      </c>
      <c r="AE14" s="201">
        <v>0</v>
      </c>
      <c r="AF14" s="201">
        <v>0</v>
      </c>
      <c r="AG14" s="201">
        <v>13.39</v>
      </c>
      <c r="AH14" s="201">
        <v>0</v>
      </c>
      <c r="AI14" s="201">
        <v>3.21</v>
      </c>
      <c r="AJ14" s="201">
        <v>0</v>
      </c>
      <c r="AK14" s="201">
        <v>3.14</v>
      </c>
      <c r="AL14" s="201">
        <v>0</v>
      </c>
      <c r="AM14" s="201">
        <v>0</v>
      </c>
      <c r="AN14" s="201">
        <v>0</v>
      </c>
      <c r="AO14" s="201">
        <v>176.4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10.130000000000001</v>
      </c>
      <c r="E15" s="201">
        <v>0</v>
      </c>
      <c r="F15" s="201">
        <v>0</v>
      </c>
      <c r="G15" s="201">
        <v>16.82</v>
      </c>
      <c r="H15" s="201">
        <v>0</v>
      </c>
      <c r="I15" s="201">
        <v>0</v>
      </c>
      <c r="J15" s="201">
        <v>19.190000000000001</v>
      </c>
      <c r="K15" s="201">
        <v>5.4</v>
      </c>
      <c r="L15" s="201">
        <v>2.15</v>
      </c>
      <c r="M15" s="201">
        <v>0</v>
      </c>
      <c r="N15" s="201">
        <v>0.99</v>
      </c>
      <c r="O15" s="201">
        <v>1.67</v>
      </c>
      <c r="P15" s="201">
        <v>2.2799999999999998</v>
      </c>
      <c r="Q15" s="201">
        <v>0.18</v>
      </c>
      <c r="R15" s="201">
        <v>0.18</v>
      </c>
      <c r="S15" s="201">
        <v>0.22</v>
      </c>
      <c r="T15" s="201">
        <v>0</v>
      </c>
      <c r="U15" s="201">
        <v>6.2</v>
      </c>
      <c r="V15" s="201">
        <v>0.12</v>
      </c>
      <c r="W15" s="201">
        <v>0.28999999999999998</v>
      </c>
      <c r="X15" s="201">
        <v>1.24</v>
      </c>
      <c r="Y15" s="201">
        <v>0</v>
      </c>
      <c r="Z15" s="201">
        <v>2.33</v>
      </c>
      <c r="AA15" s="201">
        <v>0.75</v>
      </c>
      <c r="AB15" s="201">
        <v>0</v>
      </c>
      <c r="AC15" s="201">
        <v>0.19</v>
      </c>
      <c r="AD15" s="201">
        <v>12.28</v>
      </c>
      <c r="AE15" s="201">
        <v>0</v>
      </c>
      <c r="AF15" s="201">
        <v>0</v>
      </c>
      <c r="AG15" s="201">
        <v>13.39</v>
      </c>
      <c r="AH15" s="201">
        <v>0</v>
      </c>
      <c r="AI15" s="201">
        <v>3.21</v>
      </c>
      <c r="AJ15" s="201">
        <v>0</v>
      </c>
      <c r="AK15" s="201">
        <v>2.6</v>
      </c>
      <c r="AL15" s="201">
        <v>0</v>
      </c>
      <c r="AM15" s="201">
        <v>0</v>
      </c>
      <c r="AN15" s="201">
        <v>0</v>
      </c>
      <c r="AO15" s="201">
        <v>176.4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10.130000000000001</v>
      </c>
      <c r="E16" s="201">
        <v>0</v>
      </c>
      <c r="F16" s="201">
        <v>0</v>
      </c>
      <c r="G16" s="201">
        <v>16.82</v>
      </c>
      <c r="H16" s="201">
        <v>0</v>
      </c>
      <c r="I16" s="201">
        <v>0</v>
      </c>
      <c r="J16" s="201">
        <v>20.32</v>
      </c>
      <c r="K16" s="201">
        <v>5.4</v>
      </c>
      <c r="L16" s="201">
        <v>2.15</v>
      </c>
      <c r="M16" s="201">
        <v>0</v>
      </c>
      <c r="N16" s="201">
        <v>0.99</v>
      </c>
      <c r="O16" s="201">
        <v>1.67</v>
      </c>
      <c r="P16" s="201">
        <v>2.2799999999999998</v>
      </c>
      <c r="Q16" s="201">
        <v>0.18</v>
      </c>
      <c r="R16" s="201">
        <v>0.18</v>
      </c>
      <c r="S16" s="201">
        <v>0.22</v>
      </c>
      <c r="T16" s="201">
        <v>0</v>
      </c>
      <c r="U16" s="201">
        <v>6.2</v>
      </c>
      <c r="V16" s="201">
        <v>0.12</v>
      </c>
      <c r="W16" s="201">
        <v>0.28999999999999998</v>
      </c>
      <c r="X16" s="201">
        <v>1.24</v>
      </c>
      <c r="Y16" s="201">
        <v>0</v>
      </c>
      <c r="Z16" s="201">
        <v>2.33</v>
      </c>
      <c r="AA16" s="201">
        <v>0.75</v>
      </c>
      <c r="AB16" s="201">
        <v>0</v>
      </c>
      <c r="AC16" s="201">
        <v>0.19</v>
      </c>
      <c r="AD16" s="201">
        <v>12.28</v>
      </c>
      <c r="AE16" s="201">
        <v>0</v>
      </c>
      <c r="AF16" s="201">
        <v>0</v>
      </c>
      <c r="AG16" s="201">
        <v>13.39</v>
      </c>
      <c r="AH16" s="201">
        <v>0</v>
      </c>
      <c r="AI16" s="201">
        <v>3.21</v>
      </c>
      <c r="AJ16" s="201">
        <v>0</v>
      </c>
      <c r="AK16" s="201">
        <v>2.6</v>
      </c>
      <c r="AL16" s="201">
        <v>0</v>
      </c>
      <c r="AM16" s="201">
        <v>0</v>
      </c>
      <c r="AN16" s="201">
        <v>0</v>
      </c>
      <c r="AO16" s="201">
        <v>176.4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10.130000000000001</v>
      </c>
      <c r="E17" s="201">
        <v>0</v>
      </c>
      <c r="F17" s="201">
        <v>0</v>
      </c>
      <c r="G17" s="201">
        <v>16.82</v>
      </c>
      <c r="H17" s="201">
        <v>0</v>
      </c>
      <c r="I17" s="201">
        <v>0</v>
      </c>
      <c r="J17" s="201">
        <v>20.32</v>
      </c>
      <c r="K17" s="201">
        <v>5.4</v>
      </c>
      <c r="L17" s="201">
        <v>2.15</v>
      </c>
      <c r="M17" s="201">
        <v>0</v>
      </c>
      <c r="N17" s="201">
        <v>0.99</v>
      </c>
      <c r="O17" s="201">
        <v>1.67</v>
      </c>
      <c r="P17" s="201">
        <v>2.2799999999999998</v>
      </c>
      <c r="Q17" s="201">
        <v>0.18</v>
      </c>
      <c r="R17" s="201">
        <v>0.18</v>
      </c>
      <c r="S17" s="201">
        <v>0.22</v>
      </c>
      <c r="T17" s="201">
        <v>0</v>
      </c>
      <c r="U17" s="201">
        <v>6.2</v>
      </c>
      <c r="V17" s="201">
        <v>0.12</v>
      </c>
      <c r="W17" s="201">
        <v>0.28999999999999998</v>
      </c>
      <c r="X17" s="201">
        <v>1.24</v>
      </c>
      <c r="Y17" s="201">
        <v>0</v>
      </c>
      <c r="Z17" s="201">
        <v>2.33</v>
      </c>
      <c r="AA17" s="201">
        <v>0.75</v>
      </c>
      <c r="AB17" s="201">
        <v>0</v>
      </c>
      <c r="AC17" s="201">
        <v>0.19</v>
      </c>
      <c r="AD17" s="201">
        <v>12.28</v>
      </c>
      <c r="AE17" s="201">
        <v>0</v>
      </c>
      <c r="AF17" s="201">
        <v>0</v>
      </c>
      <c r="AG17" s="201">
        <v>13.39</v>
      </c>
      <c r="AH17" s="201">
        <v>0</v>
      </c>
      <c r="AI17" s="201">
        <v>3.21</v>
      </c>
      <c r="AJ17" s="201">
        <v>0</v>
      </c>
      <c r="AK17" s="201">
        <v>2.6</v>
      </c>
      <c r="AL17" s="201">
        <v>0</v>
      </c>
      <c r="AM17" s="201">
        <v>0</v>
      </c>
      <c r="AN17" s="201">
        <v>0</v>
      </c>
      <c r="AO17" s="201">
        <v>176.4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10.130000000000001</v>
      </c>
      <c r="E18" s="201">
        <v>0</v>
      </c>
      <c r="F18" s="201">
        <v>0</v>
      </c>
      <c r="G18" s="201">
        <v>16.82</v>
      </c>
      <c r="H18" s="201">
        <v>0</v>
      </c>
      <c r="I18" s="201">
        <v>0</v>
      </c>
      <c r="J18" s="201">
        <v>20.32</v>
      </c>
      <c r="K18" s="201">
        <v>5.4</v>
      </c>
      <c r="L18" s="201">
        <v>2.15</v>
      </c>
      <c r="M18" s="201">
        <v>0</v>
      </c>
      <c r="N18" s="201">
        <v>0.99</v>
      </c>
      <c r="O18" s="201">
        <v>1.67</v>
      </c>
      <c r="P18" s="201">
        <v>2.2799999999999998</v>
      </c>
      <c r="Q18" s="201">
        <v>0.18</v>
      </c>
      <c r="R18" s="201">
        <v>0.18</v>
      </c>
      <c r="S18" s="201">
        <v>0.22</v>
      </c>
      <c r="T18" s="201">
        <v>0</v>
      </c>
      <c r="U18" s="201">
        <v>6.2</v>
      </c>
      <c r="V18" s="201">
        <v>0.12</v>
      </c>
      <c r="W18" s="201">
        <v>0.28999999999999998</v>
      </c>
      <c r="X18" s="201">
        <v>1.24</v>
      </c>
      <c r="Y18" s="201">
        <v>0</v>
      </c>
      <c r="Z18" s="201">
        <v>2.33</v>
      </c>
      <c r="AA18" s="201">
        <v>0.75</v>
      </c>
      <c r="AB18" s="201">
        <v>0</v>
      </c>
      <c r="AC18" s="201">
        <v>0.19</v>
      </c>
      <c r="AD18" s="201">
        <v>12.28</v>
      </c>
      <c r="AE18" s="201">
        <v>0</v>
      </c>
      <c r="AF18" s="201">
        <v>0</v>
      </c>
      <c r="AG18" s="201">
        <v>13.39</v>
      </c>
      <c r="AH18" s="201">
        <v>0</v>
      </c>
      <c r="AI18" s="201">
        <v>3.21</v>
      </c>
      <c r="AJ18" s="201">
        <v>0</v>
      </c>
      <c r="AK18" s="201">
        <v>2.6</v>
      </c>
      <c r="AL18" s="201">
        <v>0</v>
      </c>
      <c r="AM18" s="201">
        <v>0</v>
      </c>
      <c r="AN18" s="201">
        <v>0</v>
      </c>
      <c r="AO18" s="201">
        <v>176.4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10.130000000000001</v>
      </c>
      <c r="E19" s="201">
        <v>0</v>
      </c>
      <c r="F19" s="201">
        <v>0</v>
      </c>
      <c r="G19" s="201">
        <v>16.82</v>
      </c>
      <c r="H19" s="201">
        <v>0</v>
      </c>
      <c r="I19" s="201">
        <v>0</v>
      </c>
      <c r="J19" s="201">
        <v>20.32</v>
      </c>
      <c r="K19" s="201">
        <v>5.4</v>
      </c>
      <c r="L19" s="201">
        <v>2.15</v>
      </c>
      <c r="M19" s="201">
        <v>0</v>
      </c>
      <c r="N19" s="201">
        <v>0.99</v>
      </c>
      <c r="O19" s="201">
        <v>1.67</v>
      </c>
      <c r="P19" s="201">
        <v>2.2799999999999998</v>
      </c>
      <c r="Q19" s="201">
        <v>0.18</v>
      </c>
      <c r="R19" s="201">
        <v>0.18</v>
      </c>
      <c r="S19" s="201">
        <v>0.22</v>
      </c>
      <c r="T19" s="201">
        <v>0</v>
      </c>
      <c r="U19" s="201">
        <v>6.2</v>
      </c>
      <c r="V19" s="201">
        <v>0.12</v>
      </c>
      <c r="W19" s="201">
        <v>0.28999999999999998</v>
      </c>
      <c r="X19" s="201">
        <v>1.24</v>
      </c>
      <c r="Y19" s="201">
        <v>0</v>
      </c>
      <c r="Z19" s="201">
        <v>2.33</v>
      </c>
      <c r="AA19" s="201">
        <v>0.75</v>
      </c>
      <c r="AB19" s="201">
        <v>0</v>
      </c>
      <c r="AC19" s="201">
        <v>0.19</v>
      </c>
      <c r="AD19" s="201">
        <v>12.28</v>
      </c>
      <c r="AE19" s="201">
        <v>0</v>
      </c>
      <c r="AF19" s="201">
        <v>0</v>
      </c>
      <c r="AG19" s="201">
        <v>19.39</v>
      </c>
      <c r="AH19" s="201">
        <v>0</v>
      </c>
      <c r="AI19" s="201">
        <v>3.21</v>
      </c>
      <c r="AJ19" s="201">
        <v>0</v>
      </c>
      <c r="AK19" s="201">
        <v>2.6</v>
      </c>
      <c r="AL19" s="201">
        <v>0</v>
      </c>
      <c r="AM19" s="201">
        <v>0</v>
      </c>
      <c r="AN19" s="201">
        <v>0</v>
      </c>
      <c r="AO19" s="201">
        <v>176.4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10.130000000000001</v>
      </c>
      <c r="E20" s="201">
        <v>0</v>
      </c>
      <c r="F20" s="201">
        <v>0</v>
      </c>
      <c r="G20" s="201">
        <v>16.82</v>
      </c>
      <c r="H20" s="201">
        <v>0</v>
      </c>
      <c r="I20" s="201">
        <v>0</v>
      </c>
      <c r="J20" s="201">
        <v>20.32</v>
      </c>
      <c r="K20" s="201">
        <v>5.4</v>
      </c>
      <c r="L20" s="201">
        <v>2.15</v>
      </c>
      <c r="M20" s="201">
        <v>0</v>
      </c>
      <c r="N20" s="201">
        <v>0.99</v>
      </c>
      <c r="O20" s="201">
        <v>1.67</v>
      </c>
      <c r="P20" s="201">
        <v>2.2799999999999998</v>
      </c>
      <c r="Q20" s="201">
        <v>0.18</v>
      </c>
      <c r="R20" s="201">
        <v>0.18</v>
      </c>
      <c r="S20" s="201">
        <v>0.22</v>
      </c>
      <c r="T20" s="201">
        <v>0</v>
      </c>
      <c r="U20" s="201">
        <v>6.2</v>
      </c>
      <c r="V20" s="201">
        <v>0.12</v>
      </c>
      <c r="W20" s="201">
        <v>0.28999999999999998</v>
      </c>
      <c r="X20" s="201">
        <v>1.24</v>
      </c>
      <c r="Y20" s="201">
        <v>0</v>
      </c>
      <c r="Z20" s="201">
        <v>2.33</v>
      </c>
      <c r="AA20" s="201">
        <v>0.75</v>
      </c>
      <c r="AB20" s="201">
        <v>0</v>
      </c>
      <c r="AC20" s="201">
        <v>0.23</v>
      </c>
      <c r="AD20" s="201">
        <v>12.28</v>
      </c>
      <c r="AE20" s="201">
        <v>0</v>
      </c>
      <c r="AF20" s="201">
        <v>0</v>
      </c>
      <c r="AG20" s="201">
        <v>19.39</v>
      </c>
      <c r="AH20" s="201">
        <v>0</v>
      </c>
      <c r="AI20" s="201">
        <v>3.21</v>
      </c>
      <c r="AJ20" s="201">
        <v>0</v>
      </c>
      <c r="AK20" s="201">
        <v>2.6</v>
      </c>
      <c r="AL20" s="201">
        <v>0</v>
      </c>
      <c r="AM20" s="201">
        <v>0</v>
      </c>
      <c r="AN20" s="201">
        <v>0</v>
      </c>
      <c r="AO20" s="201">
        <v>176.4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10.130000000000001</v>
      </c>
      <c r="E21" s="201">
        <v>0</v>
      </c>
      <c r="F21" s="201">
        <v>0</v>
      </c>
      <c r="G21" s="201">
        <v>16.82</v>
      </c>
      <c r="H21" s="201">
        <v>0</v>
      </c>
      <c r="I21" s="201">
        <v>0</v>
      </c>
      <c r="J21" s="201">
        <v>20.32</v>
      </c>
      <c r="K21" s="201">
        <v>5.4</v>
      </c>
      <c r="L21" s="201">
        <v>2.15</v>
      </c>
      <c r="M21" s="201">
        <v>0</v>
      </c>
      <c r="N21" s="201">
        <v>0.99</v>
      </c>
      <c r="O21" s="201">
        <v>1.67</v>
      </c>
      <c r="P21" s="201">
        <v>2.2799999999999998</v>
      </c>
      <c r="Q21" s="201">
        <v>0.18</v>
      </c>
      <c r="R21" s="201">
        <v>0.18</v>
      </c>
      <c r="S21" s="201">
        <v>0.22</v>
      </c>
      <c r="T21" s="201">
        <v>0</v>
      </c>
      <c r="U21" s="201">
        <v>6.2</v>
      </c>
      <c r="V21" s="201">
        <v>0.12</v>
      </c>
      <c r="W21" s="201">
        <v>0.28999999999999998</v>
      </c>
      <c r="X21" s="201">
        <v>1.24</v>
      </c>
      <c r="Y21" s="201">
        <v>0</v>
      </c>
      <c r="Z21" s="201">
        <v>2.33</v>
      </c>
      <c r="AA21" s="201">
        <v>0.75</v>
      </c>
      <c r="AB21" s="201">
        <v>0</v>
      </c>
      <c r="AC21" s="201">
        <v>0.23</v>
      </c>
      <c r="AD21" s="201">
        <v>12.28</v>
      </c>
      <c r="AE21" s="201">
        <v>0</v>
      </c>
      <c r="AF21" s="201">
        <v>0</v>
      </c>
      <c r="AG21" s="201">
        <v>19.39</v>
      </c>
      <c r="AH21" s="201">
        <v>0</v>
      </c>
      <c r="AI21" s="201">
        <v>3.21</v>
      </c>
      <c r="AJ21" s="201">
        <v>0</v>
      </c>
      <c r="AK21" s="201">
        <v>2.6</v>
      </c>
      <c r="AL21" s="201">
        <v>0</v>
      </c>
      <c r="AM21" s="201">
        <v>0</v>
      </c>
      <c r="AN21" s="201">
        <v>0</v>
      </c>
      <c r="AO21" s="201">
        <v>176.4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10.130000000000001</v>
      </c>
      <c r="E22" s="201">
        <v>0</v>
      </c>
      <c r="F22" s="201">
        <v>0</v>
      </c>
      <c r="G22" s="201">
        <v>16.82</v>
      </c>
      <c r="H22" s="201">
        <v>0</v>
      </c>
      <c r="I22" s="201">
        <v>0</v>
      </c>
      <c r="J22" s="201">
        <v>20.32</v>
      </c>
      <c r="K22" s="201">
        <v>5.4</v>
      </c>
      <c r="L22" s="201">
        <v>2.15</v>
      </c>
      <c r="M22" s="201">
        <v>0</v>
      </c>
      <c r="N22" s="201">
        <v>0.99</v>
      </c>
      <c r="O22" s="201">
        <v>1.67</v>
      </c>
      <c r="P22" s="201">
        <v>2.2799999999999998</v>
      </c>
      <c r="Q22" s="201">
        <v>0.18</v>
      </c>
      <c r="R22" s="201">
        <v>0.18</v>
      </c>
      <c r="S22" s="201">
        <v>0.22</v>
      </c>
      <c r="T22" s="201">
        <v>0</v>
      </c>
      <c r="U22" s="201">
        <v>6.2</v>
      </c>
      <c r="V22" s="201">
        <v>0.12</v>
      </c>
      <c r="W22" s="201">
        <v>0.28999999999999998</v>
      </c>
      <c r="X22" s="201">
        <v>1.24</v>
      </c>
      <c r="Y22" s="201">
        <v>0</v>
      </c>
      <c r="Z22" s="201">
        <v>2.33</v>
      </c>
      <c r="AA22" s="201">
        <v>0.75</v>
      </c>
      <c r="AB22" s="201">
        <v>0</v>
      </c>
      <c r="AC22" s="201">
        <v>0.23</v>
      </c>
      <c r="AD22" s="201">
        <v>12.28</v>
      </c>
      <c r="AE22" s="201">
        <v>0</v>
      </c>
      <c r="AF22" s="201">
        <v>0</v>
      </c>
      <c r="AG22" s="201">
        <v>19.39</v>
      </c>
      <c r="AH22" s="201">
        <v>0</v>
      </c>
      <c r="AI22" s="201">
        <v>3.21</v>
      </c>
      <c r="AJ22" s="201">
        <v>0</v>
      </c>
      <c r="AK22" s="201">
        <v>2.6</v>
      </c>
      <c r="AL22" s="201">
        <v>0</v>
      </c>
      <c r="AM22" s="201">
        <v>0</v>
      </c>
      <c r="AN22" s="201">
        <v>0</v>
      </c>
      <c r="AO22" s="201">
        <v>176.4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10.130000000000001</v>
      </c>
      <c r="E23" s="201">
        <v>0</v>
      </c>
      <c r="F23" s="201">
        <v>0</v>
      </c>
      <c r="G23" s="201">
        <v>16.82</v>
      </c>
      <c r="H23" s="201">
        <v>0</v>
      </c>
      <c r="I23" s="201">
        <v>0</v>
      </c>
      <c r="J23" s="201">
        <v>20.32</v>
      </c>
      <c r="K23" s="201">
        <v>5.4</v>
      </c>
      <c r="L23" s="201">
        <v>0.36</v>
      </c>
      <c r="M23" s="201">
        <v>0</v>
      </c>
      <c r="N23" s="201">
        <v>0.99</v>
      </c>
      <c r="O23" s="201">
        <v>1.67</v>
      </c>
      <c r="P23" s="201">
        <v>2.2799999999999998</v>
      </c>
      <c r="Q23" s="201">
        <v>0.18</v>
      </c>
      <c r="R23" s="201">
        <v>0.18</v>
      </c>
      <c r="S23" s="201">
        <v>0.22</v>
      </c>
      <c r="T23" s="201">
        <v>0</v>
      </c>
      <c r="U23" s="201">
        <v>6.2</v>
      </c>
      <c r="V23" s="201">
        <v>0.12</v>
      </c>
      <c r="W23" s="201">
        <v>0.28999999999999998</v>
      </c>
      <c r="X23" s="201">
        <v>1.24</v>
      </c>
      <c r="Y23" s="201">
        <v>0</v>
      </c>
      <c r="Z23" s="201">
        <v>2.33</v>
      </c>
      <c r="AA23" s="201">
        <v>0.75</v>
      </c>
      <c r="AB23" s="201">
        <v>0</v>
      </c>
      <c r="AC23" s="201">
        <v>0.23</v>
      </c>
      <c r="AD23" s="201">
        <v>12.28</v>
      </c>
      <c r="AE23" s="201">
        <v>0</v>
      </c>
      <c r="AF23" s="201">
        <v>0</v>
      </c>
      <c r="AG23" s="201">
        <v>19.39</v>
      </c>
      <c r="AH23" s="201">
        <v>0</v>
      </c>
      <c r="AI23" s="201">
        <v>3.21</v>
      </c>
      <c r="AJ23" s="201">
        <v>0</v>
      </c>
      <c r="AK23" s="201">
        <v>2.6</v>
      </c>
      <c r="AL23" s="201">
        <v>0</v>
      </c>
      <c r="AM23" s="201">
        <v>0</v>
      </c>
      <c r="AN23" s="201">
        <v>0</v>
      </c>
      <c r="AO23" s="201">
        <v>176.4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10.130000000000001</v>
      </c>
      <c r="E24" s="201">
        <v>0</v>
      </c>
      <c r="F24" s="201">
        <v>0</v>
      </c>
      <c r="G24" s="201">
        <v>16.82</v>
      </c>
      <c r="H24" s="201">
        <v>0</v>
      </c>
      <c r="I24" s="201">
        <v>0</v>
      </c>
      <c r="J24" s="201">
        <v>20.32</v>
      </c>
      <c r="K24" s="201">
        <v>5.4</v>
      </c>
      <c r="L24" s="201">
        <v>0.36</v>
      </c>
      <c r="M24" s="201">
        <v>0</v>
      </c>
      <c r="N24" s="201">
        <v>0.99</v>
      </c>
      <c r="O24" s="201">
        <v>1.67</v>
      </c>
      <c r="P24" s="201">
        <v>2.2799999999999998</v>
      </c>
      <c r="Q24" s="201">
        <v>0.18</v>
      </c>
      <c r="R24" s="201">
        <v>0.18</v>
      </c>
      <c r="S24" s="201">
        <v>0.22</v>
      </c>
      <c r="T24" s="201">
        <v>0</v>
      </c>
      <c r="U24" s="201">
        <v>6.2</v>
      </c>
      <c r="V24" s="201">
        <v>0.12</v>
      </c>
      <c r="W24" s="201">
        <v>0.28999999999999998</v>
      </c>
      <c r="X24" s="201">
        <v>1.24</v>
      </c>
      <c r="Y24" s="201">
        <v>0</v>
      </c>
      <c r="Z24" s="201">
        <v>2.33</v>
      </c>
      <c r="AA24" s="201">
        <v>0.75</v>
      </c>
      <c r="AB24" s="201">
        <v>0</v>
      </c>
      <c r="AC24" s="201">
        <v>0.23</v>
      </c>
      <c r="AD24" s="201">
        <v>12.28</v>
      </c>
      <c r="AE24" s="201">
        <v>0</v>
      </c>
      <c r="AF24" s="201">
        <v>0</v>
      </c>
      <c r="AG24" s="201">
        <v>19.39</v>
      </c>
      <c r="AH24" s="201">
        <v>0</v>
      </c>
      <c r="AI24" s="201">
        <v>3.21</v>
      </c>
      <c r="AJ24" s="201">
        <v>0</v>
      </c>
      <c r="AK24" s="201">
        <v>2.6</v>
      </c>
      <c r="AL24" s="201">
        <v>0</v>
      </c>
      <c r="AM24" s="201">
        <v>0</v>
      </c>
      <c r="AN24" s="201">
        <v>0</v>
      </c>
      <c r="AO24" s="201">
        <v>176.4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10.130000000000001</v>
      </c>
      <c r="E25" s="201">
        <v>0</v>
      </c>
      <c r="F25" s="201">
        <v>0</v>
      </c>
      <c r="G25" s="201">
        <v>16.82</v>
      </c>
      <c r="H25" s="201">
        <v>0</v>
      </c>
      <c r="I25" s="201">
        <v>0</v>
      </c>
      <c r="J25" s="201">
        <v>20.32</v>
      </c>
      <c r="K25" s="201">
        <v>5.4</v>
      </c>
      <c r="L25" s="201">
        <v>2.15</v>
      </c>
      <c r="M25" s="201">
        <v>0</v>
      </c>
      <c r="N25" s="201">
        <v>0.99</v>
      </c>
      <c r="O25" s="201">
        <v>1.67</v>
      </c>
      <c r="P25" s="201">
        <v>2.2799999999999998</v>
      </c>
      <c r="Q25" s="201">
        <v>0.18</v>
      </c>
      <c r="R25" s="201">
        <v>0.18</v>
      </c>
      <c r="S25" s="201">
        <v>0.22</v>
      </c>
      <c r="T25" s="201">
        <v>0</v>
      </c>
      <c r="U25" s="201">
        <v>6.2</v>
      </c>
      <c r="V25" s="201">
        <v>0.12</v>
      </c>
      <c r="W25" s="201">
        <v>0.28999999999999998</v>
      </c>
      <c r="X25" s="201">
        <v>1.24</v>
      </c>
      <c r="Y25" s="201">
        <v>0</v>
      </c>
      <c r="Z25" s="201">
        <v>2.33</v>
      </c>
      <c r="AA25" s="201">
        <v>0.75</v>
      </c>
      <c r="AB25" s="201">
        <v>0</v>
      </c>
      <c r="AC25" s="201">
        <v>0.23</v>
      </c>
      <c r="AD25" s="201">
        <v>12.28</v>
      </c>
      <c r="AE25" s="201">
        <v>0</v>
      </c>
      <c r="AF25" s="201">
        <v>0</v>
      </c>
      <c r="AG25" s="201">
        <v>19.39</v>
      </c>
      <c r="AH25" s="201">
        <v>0</v>
      </c>
      <c r="AI25" s="201">
        <v>3.21</v>
      </c>
      <c r="AJ25" s="201">
        <v>0</v>
      </c>
      <c r="AK25" s="201">
        <v>2.6</v>
      </c>
      <c r="AL25" s="201">
        <v>0</v>
      </c>
      <c r="AM25" s="201">
        <v>0</v>
      </c>
      <c r="AN25" s="201">
        <v>0</v>
      </c>
      <c r="AO25" s="201">
        <v>176.4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10.130000000000001</v>
      </c>
      <c r="E26" s="201">
        <v>0</v>
      </c>
      <c r="F26" s="201">
        <v>0</v>
      </c>
      <c r="G26" s="201">
        <v>16.82</v>
      </c>
      <c r="H26" s="201">
        <v>0</v>
      </c>
      <c r="I26" s="201">
        <v>0</v>
      </c>
      <c r="J26" s="201">
        <v>20.32</v>
      </c>
      <c r="K26" s="201">
        <v>5.4</v>
      </c>
      <c r="L26" s="201">
        <v>2.15</v>
      </c>
      <c r="M26" s="201">
        <v>0</v>
      </c>
      <c r="N26" s="201">
        <v>0.99</v>
      </c>
      <c r="O26" s="201">
        <v>1.67</v>
      </c>
      <c r="P26" s="201">
        <v>2.2799999999999998</v>
      </c>
      <c r="Q26" s="201">
        <v>0.18</v>
      </c>
      <c r="R26" s="201">
        <v>0.18</v>
      </c>
      <c r="S26" s="201">
        <v>0.22</v>
      </c>
      <c r="T26" s="201">
        <v>0</v>
      </c>
      <c r="U26" s="201">
        <v>6.2</v>
      </c>
      <c r="V26" s="201">
        <v>0.12</v>
      </c>
      <c r="W26" s="201">
        <v>0.28999999999999998</v>
      </c>
      <c r="X26" s="201">
        <v>1.24</v>
      </c>
      <c r="Y26" s="201">
        <v>0</v>
      </c>
      <c r="Z26" s="201">
        <v>2.33</v>
      </c>
      <c r="AA26" s="201">
        <v>0.75</v>
      </c>
      <c r="AB26" s="201">
        <v>0</v>
      </c>
      <c r="AC26" s="201">
        <v>0.23</v>
      </c>
      <c r="AD26" s="201">
        <v>12.28</v>
      </c>
      <c r="AE26" s="201">
        <v>0</v>
      </c>
      <c r="AF26" s="201">
        <v>0</v>
      </c>
      <c r="AG26" s="201">
        <v>19.39</v>
      </c>
      <c r="AH26" s="201">
        <v>0</v>
      </c>
      <c r="AI26" s="201">
        <v>3.21</v>
      </c>
      <c r="AJ26" s="201">
        <v>0</v>
      </c>
      <c r="AK26" s="201">
        <v>2.6</v>
      </c>
      <c r="AL26" s="201">
        <v>0</v>
      </c>
      <c r="AM26" s="201">
        <v>0</v>
      </c>
      <c r="AN26" s="201">
        <v>0</v>
      </c>
      <c r="AO26" s="201">
        <v>176.4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10</v>
      </c>
      <c r="E27" s="201">
        <v>0</v>
      </c>
      <c r="F27" s="201">
        <v>0</v>
      </c>
      <c r="G27" s="201">
        <v>16.82</v>
      </c>
      <c r="H27" s="201">
        <v>0</v>
      </c>
      <c r="I27" s="201">
        <v>0</v>
      </c>
      <c r="J27" s="201">
        <v>20.32</v>
      </c>
      <c r="K27" s="201">
        <v>5.4</v>
      </c>
      <c r="L27" s="201">
        <v>2.15</v>
      </c>
      <c r="M27" s="201">
        <v>0</v>
      </c>
      <c r="N27" s="201">
        <v>0.99</v>
      </c>
      <c r="O27" s="201">
        <v>1.67</v>
      </c>
      <c r="P27" s="201">
        <v>2.2799999999999998</v>
      </c>
      <c r="Q27" s="201">
        <v>0.18</v>
      </c>
      <c r="R27" s="201">
        <v>0.18</v>
      </c>
      <c r="S27" s="201">
        <v>0.22</v>
      </c>
      <c r="T27" s="201">
        <v>0</v>
      </c>
      <c r="U27" s="201">
        <v>6.2</v>
      </c>
      <c r="V27" s="201">
        <v>0.12</v>
      </c>
      <c r="W27" s="201">
        <v>0.28999999999999998</v>
      </c>
      <c r="X27" s="201">
        <v>1.24</v>
      </c>
      <c r="Y27" s="201">
        <v>0</v>
      </c>
      <c r="Z27" s="201">
        <v>2.33</v>
      </c>
      <c r="AA27" s="201">
        <v>0.75</v>
      </c>
      <c r="AB27" s="201">
        <v>0</v>
      </c>
      <c r="AC27" s="201">
        <v>0.23</v>
      </c>
      <c r="AD27" s="201">
        <v>12.28</v>
      </c>
      <c r="AE27" s="201">
        <v>0</v>
      </c>
      <c r="AF27" s="201">
        <v>0</v>
      </c>
      <c r="AG27" s="201">
        <v>19.39</v>
      </c>
      <c r="AH27" s="201">
        <v>0</v>
      </c>
      <c r="AI27" s="201">
        <v>3.21</v>
      </c>
      <c r="AJ27" s="201">
        <v>0</v>
      </c>
      <c r="AK27" s="201">
        <v>2.6</v>
      </c>
      <c r="AL27" s="201">
        <v>0</v>
      </c>
      <c r="AM27" s="201">
        <v>0</v>
      </c>
      <c r="AN27" s="201">
        <v>0</v>
      </c>
      <c r="AO27" s="201">
        <v>176.4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10</v>
      </c>
      <c r="E28" s="201">
        <v>0</v>
      </c>
      <c r="F28" s="201">
        <v>0</v>
      </c>
      <c r="G28" s="201">
        <v>16.82</v>
      </c>
      <c r="H28" s="201">
        <v>0</v>
      </c>
      <c r="I28" s="201">
        <v>0</v>
      </c>
      <c r="J28" s="201">
        <v>20.32</v>
      </c>
      <c r="K28" s="201">
        <v>5.4</v>
      </c>
      <c r="L28" s="201">
        <v>0.62</v>
      </c>
      <c r="M28" s="201">
        <v>0</v>
      </c>
      <c r="N28" s="201">
        <v>0.99</v>
      </c>
      <c r="O28" s="201">
        <v>1.67</v>
      </c>
      <c r="P28" s="201">
        <v>2.2799999999999998</v>
      </c>
      <c r="Q28" s="201">
        <v>0.18</v>
      </c>
      <c r="R28" s="201">
        <v>0.18</v>
      </c>
      <c r="S28" s="201">
        <v>0.22</v>
      </c>
      <c r="T28" s="201">
        <v>0</v>
      </c>
      <c r="U28" s="201">
        <v>6.2</v>
      </c>
      <c r="V28" s="201">
        <v>0.12</v>
      </c>
      <c r="W28" s="201">
        <v>0.28999999999999998</v>
      </c>
      <c r="X28" s="201">
        <v>1.24</v>
      </c>
      <c r="Y28" s="201">
        <v>0</v>
      </c>
      <c r="Z28" s="201">
        <v>2.33</v>
      </c>
      <c r="AA28" s="201">
        <v>0.75</v>
      </c>
      <c r="AB28" s="201">
        <v>0</v>
      </c>
      <c r="AC28" s="201">
        <v>0.23</v>
      </c>
      <c r="AD28" s="201">
        <v>12.28</v>
      </c>
      <c r="AE28" s="201">
        <v>0</v>
      </c>
      <c r="AF28" s="201">
        <v>0</v>
      </c>
      <c r="AG28" s="201">
        <v>19.39</v>
      </c>
      <c r="AH28" s="201">
        <v>0</v>
      </c>
      <c r="AI28" s="201">
        <v>3.21</v>
      </c>
      <c r="AJ28" s="201">
        <v>0</v>
      </c>
      <c r="AK28" s="201">
        <v>2.6</v>
      </c>
      <c r="AL28" s="201">
        <v>0</v>
      </c>
      <c r="AM28" s="201">
        <v>0</v>
      </c>
      <c r="AN28" s="201">
        <v>0</v>
      </c>
      <c r="AO28" s="201">
        <v>176.4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10</v>
      </c>
      <c r="E29" s="201">
        <v>0</v>
      </c>
      <c r="F29" s="201">
        <v>0</v>
      </c>
      <c r="G29" s="201">
        <v>16.82</v>
      </c>
      <c r="H29" s="201">
        <v>0</v>
      </c>
      <c r="I29" s="201">
        <v>0</v>
      </c>
      <c r="J29" s="201">
        <v>20.32</v>
      </c>
      <c r="K29" s="201">
        <v>5.4</v>
      </c>
      <c r="L29" s="201">
        <v>0.36</v>
      </c>
      <c r="M29" s="201">
        <v>0</v>
      </c>
      <c r="N29" s="201">
        <v>0.99</v>
      </c>
      <c r="O29" s="201">
        <v>1.67</v>
      </c>
      <c r="P29" s="201">
        <v>2.2799999999999998</v>
      </c>
      <c r="Q29" s="201">
        <v>0.18</v>
      </c>
      <c r="R29" s="201">
        <v>0.18</v>
      </c>
      <c r="S29" s="201">
        <v>0.22</v>
      </c>
      <c r="T29" s="201">
        <v>0</v>
      </c>
      <c r="U29" s="201">
        <v>6.2</v>
      </c>
      <c r="V29" s="201">
        <v>0.12</v>
      </c>
      <c r="W29" s="201">
        <v>0.28999999999999998</v>
      </c>
      <c r="X29" s="201">
        <v>1.24</v>
      </c>
      <c r="Y29" s="201">
        <v>0</v>
      </c>
      <c r="Z29" s="201">
        <v>2.33</v>
      </c>
      <c r="AA29" s="201">
        <v>0.75</v>
      </c>
      <c r="AB29" s="201">
        <v>0</v>
      </c>
      <c r="AC29" s="201">
        <v>0.23</v>
      </c>
      <c r="AD29" s="201">
        <v>12.28</v>
      </c>
      <c r="AE29" s="201">
        <v>0</v>
      </c>
      <c r="AF29" s="201">
        <v>0</v>
      </c>
      <c r="AG29" s="201">
        <v>19.36</v>
      </c>
      <c r="AH29" s="201">
        <v>0</v>
      </c>
      <c r="AI29" s="201">
        <v>3.21</v>
      </c>
      <c r="AJ29" s="201">
        <v>0</v>
      </c>
      <c r="AK29" s="201">
        <v>2.6</v>
      </c>
      <c r="AL29" s="201">
        <v>0</v>
      </c>
      <c r="AM29" s="201">
        <v>0</v>
      </c>
      <c r="AN29" s="201">
        <v>0</v>
      </c>
      <c r="AO29" s="201">
        <v>176.4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10</v>
      </c>
      <c r="E30" s="201">
        <v>0</v>
      </c>
      <c r="F30" s="201">
        <v>0</v>
      </c>
      <c r="G30" s="201">
        <v>16.82</v>
      </c>
      <c r="H30" s="201">
        <v>0</v>
      </c>
      <c r="I30" s="201">
        <v>0</v>
      </c>
      <c r="J30" s="201">
        <v>20.32</v>
      </c>
      <c r="K30" s="201">
        <v>5.4</v>
      </c>
      <c r="L30" s="201">
        <v>0.16</v>
      </c>
      <c r="M30" s="201">
        <v>0</v>
      </c>
      <c r="N30" s="201">
        <v>0.99</v>
      </c>
      <c r="O30" s="201">
        <v>1.67</v>
      </c>
      <c r="P30" s="201">
        <v>2.2799999999999998</v>
      </c>
      <c r="Q30" s="201">
        <v>0.18</v>
      </c>
      <c r="R30" s="201">
        <v>0.18</v>
      </c>
      <c r="S30" s="201">
        <v>0.22</v>
      </c>
      <c r="T30" s="201">
        <v>0</v>
      </c>
      <c r="U30" s="201">
        <v>6.2</v>
      </c>
      <c r="V30" s="201">
        <v>0.12</v>
      </c>
      <c r="W30" s="201">
        <v>0.28999999999999998</v>
      </c>
      <c r="X30" s="201">
        <v>1.24</v>
      </c>
      <c r="Y30" s="201">
        <v>0</v>
      </c>
      <c r="Z30" s="201">
        <v>2.33</v>
      </c>
      <c r="AA30" s="201">
        <v>0.75</v>
      </c>
      <c r="AB30" s="201">
        <v>0</v>
      </c>
      <c r="AC30" s="201">
        <v>0.23</v>
      </c>
      <c r="AD30" s="201">
        <v>12.28</v>
      </c>
      <c r="AE30" s="201">
        <v>0</v>
      </c>
      <c r="AF30" s="201">
        <v>0</v>
      </c>
      <c r="AG30" s="201">
        <v>19.36</v>
      </c>
      <c r="AH30" s="201">
        <v>0</v>
      </c>
      <c r="AI30" s="201">
        <v>3.21</v>
      </c>
      <c r="AJ30" s="201">
        <v>0</v>
      </c>
      <c r="AK30" s="201">
        <v>2.6</v>
      </c>
      <c r="AL30" s="201">
        <v>0</v>
      </c>
      <c r="AM30" s="201">
        <v>0</v>
      </c>
      <c r="AN30" s="201">
        <v>0</v>
      </c>
      <c r="AO30" s="201">
        <v>176.4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10</v>
      </c>
      <c r="E31" s="201">
        <v>0</v>
      </c>
      <c r="F31" s="201">
        <v>0</v>
      </c>
      <c r="G31" s="201">
        <v>16.82</v>
      </c>
      <c r="H31" s="201">
        <v>0</v>
      </c>
      <c r="I31" s="201">
        <v>0</v>
      </c>
      <c r="J31" s="201">
        <v>20.32</v>
      </c>
      <c r="K31" s="201">
        <v>5.4</v>
      </c>
      <c r="L31" s="201">
        <v>0.6</v>
      </c>
      <c r="M31" s="201">
        <v>0</v>
      </c>
      <c r="N31" s="201">
        <v>0.99</v>
      </c>
      <c r="O31" s="201">
        <v>1.67</v>
      </c>
      <c r="P31" s="201">
        <v>2.2799999999999998</v>
      </c>
      <c r="Q31" s="201">
        <v>0.18</v>
      </c>
      <c r="R31" s="201">
        <v>0.18</v>
      </c>
      <c r="S31" s="201">
        <v>0</v>
      </c>
      <c r="T31" s="201">
        <v>0</v>
      </c>
      <c r="U31" s="201">
        <v>6.2</v>
      </c>
      <c r="V31" s="201">
        <v>0.12</v>
      </c>
      <c r="W31" s="201">
        <v>0.28999999999999998</v>
      </c>
      <c r="X31" s="201">
        <v>1.24</v>
      </c>
      <c r="Y31" s="201">
        <v>0</v>
      </c>
      <c r="Z31" s="201">
        <v>2.33</v>
      </c>
      <c r="AA31" s="201">
        <v>0.75</v>
      </c>
      <c r="AB31" s="201">
        <v>0</v>
      </c>
      <c r="AC31" s="201">
        <v>0.23</v>
      </c>
      <c r="AD31" s="201">
        <v>12.28</v>
      </c>
      <c r="AE31" s="201">
        <v>0</v>
      </c>
      <c r="AF31" s="201">
        <v>0</v>
      </c>
      <c r="AG31" s="201">
        <v>19.36</v>
      </c>
      <c r="AH31" s="201">
        <v>0</v>
      </c>
      <c r="AI31" s="201">
        <v>3.21</v>
      </c>
      <c r="AJ31" s="201">
        <v>0</v>
      </c>
      <c r="AK31" s="201">
        <v>2.6</v>
      </c>
      <c r="AL31" s="201">
        <v>0</v>
      </c>
      <c r="AM31" s="201">
        <v>0</v>
      </c>
      <c r="AN31" s="201">
        <v>0</v>
      </c>
      <c r="AO31" s="201">
        <v>176.4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10</v>
      </c>
      <c r="E32" s="201">
        <v>0</v>
      </c>
      <c r="F32" s="201">
        <v>0</v>
      </c>
      <c r="G32" s="201">
        <v>16.82</v>
      </c>
      <c r="H32" s="201">
        <v>0</v>
      </c>
      <c r="I32" s="201">
        <v>0</v>
      </c>
      <c r="J32" s="201">
        <v>20.32</v>
      </c>
      <c r="K32" s="201">
        <v>5.4</v>
      </c>
      <c r="L32" s="201">
        <v>0.6</v>
      </c>
      <c r="M32" s="201">
        <v>0</v>
      </c>
      <c r="N32" s="201">
        <v>0.99</v>
      </c>
      <c r="O32" s="201">
        <v>1.67</v>
      </c>
      <c r="P32" s="201">
        <v>2.2799999999999998</v>
      </c>
      <c r="Q32" s="201">
        <v>0.18</v>
      </c>
      <c r="R32" s="201">
        <v>0.18</v>
      </c>
      <c r="S32" s="201">
        <v>0.22</v>
      </c>
      <c r="T32" s="201">
        <v>0</v>
      </c>
      <c r="U32" s="201">
        <v>6.2</v>
      </c>
      <c r="V32" s="201">
        <v>0.12</v>
      </c>
      <c r="W32" s="201">
        <v>0.28999999999999998</v>
      </c>
      <c r="X32" s="201">
        <v>1.24</v>
      </c>
      <c r="Y32" s="201">
        <v>0</v>
      </c>
      <c r="Z32" s="201">
        <v>2.33</v>
      </c>
      <c r="AA32" s="201">
        <v>0.75</v>
      </c>
      <c r="AB32" s="201">
        <v>0</v>
      </c>
      <c r="AC32" s="201">
        <v>0.23</v>
      </c>
      <c r="AD32" s="201">
        <v>12.28</v>
      </c>
      <c r="AE32" s="201">
        <v>0</v>
      </c>
      <c r="AF32" s="201">
        <v>0</v>
      </c>
      <c r="AG32" s="201">
        <v>19.36</v>
      </c>
      <c r="AH32" s="201">
        <v>0</v>
      </c>
      <c r="AI32" s="201">
        <v>3.21</v>
      </c>
      <c r="AJ32" s="201">
        <v>0</v>
      </c>
      <c r="AK32" s="201">
        <v>2.6</v>
      </c>
      <c r="AL32" s="201">
        <v>0</v>
      </c>
      <c r="AM32" s="201">
        <v>0</v>
      </c>
      <c r="AN32" s="201">
        <v>0</v>
      </c>
      <c r="AO32" s="201">
        <v>176.4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10</v>
      </c>
      <c r="E33" s="201">
        <v>0</v>
      </c>
      <c r="F33" s="201">
        <v>0</v>
      </c>
      <c r="G33" s="201">
        <v>16.82</v>
      </c>
      <c r="H33" s="201">
        <v>0</v>
      </c>
      <c r="I33" s="201">
        <v>0</v>
      </c>
      <c r="J33" s="201">
        <v>20.32</v>
      </c>
      <c r="K33" s="201">
        <v>5.4</v>
      </c>
      <c r="L33" s="201">
        <v>2.15</v>
      </c>
      <c r="M33" s="201">
        <v>0</v>
      </c>
      <c r="N33" s="201">
        <v>0.99</v>
      </c>
      <c r="O33" s="201">
        <v>1.67</v>
      </c>
      <c r="P33" s="201">
        <v>2.2799999999999998</v>
      </c>
      <c r="Q33" s="201">
        <v>0.18</v>
      </c>
      <c r="R33" s="201">
        <v>0.18</v>
      </c>
      <c r="S33" s="201">
        <v>0.22</v>
      </c>
      <c r="T33" s="201">
        <v>0</v>
      </c>
      <c r="U33" s="201">
        <v>6.2</v>
      </c>
      <c r="V33" s="201">
        <v>0.12</v>
      </c>
      <c r="W33" s="201">
        <v>0.28999999999999998</v>
      </c>
      <c r="X33" s="201">
        <v>1.24</v>
      </c>
      <c r="Y33" s="201">
        <v>0</v>
      </c>
      <c r="Z33" s="201">
        <v>2.33</v>
      </c>
      <c r="AA33" s="201">
        <v>0.75</v>
      </c>
      <c r="AB33" s="201">
        <v>0</v>
      </c>
      <c r="AC33" s="201">
        <v>0.23</v>
      </c>
      <c r="AD33" s="201">
        <v>12.28</v>
      </c>
      <c r="AE33" s="201">
        <v>0</v>
      </c>
      <c r="AF33" s="201">
        <v>0</v>
      </c>
      <c r="AG33" s="201">
        <v>19.36</v>
      </c>
      <c r="AH33" s="201">
        <v>0</v>
      </c>
      <c r="AI33" s="201">
        <v>3.21</v>
      </c>
      <c r="AJ33" s="201">
        <v>0</v>
      </c>
      <c r="AK33" s="201">
        <v>2.6</v>
      </c>
      <c r="AL33" s="201">
        <v>0</v>
      </c>
      <c r="AM33" s="201">
        <v>0</v>
      </c>
      <c r="AN33" s="201">
        <v>0</v>
      </c>
      <c r="AO33" s="201">
        <v>176.4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10</v>
      </c>
      <c r="E34" s="201">
        <v>0</v>
      </c>
      <c r="F34" s="201">
        <v>0</v>
      </c>
      <c r="G34" s="201">
        <v>16.82</v>
      </c>
      <c r="H34" s="201">
        <v>0</v>
      </c>
      <c r="I34" s="201">
        <v>0</v>
      </c>
      <c r="J34" s="201">
        <v>20.32</v>
      </c>
      <c r="K34" s="201">
        <v>5.4</v>
      </c>
      <c r="L34" s="201">
        <v>2.15</v>
      </c>
      <c r="M34" s="201">
        <v>0</v>
      </c>
      <c r="N34" s="201">
        <v>0.99</v>
      </c>
      <c r="O34" s="201">
        <v>1.67</v>
      </c>
      <c r="P34" s="201">
        <v>2.2799999999999998</v>
      </c>
      <c r="Q34" s="201">
        <v>0.18</v>
      </c>
      <c r="R34" s="201">
        <v>0.18</v>
      </c>
      <c r="S34" s="201">
        <v>0.22</v>
      </c>
      <c r="T34" s="201">
        <v>0</v>
      </c>
      <c r="U34" s="201">
        <v>6.2</v>
      </c>
      <c r="V34" s="201">
        <v>0.12</v>
      </c>
      <c r="W34" s="201">
        <v>0.28999999999999998</v>
      </c>
      <c r="X34" s="201">
        <v>1.24</v>
      </c>
      <c r="Y34" s="201">
        <v>0</v>
      </c>
      <c r="Z34" s="201">
        <v>2.33</v>
      </c>
      <c r="AA34" s="201">
        <v>0.75</v>
      </c>
      <c r="AB34" s="201">
        <v>0</v>
      </c>
      <c r="AC34" s="201">
        <v>0.23</v>
      </c>
      <c r="AD34" s="201">
        <v>12.28</v>
      </c>
      <c r="AE34" s="201">
        <v>0</v>
      </c>
      <c r="AF34" s="201">
        <v>0</v>
      </c>
      <c r="AG34" s="201">
        <v>19.36</v>
      </c>
      <c r="AH34" s="201">
        <v>0</v>
      </c>
      <c r="AI34" s="201">
        <v>3.21</v>
      </c>
      <c r="AJ34" s="201">
        <v>0</v>
      </c>
      <c r="AK34" s="201">
        <v>2.6</v>
      </c>
      <c r="AL34" s="201">
        <v>0</v>
      </c>
      <c r="AM34" s="201">
        <v>0</v>
      </c>
      <c r="AN34" s="201">
        <v>0</v>
      </c>
      <c r="AO34" s="201">
        <v>176.4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9.8699999999999992</v>
      </c>
      <c r="E35" s="201">
        <v>0</v>
      </c>
      <c r="F35" s="201">
        <v>0</v>
      </c>
      <c r="G35" s="201">
        <v>16.82</v>
      </c>
      <c r="H35" s="201">
        <v>0</v>
      </c>
      <c r="I35" s="201">
        <v>0</v>
      </c>
      <c r="J35" s="201">
        <v>20.32</v>
      </c>
      <c r="K35" s="201">
        <v>73.58</v>
      </c>
      <c r="L35" s="201">
        <v>2.15</v>
      </c>
      <c r="M35" s="201">
        <v>0</v>
      </c>
      <c r="N35" s="201">
        <v>0.99</v>
      </c>
      <c r="O35" s="201">
        <v>1.67</v>
      </c>
      <c r="P35" s="201">
        <v>2.2799999999999998</v>
      </c>
      <c r="Q35" s="201">
        <v>0.18</v>
      </c>
      <c r="R35" s="201">
        <v>0.18</v>
      </c>
      <c r="S35" s="201">
        <v>0.22</v>
      </c>
      <c r="T35" s="201">
        <v>0</v>
      </c>
      <c r="U35" s="201">
        <v>6.97</v>
      </c>
      <c r="V35" s="201">
        <v>0.12</v>
      </c>
      <c r="W35" s="201">
        <v>0.28999999999999998</v>
      </c>
      <c r="X35" s="201">
        <v>1.24</v>
      </c>
      <c r="Y35" s="201">
        <v>0</v>
      </c>
      <c r="Z35" s="201">
        <v>2.33</v>
      </c>
      <c r="AA35" s="201">
        <v>0.75</v>
      </c>
      <c r="AB35" s="201">
        <v>0</v>
      </c>
      <c r="AC35" s="201">
        <v>0.23</v>
      </c>
      <c r="AD35" s="201">
        <v>12.28</v>
      </c>
      <c r="AE35" s="201">
        <v>0</v>
      </c>
      <c r="AF35" s="201">
        <v>0</v>
      </c>
      <c r="AG35" s="201">
        <v>19.36</v>
      </c>
      <c r="AH35" s="201">
        <v>0</v>
      </c>
      <c r="AI35" s="201">
        <v>3.21</v>
      </c>
      <c r="AJ35" s="201">
        <v>0</v>
      </c>
      <c r="AK35" s="201">
        <v>9.23</v>
      </c>
      <c r="AL35" s="201">
        <v>0</v>
      </c>
      <c r="AM35" s="201">
        <v>0</v>
      </c>
      <c r="AN35" s="201">
        <v>0</v>
      </c>
      <c r="AO35" s="201">
        <v>176.4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9.8699999999999992</v>
      </c>
      <c r="E36" s="201">
        <v>0</v>
      </c>
      <c r="F36" s="201">
        <v>0</v>
      </c>
      <c r="G36" s="201">
        <v>16.82</v>
      </c>
      <c r="H36" s="201">
        <v>0</v>
      </c>
      <c r="I36" s="201">
        <v>0</v>
      </c>
      <c r="J36" s="201">
        <v>20.32</v>
      </c>
      <c r="K36" s="201">
        <v>77.010000000000005</v>
      </c>
      <c r="L36" s="201">
        <v>2.15</v>
      </c>
      <c r="M36" s="201">
        <v>0</v>
      </c>
      <c r="N36" s="201">
        <v>0.99</v>
      </c>
      <c r="O36" s="201">
        <v>1.67</v>
      </c>
      <c r="P36" s="201">
        <v>2.2799999999999998</v>
      </c>
      <c r="Q36" s="201">
        <v>0.18</v>
      </c>
      <c r="R36" s="201">
        <v>0.18</v>
      </c>
      <c r="S36" s="201">
        <v>0.22</v>
      </c>
      <c r="T36" s="201">
        <v>0</v>
      </c>
      <c r="U36" s="201">
        <v>6.33</v>
      </c>
      <c r="V36" s="201">
        <v>0.12</v>
      </c>
      <c r="W36" s="201">
        <v>0.28999999999999998</v>
      </c>
      <c r="X36" s="201">
        <v>1.24</v>
      </c>
      <c r="Y36" s="201">
        <v>0</v>
      </c>
      <c r="Z36" s="201">
        <v>2.33</v>
      </c>
      <c r="AA36" s="201">
        <v>0.75</v>
      </c>
      <c r="AB36" s="201">
        <v>0</v>
      </c>
      <c r="AC36" s="201">
        <v>0.23</v>
      </c>
      <c r="AD36" s="201">
        <v>12.28</v>
      </c>
      <c r="AE36" s="201">
        <v>0</v>
      </c>
      <c r="AF36" s="201">
        <v>0</v>
      </c>
      <c r="AG36" s="201">
        <v>19.36</v>
      </c>
      <c r="AH36" s="201">
        <v>0</v>
      </c>
      <c r="AI36" s="201">
        <v>3.21</v>
      </c>
      <c r="AJ36" s="201">
        <v>0</v>
      </c>
      <c r="AK36" s="201">
        <v>9.23</v>
      </c>
      <c r="AL36" s="201">
        <v>0</v>
      </c>
      <c r="AM36" s="201">
        <v>0</v>
      </c>
      <c r="AN36" s="201">
        <v>0</v>
      </c>
      <c r="AO36" s="201">
        <v>176.4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9.8699999999999992</v>
      </c>
      <c r="E37" s="201">
        <v>0</v>
      </c>
      <c r="F37" s="201">
        <v>0</v>
      </c>
      <c r="G37" s="201">
        <v>16.82</v>
      </c>
      <c r="H37" s="201">
        <v>0</v>
      </c>
      <c r="I37" s="201">
        <v>0</v>
      </c>
      <c r="J37" s="201">
        <v>20.32</v>
      </c>
      <c r="K37" s="201">
        <v>77.010000000000005</v>
      </c>
      <c r="L37" s="201">
        <v>30.96</v>
      </c>
      <c r="M37" s="201">
        <v>0</v>
      </c>
      <c r="N37" s="201">
        <v>0.99</v>
      </c>
      <c r="O37" s="201">
        <v>1.67</v>
      </c>
      <c r="P37" s="201">
        <v>2.2799999999999998</v>
      </c>
      <c r="Q37" s="201">
        <v>0.18</v>
      </c>
      <c r="R37" s="201">
        <v>0.18</v>
      </c>
      <c r="S37" s="201">
        <v>0.22</v>
      </c>
      <c r="T37" s="201">
        <v>0</v>
      </c>
      <c r="U37" s="201">
        <v>6.33</v>
      </c>
      <c r="V37" s="201">
        <v>0.12</v>
      </c>
      <c r="W37" s="201">
        <v>0.28999999999999998</v>
      </c>
      <c r="X37" s="201">
        <v>1.24</v>
      </c>
      <c r="Y37" s="201">
        <v>0</v>
      </c>
      <c r="Z37" s="201">
        <v>2.33</v>
      </c>
      <c r="AA37" s="201">
        <v>0.75</v>
      </c>
      <c r="AB37" s="201">
        <v>0</v>
      </c>
      <c r="AC37" s="201">
        <v>0.23</v>
      </c>
      <c r="AD37" s="201">
        <v>12.28</v>
      </c>
      <c r="AE37" s="201">
        <v>0</v>
      </c>
      <c r="AF37" s="201">
        <v>0</v>
      </c>
      <c r="AG37" s="201">
        <v>19.36</v>
      </c>
      <c r="AH37" s="201">
        <v>0</v>
      </c>
      <c r="AI37" s="201">
        <v>3.21</v>
      </c>
      <c r="AJ37" s="201">
        <v>0</v>
      </c>
      <c r="AK37" s="201">
        <v>9.23</v>
      </c>
      <c r="AL37" s="201">
        <v>0</v>
      </c>
      <c r="AM37" s="201">
        <v>0</v>
      </c>
      <c r="AN37" s="201">
        <v>0</v>
      </c>
      <c r="AO37" s="201">
        <v>176.4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9.8699999999999992</v>
      </c>
      <c r="E38" s="201">
        <v>0</v>
      </c>
      <c r="F38" s="201">
        <v>0</v>
      </c>
      <c r="G38" s="201">
        <v>16.82</v>
      </c>
      <c r="H38" s="201">
        <v>0</v>
      </c>
      <c r="I38" s="201">
        <v>0</v>
      </c>
      <c r="J38" s="201">
        <v>20.32</v>
      </c>
      <c r="K38" s="201">
        <v>77.010000000000005</v>
      </c>
      <c r="L38" s="201">
        <v>30.96</v>
      </c>
      <c r="M38" s="201">
        <v>0</v>
      </c>
      <c r="N38" s="201">
        <v>0.99</v>
      </c>
      <c r="O38" s="201">
        <v>1.67</v>
      </c>
      <c r="P38" s="201">
        <v>2.2799999999999998</v>
      </c>
      <c r="Q38" s="201">
        <v>0.18</v>
      </c>
      <c r="R38" s="201">
        <v>0.18</v>
      </c>
      <c r="S38" s="201">
        <v>0.22</v>
      </c>
      <c r="T38" s="201">
        <v>0</v>
      </c>
      <c r="U38" s="201">
        <v>6.33</v>
      </c>
      <c r="V38" s="201">
        <v>0.12</v>
      </c>
      <c r="W38" s="201">
        <v>0.28999999999999998</v>
      </c>
      <c r="X38" s="201">
        <v>1.24</v>
      </c>
      <c r="Y38" s="201">
        <v>0</v>
      </c>
      <c r="Z38" s="201">
        <v>2.34</v>
      </c>
      <c r="AA38" s="201">
        <v>0.75</v>
      </c>
      <c r="AB38" s="201">
        <v>0</v>
      </c>
      <c r="AC38" s="201">
        <v>0.23</v>
      </c>
      <c r="AD38" s="201">
        <v>12.28</v>
      </c>
      <c r="AE38" s="201">
        <v>0</v>
      </c>
      <c r="AF38" s="201">
        <v>0</v>
      </c>
      <c r="AG38" s="201">
        <v>19.36</v>
      </c>
      <c r="AH38" s="201">
        <v>0</v>
      </c>
      <c r="AI38" s="201">
        <v>3.21</v>
      </c>
      <c r="AJ38" s="201">
        <v>0</v>
      </c>
      <c r="AK38" s="201">
        <v>9.23</v>
      </c>
      <c r="AL38" s="201">
        <v>0</v>
      </c>
      <c r="AM38" s="201">
        <v>0</v>
      </c>
      <c r="AN38" s="201">
        <v>0</v>
      </c>
      <c r="AO38" s="201">
        <v>176.4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9.8699999999999992</v>
      </c>
      <c r="E39" s="201">
        <v>0</v>
      </c>
      <c r="F39" s="201">
        <v>0</v>
      </c>
      <c r="G39" s="201">
        <v>16.55</v>
      </c>
      <c r="H39" s="201">
        <v>0</v>
      </c>
      <c r="I39" s="201">
        <v>0</v>
      </c>
      <c r="J39" s="201">
        <v>20.32</v>
      </c>
      <c r="K39" s="201">
        <v>77.010000000000005</v>
      </c>
      <c r="L39" s="201">
        <v>30.96</v>
      </c>
      <c r="M39" s="201">
        <v>0</v>
      </c>
      <c r="N39" s="201">
        <v>0.99</v>
      </c>
      <c r="O39" s="201">
        <v>1.67</v>
      </c>
      <c r="P39" s="201">
        <v>2.2799999999999998</v>
      </c>
      <c r="Q39" s="201">
        <v>0.18</v>
      </c>
      <c r="R39" s="201">
        <v>0.18</v>
      </c>
      <c r="S39" s="201">
        <v>0.22</v>
      </c>
      <c r="T39" s="201">
        <v>0</v>
      </c>
      <c r="U39" s="201">
        <v>6.33</v>
      </c>
      <c r="V39" s="201">
        <v>0.12</v>
      </c>
      <c r="W39" s="201">
        <v>0.28999999999999998</v>
      </c>
      <c r="X39" s="201">
        <v>1.24</v>
      </c>
      <c r="Y39" s="201">
        <v>0</v>
      </c>
      <c r="Z39" s="201">
        <v>2.34</v>
      </c>
      <c r="AA39" s="201">
        <v>0.75</v>
      </c>
      <c r="AB39" s="201">
        <v>0</v>
      </c>
      <c r="AC39" s="201">
        <v>0.23</v>
      </c>
      <c r="AD39" s="201">
        <v>12.28</v>
      </c>
      <c r="AE39" s="201">
        <v>0</v>
      </c>
      <c r="AF39" s="201">
        <v>0</v>
      </c>
      <c r="AG39" s="201">
        <v>19.36</v>
      </c>
      <c r="AH39" s="201">
        <v>0</v>
      </c>
      <c r="AI39" s="201">
        <v>3.21</v>
      </c>
      <c r="AJ39" s="201">
        <v>0</v>
      </c>
      <c r="AK39" s="201">
        <v>9.23</v>
      </c>
      <c r="AL39" s="201">
        <v>0</v>
      </c>
      <c r="AM39" s="201">
        <v>0</v>
      </c>
      <c r="AN39" s="201">
        <v>0</v>
      </c>
      <c r="AO39" s="201">
        <v>172.8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9.8699999999999992</v>
      </c>
      <c r="E40" s="201">
        <v>0</v>
      </c>
      <c r="F40" s="201">
        <v>0</v>
      </c>
      <c r="G40" s="201">
        <v>16.55</v>
      </c>
      <c r="H40" s="201">
        <v>0</v>
      </c>
      <c r="I40" s="201">
        <v>0</v>
      </c>
      <c r="J40" s="201">
        <v>20.04</v>
      </c>
      <c r="K40" s="201">
        <v>77.010000000000005</v>
      </c>
      <c r="L40" s="201">
        <v>30.96</v>
      </c>
      <c r="M40" s="201">
        <v>0</v>
      </c>
      <c r="N40" s="201">
        <v>0.99</v>
      </c>
      <c r="O40" s="201">
        <v>1.67</v>
      </c>
      <c r="P40" s="201">
        <v>2.2799999999999998</v>
      </c>
      <c r="Q40" s="201">
        <v>0.18</v>
      </c>
      <c r="R40" s="201">
        <v>0.18</v>
      </c>
      <c r="S40" s="201">
        <v>0.22</v>
      </c>
      <c r="T40" s="201">
        <v>0</v>
      </c>
      <c r="U40" s="201">
        <v>6.33</v>
      </c>
      <c r="V40" s="201">
        <v>0.12</v>
      </c>
      <c r="W40" s="201">
        <v>0.28999999999999998</v>
      </c>
      <c r="X40" s="201">
        <v>1.24</v>
      </c>
      <c r="Y40" s="201">
        <v>0</v>
      </c>
      <c r="Z40" s="201">
        <v>2.34</v>
      </c>
      <c r="AA40" s="201">
        <v>0.75</v>
      </c>
      <c r="AB40" s="201">
        <v>0</v>
      </c>
      <c r="AC40" s="201">
        <v>0.21</v>
      </c>
      <c r="AD40" s="201">
        <v>12.28</v>
      </c>
      <c r="AE40" s="201">
        <v>0</v>
      </c>
      <c r="AF40" s="201">
        <v>0</v>
      </c>
      <c r="AG40" s="201">
        <v>19.36</v>
      </c>
      <c r="AH40" s="201">
        <v>0</v>
      </c>
      <c r="AI40" s="201">
        <v>3.21</v>
      </c>
      <c r="AJ40" s="201">
        <v>0</v>
      </c>
      <c r="AK40" s="201">
        <v>9.23</v>
      </c>
      <c r="AL40" s="201">
        <v>0</v>
      </c>
      <c r="AM40" s="201">
        <v>0</v>
      </c>
      <c r="AN40" s="201">
        <v>0</v>
      </c>
      <c r="AO40" s="201">
        <v>172.8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9.8699999999999992</v>
      </c>
      <c r="E41" s="201">
        <v>0</v>
      </c>
      <c r="F41" s="201">
        <v>0</v>
      </c>
      <c r="G41" s="201">
        <v>16.55</v>
      </c>
      <c r="H41" s="201">
        <v>0</v>
      </c>
      <c r="I41" s="201">
        <v>0</v>
      </c>
      <c r="J41" s="201">
        <v>20.04</v>
      </c>
      <c r="K41" s="201">
        <v>76.97</v>
      </c>
      <c r="L41" s="201">
        <v>30.44</v>
      </c>
      <c r="M41" s="201">
        <v>0</v>
      </c>
      <c r="N41" s="201">
        <v>0.99</v>
      </c>
      <c r="O41" s="201">
        <v>1.67</v>
      </c>
      <c r="P41" s="201">
        <v>2.2799999999999998</v>
      </c>
      <c r="Q41" s="201">
        <v>2.64</v>
      </c>
      <c r="R41" s="201">
        <v>0.18</v>
      </c>
      <c r="S41" s="201">
        <v>2.84</v>
      </c>
      <c r="T41" s="201">
        <v>0</v>
      </c>
      <c r="U41" s="201">
        <v>6.33</v>
      </c>
      <c r="V41" s="201">
        <v>0.12</v>
      </c>
      <c r="W41" s="201">
        <v>0.28999999999999998</v>
      </c>
      <c r="X41" s="201">
        <v>1.24</v>
      </c>
      <c r="Y41" s="201">
        <v>0</v>
      </c>
      <c r="Z41" s="201">
        <v>2.0299999999999998</v>
      </c>
      <c r="AA41" s="201">
        <v>11.22</v>
      </c>
      <c r="AB41" s="201">
        <v>0</v>
      </c>
      <c r="AC41" s="201">
        <v>0.19</v>
      </c>
      <c r="AD41" s="201">
        <v>12.28</v>
      </c>
      <c r="AE41" s="201">
        <v>0</v>
      </c>
      <c r="AF41" s="201">
        <v>0</v>
      </c>
      <c r="AG41" s="201">
        <v>19.36</v>
      </c>
      <c r="AH41" s="201">
        <v>0</v>
      </c>
      <c r="AI41" s="201">
        <v>3.21</v>
      </c>
      <c r="AJ41" s="201">
        <v>0</v>
      </c>
      <c r="AK41" s="201">
        <v>9.23</v>
      </c>
      <c r="AL41" s="201">
        <v>0</v>
      </c>
      <c r="AM41" s="201">
        <v>0</v>
      </c>
      <c r="AN41" s="201">
        <v>0</v>
      </c>
      <c r="AO41" s="201">
        <v>172.8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9.8699999999999992</v>
      </c>
      <c r="E42" s="201">
        <v>0</v>
      </c>
      <c r="F42" s="201">
        <v>0</v>
      </c>
      <c r="G42" s="201">
        <v>16.55</v>
      </c>
      <c r="H42" s="201">
        <v>0</v>
      </c>
      <c r="I42" s="201">
        <v>0</v>
      </c>
      <c r="J42" s="201">
        <v>20.04</v>
      </c>
      <c r="K42" s="201">
        <v>76.97</v>
      </c>
      <c r="L42" s="201">
        <v>30.44</v>
      </c>
      <c r="M42" s="201">
        <v>0</v>
      </c>
      <c r="N42" s="201">
        <v>0.99</v>
      </c>
      <c r="O42" s="201">
        <v>1.67</v>
      </c>
      <c r="P42" s="201">
        <v>2.2799999999999998</v>
      </c>
      <c r="Q42" s="201">
        <v>2.64</v>
      </c>
      <c r="R42" s="201">
        <v>0.18</v>
      </c>
      <c r="S42" s="201">
        <v>2.84</v>
      </c>
      <c r="T42" s="201">
        <v>0</v>
      </c>
      <c r="U42" s="201">
        <v>6.33</v>
      </c>
      <c r="V42" s="201">
        <v>0.12</v>
      </c>
      <c r="W42" s="201">
        <v>0.28999999999999998</v>
      </c>
      <c r="X42" s="201">
        <v>1.24</v>
      </c>
      <c r="Y42" s="201">
        <v>0</v>
      </c>
      <c r="Z42" s="201">
        <v>2.0299999999999998</v>
      </c>
      <c r="AA42" s="201">
        <v>11.22</v>
      </c>
      <c r="AB42" s="201">
        <v>0</v>
      </c>
      <c r="AC42" s="201">
        <v>0.19</v>
      </c>
      <c r="AD42" s="201">
        <v>12.28</v>
      </c>
      <c r="AE42" s="201">
        <v>0</v>
      </c>
      <c r="AF42" s="201">
        <v>0</v>
      </c>
      <c r="AG42" s="201">
        <v>19.36</v>
      </c>
      <c r="AH42" s="201">
        <v>0</v>
      </c>
      <c r="AI42" s="201">
        <v>3.21</v>
      </c>
      <c r="AJ42" s="201">
        <v>0</v>
      </c>
      <c r="AK42" s="201">
        <v>9.23</v>
      </c>
      <c r="AL42" s="201">
        <v>0</v>
      </c>
      <c r="AM42" s="201">
        <v>0</v>
      </c>
      <c r="AN42" s="201">
        <v>0</v>
      </c>
      <c r="AO42" s="201">
        <v>172.8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9.8699999999999992</v>
      </c>
      <c r="E43" s="201">
        <v>0</v>
      </c>
      <c r="F43" s="201">
        <v>0</v>
      </c>
      <c r="G43" s="201">
        <v>16.55</v>
      </c>
      <c r="H43" s="201">
        <v>0</v>
      </c>
      <c r="I43" s="201">
        <v>0</v>
      </c>
      <c r="J43" s="201">
        <v>20.04</v>
      </c>
      <c r="K43" s="201">
        <v>75.12</v>
      </c>
      <c r="L43" s="201">
        <v>30.95</v>
      </c>
      <c r="M43" s="201">
        <v>0</v>
      </c>
      <c r="N43" s="201">
        <v>0.99</v>
      </c>
      <c r="O43" s="201">
        <v>1.67</v>
      </c>
      <c r="P43" s="201">
        <v>2.2799999999999998</v>
      </c>
      <c r="Q43" s="201">
        <v>2.63</v>
      </c>
      <c r="R43" s="201">
        <v>0.18</v>
      </c>
      <c r="S43" s="201">
        <v>2.84</v>
      </c>
      <c r="T43" s="201">
        <v>0</v>
      </c>
      <c r="U43" s="201">
        <v>6.33</v>
      </c>
      <c r="V43" s="201">
        <v>0.12</v>
      </c>
      <c r="W43" s="201">
        <v>0.28999999999999998</v>
      </c>
      <c r="X43" s="201">
        <v>1.24</v>
      </c>
      <c r="Y43" s="201">
        <v>0</v>
      </c>
      <c r="Z43" s="201">
        <v>1.42</v>
      </c>
      <c r="AA43" s="201">
        <v>0.75</v>
      </c>
      <c r="AB43" s="201">
        <v>0</v>
      </c>
      <c r="AC43" s="201">
        <v>0.19</v>
      </c>
      <c r="AD43" s="201">
        <v>12.28</v>
      </c>
      <c r="AE43" s="201">
        <v>0</v>
      </c>
      <c r="AF43" s="201">
        <v>0</v>
      </c>
      <c r="AG43" s="201">
        <v>19.36</v>
      </c>
      <c r="AH43" s="201">
        <v>0</v>
      </c>
      <c r="AI43" s="201">
        <v>3.21</v>
      </c>
      <c r="AJ43" s="201">
        <v>0</v>
      </c>
      <c r="AK43" s="201">
        <v>9.23</v>
      </c>
      <c r="AL43" s="201">
        <v>0</v>
      </c>
      <c r="AM43" s="201">
        <v>0</v>
      </c>
      <c r="AN43" s="201">
        <v>0</v>
      </c>
      <c r="AO43" s="201">
        <v>172.8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9.8699999999999992</v>
      </c>
      <c r="E44" s="201">
        <v>0</v>
      </c>
      <c r="F44" s="201">
        <v>0</v>
      </c>
      <c r="G44" s="201">
        <v>16.55</v>
      </c>
      <c r="H44" s="201">
        <v>0</v>
      </c>
      <c r="I44" s="201">
        <v>0</v>
      </c>
      <c r="J44" s="201">
        <v>20.04</v>
      </c>
      <c r="K44" s="201">
        <v>75.12</v>
      </c>
      <c r="L44" s="201">
        <v>30.95</v>
      </c>
      <c r="M44" s="201">
        <v>0</v>
      </c>
      <c r="N44" s="201">
        <v>0.99</v>
      </c>
      <c r="O44" s="201">
        <v>1.67</v>
      </c>
      <c r="P44" s="201">
        <v>2.2799999999999998</v>
      </c>
      <c r="Q44" s="201">
        <v>2.63</v>
      </c>
      <c r="R44" s="201">
        <v>0.18</v>
      </c>
      <c r="S44" s="201">
        <v>2.84</v>
      </c>
      <c r="T44" s="201">
        <v>0</v>
      </c>
      <c r="U44" s="201">
        <v>6.33</v>
      </c>
      <c r="V44" s="201">
        <v>0.12</v>
      </c>
      <c r="W44" s="201">
        <v>0.28999999999999998</v>
      </c>
      <c r="X44" s="201">
        <v>1.24</v>
      </c>
      <c r="Y44" s="201">
        <v>0</v>
      </c>
      <c r="Z44" s="201">
        <v>1.42</v>
      </c>
      <c r="AA44" s="201">
        <v>0.75</v>
      </c>
      <c r="AB44" s="201">
        <v>0</v>
      </c>
      <c r="AC44" s="201">
        <v>0.19</v>
      </c>
      <c r="AD44" s="201">
        <v>12.28</v>
      </c>
      <c r="AE44" s="201">
        <v>0</v>
      </c>
      <c r="AF44" s="201">
        <v>0</v>
      </c>
      <c r="AG44" s="201">
        <v>19.36</v>
      </c>
      <c r="AH44" s="201">
        <v>0</v>
      </c>
      <c r="AI44" s="201">
        <v>3.21</v>
      </c>
      <c r="AJ44" s="201">
        <v>0</v>
      </c>
      <c r="AK44" s="201">
        <v>9.23</v>
      </c>
      <c r="AL44" s="201">
        <v>0</v>
      </c>
      <c r="AM44" s="201">
        <v>0</v>
      </c>
      <c r="AN44" s="201">
        <v>0</v>
      </c>
      <c r="AO44" s="201">
        <v>172.8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9.8699999999999992</v>
      </c>
      <c r="E45" s="201">
        <v>0</v>
      </c>
      <c r="F45" s="201">
        <v>0</v>
      </c>
      <c r="G45" s="201">
        <v>16.55</v>
      </c>
      <c r="H45" s="201">
        <v>0</v>
      </c>
      <c r="I45" s="201">
        <v>0</v>
      </c>
      <c r="J45" s="201">
        <v>20.04</v>
      </c>
      <c r="K45" s="201">
        <v>75.12</v>
      </c>
      <c r="L45" s="201">
        <v>30.95</v>
      </c>
      <c r="M45" s="201">
        <v>0</v>
      </c>
      <c r="N45" s="201">
        <v>0.99</v>
      </c>
      <c r="O45" s="201">
        <v>1.67</v>
      </c>
      <c r="P45" s="201">
        <v>2.2799999999999998</v>
      </c>
      <c r="Q45" s="201">
        <v>2.63</v>
      </c>
      <c r="R45" s="201">
        <v>0.18</v>
      </c>
      <c r="S45" s="201">
        <v>2.84</v>
      </c>
      <c r="T45" s="201">
        <v>0</v>
      </c>
      <c r="U45" s="201">
        <v>6.33</v>
      </c>
      <c r="V45" s="201">
        <v>0.12</v>
      </c>
      <c r="W45" s="201">
        <v>0.28999999999999998</v>
      </c>
      <c r="X45" s="201">
        <v>1.24</v>
      </c>
      <c r="Y45" s="201">
        <v>0</v>
      </c>
      <c r="Z45" s="201">
        <v>2.33</v>
      </c>
      <c r="AA45" s="201">
        <v>0.75</v>
      </c>
      <c r="AB45" s="201">
        <v>0</v>
      </c>
      <c r="AC45" s="201">
        <v>0.19</v>
      </c>
      <c r="AD45" s="201">
        <v>12.28</v>
      </c>
      <c r="AE45" s="201">
        <v>0</v>
      </c>
      <c r="AF45" s="201">
        <v>0</v>
      </c>
      <c r="AG45" s="201">
        <v>19.36</v>
      </c>
      <c r="AH45" s="201">
        <v>0</v>
      </c>
      <c r="AI45" s="201">
        <v>3.21</v>
      </c>
      <c r="AJ45" s="201">
        <v>0</v>
      </c>
      <c r="AK45" s="201">
        <v>9.23</v>
      </c>
      <c r="AL45" s="201">
        <v>0</v>
      </c>
      <c r="AM45" s="201">
        <v>0</v>
      </c>
      <c r="AN45" s="201">
        <v>0</v>
      </c>
      <c r="AO45" s="201">
        <v>172.8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9.8699999999999992</v>
      </c>
      <c r="E46" s="201">
        <v>0</v>
      </c>
      <c r="F46" s="201">
        <v>0</v>
      </c>
      <c r="G46" s="201">
        <v>16.55</v>
      </c>
      <c r="H46" s="201">
        <v>0</v>
      </c>
      <c r="I46" s="201">
        <v>0</v>
      </c>
      <c r="J46" s="201">
        <v>20.04</v>
      </c>
      <c r="K46" s="201">
        <v>75.12</v>
      </c>
      <c r="L46" s="201">
        <v>30.95</v>
      </c>
      <c r="M46" s="201">
        <v>0</v>
      </c>
      <c r="N46" s="201">
        <v>0.99</v>
      </c>
      <c r="O46" s="201">
        <v>1.67</v>
      </c>
      <c r="P46" s="201">
        <v>2.2799999999999998</v>
      </c>
      <c r="Q46" s="201">
        <v>2.63</v>
      </c>
      <c r="R46" s="201">
        <v>0.18</v>
      </c>
      <c r="S46" s="201">
        <v>2.84</v>
      </c>
      <c r="T46" s="201">
        <v>0</v>
      </c>
      <c r="U46" s="201">
        <v>6.33</v>
      </c>
      <c r="V46" s="201">
        <v>0.12</v>
      </c>
      <c r="W46" s="201">
        <v>0.28999999999999998</v>
      </c>
      <c r="X46" s="201">
        <v>1.24</v>
      </c>
      <c r="Y46" s="201">
        <v>0</v>
      </c>
      <c r="Z46" s="201">
        <v>2.33</v>
      </c>
      <c r="AA46" s="201">
        <v>0.75</v>
      </c>
      <c r="AB46" s="201">
        <v>0</v>
      </c>
      <c r="AC46" s="201">
        <v>0.19</v>
      </c>
      <c r="AD46" s="201">
        <v>12.28</v>
      </c>
      <c r="AE46" s="201">
        <v>0</v>
      </c>
      <c r="AF46" s="201">
        <v>0</v>
      </c>
      <c r="AG46" s="201">
        <v>19.36</v>
      </c>
      <c r="AH46" s="201">
        <v>0</v>
      </c>
      <c r="AI46" s="201">
        <v>3.21</v>
      </c>
      <c r="AJ46" s="201">
        <v>0</v>
      </c>
      <c r="AK46" s="201">
        <v>9.23</v>
      </c>
      <c r="AL46" s="201">
        <v>0</v>
      </c>
      <c r="AM46" s="201">
        <v>0</v>
      </c>
      <c r="AN46" s="201">
        <v>0</v>
      </c>
      <c r="AO46" s="201">
        <v>172.8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9.8699999999999992</v>
      </c>
      <c r="E47" s="201">
        <v>0</v>
      </c>
      <c r="F47" s="201">
        <v>0</v>
      </c>
      <c r="G47" s="201">
        <v>16.55</v>
      </c>
      <c r="H47" s="201">
        <v>0</v>
      </c>
      <c r="I47" s="201">
        <v>0</v>
      </c>
      <c r="J47" s="201">
        <v>20.6</v>
      </c>
      <c r="K47" s="201">
        <v>75.12</v>
      </c>
      <c r="L47" s="201">
        <v>30.95</v>
      </c>
      <c r="M47" s="201">
        <v>0</v>
      </c>
      <c r="N47" s="201">
        <v>0.99</v>
      </c>
      <c r="O47" s="201">
        <v>1.67</v>
      </c>
      <c r="P47" s="201">
        <v>2.2799999999999998</v>
      </c>
      <c r="Q47" s="201">
        <v>2.63</v>
      </c>
      <c r="R47" s="201">
        <v>0.18</v>
      </c>
      <c r="S47" s="201">
        <v>2.84</v>
      </c>
      <c r="T47" s="201">
        <v>0</v>
      </c>
      <c r="U47" s="201">
        <v>6.33</v>
      </c>
      <c r="V47" s="201">
        <v>0.12</v>
      </c>
      <c r="W47" s="201">
        <v>0.28999999999999998</v>
      </c>
      <c r="X47" s="201">
        <v>1.24</v>
      </c>
      <c r="Y47" s="201">
        <v>0</v>
      </c>
      <c r="Z47" s="201">
        <v>2.33</v>
      </c>
      <c r="AA47" s="201">
        <v>0.75</v>
      </c>
      <c r="AB47" s="201">
        <v>0</v>
      </c>
      <c r="AC47" s="201">
        <v>0.23</v>
      </c>
      <c r="AD47" s="201">
        <v>12.28</v>
      </c>
      <c r="AE47" s="201">
        <v>0</v>
      </c>
      <c r="AF47" s="201">
        <v>0</v>
      </c>
      <c r="AG47" s="201">
        <v>19.36</v>
      </c>
      <c r="AH47" s="201">
        <v>0</v>
      </c>
      <c r="AI47" s="201">
        <v>3.21</v>
      </c>
      <c r="AJ47" s="201">
        <v>0</v>
      </c>
      <c r="AK47" s="201">
        <v>9.23</v>
      </c>
      <c r="AL47" s="201">
        <v>0</v>
      </c>
      <c r="AM47" s="201">
        <v>0</v>
      </c>
      <c r="AN47" s="201">
        <v>0</v>
      </c>
      <c r="AO47" s="201">
        <v>172.8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9.8699999999999992</v>
      </c>
      <c r="E48" s="201">
        <v>0</v>
      </c>
      <c r="F48" s="201">
        <v>0</v>
      </c>
      <c r="G48" s="201">
        <v>16.55</v>
      </c>
      <c r="H48" s="201">
        <v>0</v>
      </c>
      <c r="I48" s="201">
        <v>0</v>
      </c>
      <c r="J48" s="201">
        <v>20.6</v>
      </c>
      <c r="K48" s="201">
        <v>75.12</v>
      </c>
      <c r="L48" s="201">
        <v>30.95</v>
      </c>
      <c r="M48" s="201">
        <v>0</v>
      </c>
      <c r="N48" s="201">
        <v>0.99</v>
      </c>
      <c r="O48" s="201">
        <v>1.67</v>
      </c>
      <c r="P48" s="201">
        <v>2.2799999999999998</v>
      </c>
      <c r="Q48" s="201">
        <v>2.63</v>
      </c>
      <c r="R48" s="201">
        <v>0.18</v>
      </c>
      <c r="S48" s="201">
        <v>2.84</v>
      </c>
      <c r="T48" s="201">
        <v>0</v>
      </c>
      <c r="U48" s="201">
        <v>6.33</v>
      </c>
      <c r="V48" s="201">
        <v>0.12</v>
      </c>
      <c r="W48" s="201">
        <v>0.28999999999999998</v>
      </c>
      <c r="X48" s="201">
        <v>1.24</v>
      </c>
      <c r="Y48" s="201">
        <v>0</v>
      </c>
      <c r="Z48" s="201">
        <v>2.33</v>
      </c>
      <c r="AA48" s="201">
        <v>0.75</v>
      </c>
      <c r="AB48" s="201">
        <v>0</v>
      </c>
      <c r="AC48" s="201">
        <v>0.23</v>
      </c>
      <c r="AD48" s="201">
        <v>12.28</v>
      </c>
      <c r="AE48" s="201">
        <v>0</v>
      </c>
      <c r="AF48" s="201">
        <v>0</v>
      </c>
      <c r="AG48" s="201">
        <v>19.36</v>
      </c>
      <c r="AH48" s="201">
        <v>0</v>
      </c>
      <c r="AI48" s="201">
        <v>3.21</v>
      </c>
      <c r="AJ48" s="201">
        <v>0</v>
      </c>
      <c r="AK48" s="201">
        <v>9.23</v>
      </c>
      <c r="AL48" s="201">
        <v>0</v>
      </c>
      <c r="AM48" s="201">
        <v>0</v>
      </c>
      <c r="AN48" s="201">
        <v>0</v>
      </c>
      <c r="AO48" s="201">
        <v>172.8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9.8699999999999992</v>
      </c>
      <c r="E49" s="201">
        <v>0</v>
      </c>
      <c r="F49" s="201">
        <v>0</v>
      </c>
      <c r="G49" s="201">
        <v>16.55</v>
      </c>
      <c r="H49" s="201">
        <v>0</v>
      </c>
      <c r="I49" s="201">
        <v>0</v>
      </c>
      <c r="J49" s="201">
        <v>20.6</v>
      </c>
      <c r="K49" s="201">
        <v>75.12</v>
      </c>
      <c r="L49" s="201">
        <v>30.95</v>
      </c>
      <c r="M49" s="201">
        <v>0</v>
      </c>
      <c r="N49" s="201">
        <v>0.99</v>
      </c>
      <c r="O49" s="201">
        <v>1.67</v>
      </c>
      <c r="P49" s="201">
        <v>2.2799999999999998</v>
      </c>
      <c r="Q49" s="201">
        <v>2.63</v>
      </c>
      <c r="R49" s="201">
        <v>0.18</v>
      </c>
      <c r="S49" s="201">
        <v>2.84</v>
      </c>
      <c r="T49" s="201">
        <v>0</v>
      </c>
      <c r="U49" s="201">
        <v>6.33</v>
      </c>
      <c r="V49" s="201">
        <v>0.12</v>
      </c>
      <c r="W49" s="201">
        <v>0.28999999999999998</v>
      </c>
      <c r="X49" s="201">
        <v>1.24</v>
      </c>
      <c r="Y49" s="201">
        <v>0</v>
      </c>
      <c r="Z49" s="201">
        <v>2.33</v>
      </c>
      <c r="AA49" s="201">
        <v>0.75</v>
      </c>
      <c r="AB49" s="201">
        <v>0</v>
      </c>
      <c r="AC49" s="201">
        <v>0.23</v>
      </c>
      <c r="AD49" s="201">
        <v>12.28</v>
      </c>
      <c r="AE49" s="201">
        <v>0</v>
      </c>
      <c r="AF49" s="201">
        <v>0</v>
      </c>
      <c r="AG49" s="201">
        <v>19.36</v>
      </c>
      <c r="AH49" s="201">
        <v>0</v>
      </c>
      <c r="AI49" s="201">
        <v>3.21</v>
      </c>
      <c r="AJ49" s="201">
        <v>0</v>
      </c>
      <c r="AK49" s="201">
        <v>9.23</v>
      </c>
      <c r="AL49" s="201">
        <v>0</v>
      </c>
      <c r="AM49" s="201">
        <v>0</v>
      </c>
      <c r="AN49" s="201">
        <v>0</v>
      </c>
      <c r="AO49" s="201">
        <v>172.8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9.8699999999999992</v>
      </c>
      <c r="E50" s="201">
        <v>0</v>
      </c>
      <c r="F50" s="201">
        <v>0</v>
      </c>
      <c r="G50" s="201">
        <v>16.55</v>
      </c>
      <c r="H50" s="201">
        <v>0</v>
      </c>
      <c r="I50" s="201">
        <v>0</v>
      </c>
      <c r="J50" s="201">
        <v>20.6</v>
      </c>
      <c r="K50" s="201">
        <v>75.12</v>
      </c>
      <c r="L50" s="201">
        <v>30.95</v>
      </c>
      <c r="M50" s="201">
        <v>0</v>
      </c>
      <c r="N50" s="201">
        <v>0.99</v>
      </c>
      <c r="O50" s="201">
        <v>1.67</v>
      </c>
      <c r="P50" s="201">
        <v>2.2799999999999998</v>
      </c>
      <c r="Q50" s="201">
        <v>2.63</v>
      </c>
      <c r="R50" s="201">
        <v>0.18</v>
      </c>
      <c r="S50" s="201">
        <v>2.84</v>
      </c>
      <c r="T50" s="201">
        <v>0</v>
      </c>
      <c r="U50" s="201">
        <v>6.33</v>
      </c>
      <c r="V50" s="201">
        <v>0.12</v>
      </c>
      <c r="W50" s="201">
        <v>0.28999999999999998</v>
      </c>
      <c r="X50" s="201">
        <v>1.24</v>
      </c>
      <c r="Y50" s="201">
        <v>0</v>
      </c>
      <c r="Z50" s="201">
        <v>2.33</v>
      </c>
      <c r="AA50" s="201">
        <v>0.75</v>
      </c>
      <c r="AB50" s="201">
        <v>0</v>
      </c>
      <c r="AC50" s="201">
        <v>0.23</v>
      </c>
      <c r="AD50" s="201">
        <v>12.28</v>
      </c>
      <c r="AE50" s="201">
        <v>0</v>
      </c>
      <c r="AF50" s="201">
        <v>0</v>
      </c>
      <c r="AG50" s="201">
        <v>19.36</v>
      </c>
      <c r="AH50" s="201">
        <v>0</v>
      </c>
      <c r="AI50" s="201">
        <v>3.21</v>
      </c>
      <c r="AJ50" s="201">
        <v>0</v>
      </c>
      <c r="AK50" s="201">
        <v>9.23</v>
      </c>
      <c r="AL50" s="201">
        <v>0</v>
      </c>
      <c r="AM50" s="201">
        <v>0</v>
      </c>
      <c r="AN50" s="201">
        <v>0</v>
      </c>
      <c r="AO50" s="201">
        <v>172.8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9.73</v>
      </c>
      <c r="E51" s="201">
        <v>0</v>
      </c>
      <c r="F51" s="201">
        <v>0</v>
      </c>
      <c r="G51" s="201">
        <v>16.27</v>
      </c>
      <c r="H51" s="201">
        <v>0</v>
      </c>
      <c r="I51" s="201">
        <v>0</v>
      </c>
      <c r="J51" s="201">
        <v>20.6</v>
      </c>
      <c r="K51" s="201">
        <v>75.12</v>
      </c>
      <c r="L51" s="201">
        <v>30.95</v>
      </c>
      <c r="M51" s="201">
        <v>0</v>
      </c>
      <c r="N51" s="201">
        <v>0.99</v>
      </c>
      <c r="O51" s="201">
        <v>1.67</v>
      </c>
      <c r="P51" s="201">
        <v>2.2799999999999998</v>
      </c>
      <c r="Q51" s="201">
        <v>2.63</v>
      </c>
      <c r="R51" s="201">
        <v>0.18</v>
      </c>
      <c r="S51" s="201">
        <v>2.84</v>
      </c>
      <c r="T51" s="201">
        <v>0</v>
      </c>
      <c r="U51" s="201">
        <v>6.33</v>
      </c>
      <c r="V51" s="201">
        <v>0.12</v>
      </c>
      <c r="W51" s="201">
        <v>0.28999999999999998</v>
      </c>
      <c r="X51" s="201">
        <v>1.24</v>
      </c>
      <c r="Y51" s="201">
        <v>0</v>
      </c>
      <c r="Z51" s="201">
        <v>2.33</v>
      </c>
      <c r="AA51" s="201">
        <v>11.68</v>
      </c>
      <c r="AB51" s="201">
        <v>0</v>
      </c>
      <c r="AC51" s="201">
        <v>0.23</v>
      </c>
      <c r="AD51" s="201">
        <v>12.28</v>
      </c>
      <c r="AE51" s="201">
        <v>0</v>
      </c>
      <c r="AF51" s="201">
        <v>0</v>
      </c>
      <c r="AG51" s="201">
        <v>19.36</v>
      </c>
      <c r="AH51" s="201">
        <v>0</v>
      </c>
      <c r="AI51" s="201">
        <v>3.21</v>
      </c>
      <c r="AJ51" s="201">
        <v>0</v>
      </c>
      <c r="AK51" s="201">
        <v>9.23</v>
      </c>
      <c r="AL51" s="201">
        <v>0</v>
      </c>
      <c r="AM51" s="201">
        <v>0</v>
      </c>
      <c r="AN51" s="201">
        <v>0</v>
      </c>
      <c r="AO51" s="201">
        <v>167.4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9.73</v>
      </c>
      <c r="E52" s="201">
        <v>0</v>
      </c>
      <c r="F52" s="201">
        <v>0</v>
      </c>
      <c r="G52" s="201">
        <v>16.27</v>
      </c>
      <c r="H52" s="201">
        <v>0</v>
      </c>
      <c r="I52" s="201">
        <v>0</v>
      </c>
      <c r="J52" s="201">
        <v>20.6</v>
      </c>
      <c r="K52" s="201">
        <v>75.12</v>
      </c>
      <c r="L52" s="201">
        <v>30.95</v>
      </c>
      <c r="M52" s="201">
        <v>0</v>
      </c>
      <c r="N52" s="201">
        <v>0.99</v>
      </c>
      <c r="O52" s="201">
        <v>1.67</v>
      </c>
      <c r="P52" s="201">
        <v>2.2799999999999998</v>
      </c>
      <c r="Q52" s="201">
        <v>2.63</v>
      </c>
      <c r="R52" s="201">
        <v>0.18</v>
      </c>
      <c r="S52" s="201">
        <v>2.84</v>
      </c>
      <c r="T52" s="201">
        <v>0</v>
      </c>
      <c r="U52" s="201">
        <v>6.33</v>
      </c>
      <c r="V52" s="201">
        <v>0.12</v>
      </c>
      <c r="W52" s="201">
        <v>0.28999999999999998</v>
      </c>
      <c r="X52" s="201">
        <v>1.24</v>
      </c>
      <c r="Y52" s="201">
        <v>0</v>
      </c>
      <c r="Z52" s="201">
        <v>2.33</v>
      </c>
      <c r="AA52" s="201">
        <v>11.68</v>
      </c>
      <c r="AB52" s="201">
        <v>0</v>
      </c>
      <c r="AC52" s="201">
        <v>0.23</v>
      </c>
      <c r="AD52" s="201">
        <v>12.28</v>
      </c>
      <c r="AE52" s="201">
        <v>0</v>
      </c>
      <c r="AF52" s="201">
        <v>0</v>
      </c>
      <c r="AG52" s="201">
        <v>19.36</v>
      </c>
      <c r="AH52" s="201">
        <v>0</v>
      </c>
      <c r="AI52" s="201">
        <v>3.21</v>
      </c>
      <c r="AJ52" s="201">
        <v>0</v>
      </c>
      <c r="AK52" s="201">
        <v>9.23</v>
      </c>
      <c r="AL52" s="201">
        <v>0</v>
      </c>
      <c r="AM52" s="201">
        <v>0</v>
      </c>
      <c r="AN52" s="201">
        <v>0</v>
      </c>
      <c r="AO52" s="201">
        <v>167.4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9.73</v>
      </c>
      <c r="E53" s="201">
        <v>0</v>
      </c>
      <c r="F53" s="201">
        <v>0</v>
      </c>
      <c r="G53" s="201">
        <v>16.27</v>
      </c>
      <c r="H53" s="201">
        <v>0</v>
      </c>
      <c r="I53" s="201">
        <v>0</v>
      </c>
      <c r="J53" s="201">
        <v>20.6</v>
      </c>
      <c r="K53" s="201">
        <v>75.12</v>
      </c>
      <c r="L53" s="201">
        <v>30.95</v>
      </c>
      <c r="M53" s="201">
        <v>0</v>
      </c>
      <c r="N53" s="201">
        <v>0.99</v>
      </c>
      <c r="O53" s="201">
        <v>1.67</v>
      </c>
      <c r="P53" s="201">
        <v>2.2799999999999998</v>
      </c>
      <c r="Q53" s="201">
        <v>2.63</v>
      </c>
      <c r="R53" s="201">
        <v>0.18</v>
      </c>
      <c r="S53" s="201">
        <v>2.84</v>
      </c>
      <c r="T53" s="201">
        <v>0</v>
      </c>
      <c r="U53" s="201">
        <v>6.33</v>
      </c>
      <c r="V53" s="201">
        <v>0.12</v>
      </c>
      <c r="W53" s="201">
        <v>0.28999999999999998</v>
      </c>
      <c r="X53" s="201">
        <v>1.24</v>
      </c>
      <c r="Y53" s="201">
        <v>0</v>
      </c>
      <c r="Z53" s="201">
        <v>2.33</v>
      </c>
      <c r="AA53" s="201">
        <v>11.68</v>
      </c>
      <c r="AB53" s="201">
        <v>0</v>
      </c>
      <c r="AC53" s="201">
        <v>0.23</v>
      </c>
      <c r="AD53" s="201">
        <v>12.28</v>
      </c>
      <c r="AE53" s="201">
        <v>0</v>
      </c>
      <c r="AF53" s="201">
        <v>0</v>
      </c>
      <c r="AG53" s="201">
        <v>19.36</v>
      </c>
      <c r="AH53" s="201">
        <v>0</v>
      </c>
      <c r="AI53" s="201">
        <v>3.21</v>
      </c>
      <c r="AJ53" s="201">
        <v>0</v>
      </c>
      <c r="AK53" s="201">
        <v>9.23</v>
      </c>
      <c r="AL53" s="201">
        <v>0</v>
      </c>
      <c r="AM53" s="201">
        <v>0</v>
      </c>
      <c r="AN53" s="201">
        <v>0</v>
      </c>
      <c r="AO53" s="201">
        <v>127.8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9.73</v>
      </c>
      <c r="E54" s="201">
        <v>0</v>
      </c>
      <c r="F54" s="201">
        <v>0</v>
      </c>
      <c r="G54" s="201">
        <v>16.27</v>
      </c>
      <c r="H54" s="201">
        <v>0</v>
      </c>
      <c r="I54" s="201">
        <v>0</v>
      </c>
      <c r="J54" s="201">
        <v>20.6</v>
      </c>
      <c r="K54" s="201">
        <v>75.12</v>
      </c>
      <c r="L54" s="201">
        <v>30.95</v>
      </c>
      <c r="M54" s="201">
        <v>0</v>
      </c>
      <c r="N54" s="201">
        <v>0.99</v>
      </c>
      <c r="O54" s="201">
        <v>1.67</v>
      </c>
      <c r="P54" s="201">
        <v>2.2799999999999998</v>
      </c>
      <c r="Q54" s="201">
        <v>2.63</v>
      </c>
      <c r="R54" s="201">
        <v>0.18</v>
      </c>
      <c r="S54" s="201">
        <v>2.84</v>
      </c>
      <c r="T54" s="201">
        <v>0</v>
      </c>
      <c r="U54" s="201">
        <v>6.33</v>
      </c>
      <c r="V54" s="201">
        <v>0.12</v>
      </c>
      <c r="W54" s="201">
        <v>0.28999999999999998</v>
      </c>
      <c r="X54" s="201">
        <v>1.24</v>
      </c>
      <c r="Y54" s="201">
        <v>0</v>
      </c>
      <c r="Z54" s="201">
        <v>2.33</v>
      </c>
      <c r="AA54" s="201">
        <v>11.68</v>
      </c>
      <c r="AB54" s="201">
        <v>0</v>
      </c>
      <c r="AC54" s="201">
        <v>0.23</v>
      </c>
      <c r="AD54" s="201">
        <v>12.28</v>
      </c>
      <c r="AE54" s="201">
        <v>0</v>
      </c>
      <c r="AF54" s="201">
        <v>0</v>
      </c>
      <c r="AG54" s="201">
        <v>19.36</v>
      </c>
      <c r="AH54" s="201">
        <v>0</v>
      </c>
      <c r="AI54" s="201">
        <v>3.21</v>
      </c>
      <c r="AJ54" s="201">
        <v>0</v>
      </c>
      <c r="AK54" s="201">
        <v>9.23</v>
      </c>
      <c r="AL54" s="201">
        <v>0</v>
      </c>
      <c r="AM54" s="201">
        <v>0</v>
      </c>
      <c r="AN54" s="201">
        <v>0</v>
      </c>
      <c r="AO54" s="201">
        <v>127.8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9.73</v>
      </c>
      <c r="E55" s="201">
        <v>0</v>
      </c>
      <c r="F55" s="201">
        <v>0</v>
      </c>
      <c r="G55" s="201">
        <v>16.27</v>
      </c>
      <c r="H55" s="201">
        <v>0</v>
      </c>
      <c r="I55" s="201">
        <v>0</v>
      </c>
      <c r="J55" s="201">
        <v>20.6</v>
      </c>
      <c r="K55" s="201">
        <v>75.569999999999993</v>
      </c>
      <c r="L55" s="201">
        <v>30.95</v>
      </c>
      <c r="M55" s="201">
        <v>0</v>
      </c>
      <c r="N55" s="201">
        <v>0.99</v>
      </c>
      <c r="O55" s="201">
        <v>1.67</v>
      </c>
      <c r="P55" s="201">
        <v>2.2799999999999998</v>
      </c>
      <c r="Q55" s="201">
        <v>2.63</v>
      </c>
      <c r="R55" s="201">
        <v>0.18</v>
      </c>
      <c r="S55" s="201">
        <v>2.84</v>
      </c>
      <c r="T55" s="201">
        <v>0</v>
      </c>
      <c r="U55" s="201">
        <v>6.33</v>
      </c>
      <c r="V55" s="201">
        <v>0.12</v>
      </c>
      <c r="W55" s="201">
        <v>0.28999999999999998</v>
      </c>
      <c r="X55" s="201">
        <v>1.24</v>
      </c>
      <c r="Y55" s="201">
        <v>0</v>
      </c>
      <c r="Z55" s="201">
        <v>2.33</v>
      </c>
      <c r="AA55" s="201">
        <v>11.68</v>
      </c>
      <c r="AB55" s="201">
        <v>0</v>
      </c>
      <c r="AC55" s="201">
        <v>0.23</v>
      </c>
      <c r="AD55" s="201">
        <v>12.28</v>
      </c>
      <c r="AE55" s="201">
        <v>0</v>
      </c>
      <c r="AF55" s="201">
        <v>0</v>
      </c>
      <c r="AG55" s="201">
        <v>19.36</v>
      </c>
      <c r="AH55" s="201">
        <v>0</v>
      </c>
      <c r="AI55" s="201">
        <v>3.21</v>
      </c>
      <c r="AJ55" s="201">
        <v>0</v>
      </c>
      <c r="AK55" s="201">
        <v>9.23</v>
      </c>
      <c r="AL55" s="201">
        <v>0</v>
      </c>
      <c r="AM55" s="201">
        <v>0</v>
      </c>
      <c r="AN55" s="201">
        <v>0</v>
      </c>
      <c r="AO55" s="201">
        <v>104.4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9.73</v>
      </c>
      <c r="E56" s="201">
        <v>0</v>
      </c>
      <c r="F56" s="201">
        <v>0</v>
      </c>
      <c r="G56" s="201">
        <v>16.27</v>
      </c>
      <c r="H56" s="201">
        <v>0</v>
      </c>
      <c r="I56" s="201">
        <v>0</v>
      </c>
      <c r="J56" s="201">
        <v>20.6</v>
      </c>
      <c r="K56" s="201">
        <v>75.569999999999993</v>
      </c>
      <c r="L56" s="201">
        <v>30.95</v>
      </c>
      <c r="M56" s="201">
        <v>0</v>
      </c>
      <c r="N56" s="201">
        <v>0.99</v>
      </c>
      <c r="O56" s="201">
        <v>1.67</v>
      </c>
      <c r="P56" s="201">
        <v>2.2799999999999998</v>
      </c>
      <c r="Q56" s="201">
        <v>2.63</v>
      </c>
      <c r="R56" s="201">
        <v>0.18</v>
      </c>
      <c r="S56" s="201">
        <v>2.84</v>
      </c>
      <c r="T56" s="201">
        <v>0</v>
      </c>
      <c r="U56" s="201">
        <v>6.33</v>
      </c>
      <c r="V56" s="201">
        <v>0.12</v>
      </c>
      <c r="W56" s="201">
        <v>0.28999999999999998</v>
      </c>
      <c r="X56" s="201">
        <v>1.24</v>
      </c>
      <c r="Y56" s="201">
        <v>0</v>
      </c>
      <c r="Z56" s="201">
        <v>2.33</v>
      </c>
      <c r="AA56" s="201">
        <v>11.68</v>
      </c>
      <c r="AB56" s="201">
        <v>0</v>
      </c>
      <c r="AC56" s="201">
        <v>0.23</v>
      </c>
      <c r="AD56" s="201">
        <v>12.28</v>
      </c>
      <c r="AE56" s="201">
        <v>0</v>
      </c>
      <c r="AF56" s="201">
        <v>0</v>
      </c>
      <c r="AG56" s="201">
        <v>19.36</v>
      </c>
      <c r="AH56" s="201">
        <v>0</v>
      </c>
      <c r="AI56" s="201">
        <v>3.21</v>
      </c>
      <c r="AJ56" s="201">
        <v>0</v>
      </c>
      <c r="AK56" s="201">
        <v>9.23</v>
      </c>
      <c r="AL56" s="201">
        <v>0</v>
      </c>
      <c r="AM56" s="201">
        <v>0</v>
      </c>
      <c r="AN56" s="201">
        <v>0</v>
      </c>
      <c r="AO56" s="201">
        <v>104.4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9.73</v>
      </c>
      <c r="E57" s="201">
        <v>0</v>
      </c>
      <c r="F57" s="201">
        <v>0</v>
      </c>
      <c r="G57" s="201">
        <v>16.27</v>
      </c>
      <c r="H57" s="201">
        <v>0</v>
      </c>
      <c r="I57" s="201">
        <v>0</v>
      </c>
      <c r="J57" s="201">
        <v>20.6</v>
      </c>
      <c r="K57" s="201">
        <v>75.569999999999993</v>
      </c>
      <c r="L57" s="201">
        <v>30.95</v>
      </c>
      <c r="M57" s="201">
        <v>0</v>
      </c>
      <c r="N57" s="201">
        <v>0.99</v>
      </c>
      <c r="O57" s="201">
        <v>1.67</v>
      </c>
      <c r="P57" s="201">
        <v>2.2799999999999998</v>
      </c>
      <c r="Q57" s="201">
        <v>2.63</v>
      </c>
      <c r="R57" s="201">
        <v>0.18</v>
      </c>
      <c r="S57" s="201">
        <v>2.84</v>
      </c>
      <c r="T57" s="201">
        <v>0</v>
      </c>
      <c r="U57" s="201">
        <v>6.33</v>
      </c>
      <c r="V57" s="201">
        <v>0.12</v>
      </c>
      <c r="W57" s="201">
        <v>0.36</v>
      </c>
      <c r="X57" s="201">
        <v>1.24</v>
      </c>
      <c r="Y57" s="201">
        <v>0</v>
      </c>
      <c r="Z57" s="201">
        <v>7.03</v>
      </c>
      <c r="AA57" s="201">
        <v>4.18</v>
      </c>
      <c r="AB57" s="201">
        <v>0</v>
      </c>
      <c r="AC57" s="201">
        <v>0.23</v>
      </c>
      <c r="AD57" s="201">
        <v>12.28</v>
      </c>
      <c r="AE57" s="201">
        <v>0</v>
      </c>
      <c r="AF57" s="201">
        <v>0</v>
      </c>
      <c r="AG57" s="201">
        <v>19.36</v>
      </c>
      <c r="AH57" s="201">
        <v>0</v>
      </c>
      <c r="AI57" s="201">
        <v>3.21</v>
      </c>
      <c r="AJ57" s="201">
        <v>0</v>
      </c>
      <c r="AK57" s="201">
        <v>9.23</v>
      </c>
      <c r="AL57" s="201">
        <v>0</v>
      </c>
      <c r="AM57" s="201">
        <v>0</v>
      </c>
      <c r="AN57" s="201">
        <v>0</v>
      </c>
      <c r="AO57" s="201">
        <v>104.4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9.73</v>
      </c>
      <c r="E58" s="201">
        <v>0</v>
      </c>
      <c r="F58" s="201">
        <v>0</v>
      </c>
      <c r="G58" s="201">
        <v>16.27</v>
      </c>
      <c r="H58" s="201">
        <v>0</v>
      </c>
      <c r="I58" s="201">
        <v>0</v>
      </c>
      <c r="J58" s="201">
        <v>20.6</v>
      </c>
      <c r="K58" s="201">
        <v>75.569999999999993</v>
      </c>
      <c r="L58" s="201">
        <v>30.95</v>
      </c>
      <c r="M58" s="201">
        <v>0</v>
      </c>
      <c r="N58" s="201">
        <v>0.99</v>
      </c>
      <c r="O58" s="201">
        <v>1.67</v>
      </c>
      <c r="P58" s="201">
        <v>2.2799999999999998</v>
      </c>
      <c r="Q58" s="201">
        <v>2.63</v>
      </c>
      <c r="R58" s="201">
        <v>0.18</v>
      </c>
      <c r="S58" s="201">
        <v>2.84</v>
      </c>
      <c r="T58" s="201">
        <v>0</v>
      </c>
      <c r="U58" s="201">
        <v>6.33</v>
      </c>
      <c r="V58" s="201">
        <v>0.12</v>
      </c>
      <c r="W58" s="201">
        <v>0.28999999999999998</v>
      </c>
      <c r="X58" s="201">
        <v>1.24</v>
      </c>
      <c r="Y58" s="201">
        <v>0</v>
      </c>
      <c r="Z58" s="201">
        <v>2.33</v>
      </c>
      <c r="AA58" s="201">
        <v>0.75</v>
      </c>
      <c r="AB58" s="201">
        <v>0</v>
      </c>
      <c r="AC58" s="201">
        <v>0.49</v>
      </c>
      <c r="AD58" s="201">
        <v>12.28</v>
      </c>
      <c r="AE58" s="201">
        <v>0</v>
      </c>
      <c r="AF58" s="201">
        <v>0</v>
      </c>
      <c r="AG58" s="201">
        <v>19.36</v>
      </c>
      <c r="AH58" s="201">
        <v>0</v>
      </c>
      <c r="AI58" s="201">
        <v>3.21</v>
      </c>
      <c r="AJ58" s="201">
        <v>0</v>
      </c>
      <c r="AK58" s="201">
        <v>9.23</v>
      </c>
      <c r="AL58" s="201">
        <v>0</v>
      </c>
      <c r="AM58" s="201">
        <v>0</v>
      </c>
      <c r="AN58" s="201">
        <v>0</v>
      </c>
      <c r="AO58" s="201">
        <v>104.4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9.73</v>
      </c>
      <c r="E59" s="201">
        <v>0</v>
      </c>
      <c r="F59" s="201">
        <v>0</v>
      </c>
      <c r="G59" s="201">
        <v>16.27</v>
      </c>
      <c r="H59" s="201">
        <v>0</v>
      </c>
      <c r="I59" s="201">
        <v>0</v>
      </c>
      <c r="J59" s="201">
        <v>20.32</v>
      </c>
      <c r="K59" s="201">
        <v>75.569999999999993</v>
      </c>
      <c r="L59" s="201">
        <v>30.95</v>
      </c>
      <c r="M59" s="201">
        <v>0</v>
      </c>
      <c r="N59" s="201">
        <v>0.99</v>
      </c>
      <c r="O59" s="201">
        <v>1.67</v>
      </c>
      <c r="P59" s="201">
        <v>2.2799999999999998</v>
      </c>
      <c r="Q59" s="201">
        <v>2.63</v>
      </c>
      <c r="R59" s="201">
        <v>0.18</v>
      </c>
      <c r="S59" s="201">
        <v>2.84</v>
      </c>
      <c r="T59" s="201">
        <v>0</v>
      </c>
      <c r="U59" s="201">
        <v>6.33</v>
      </c>
      <c r="V59" s="201">
        <v>0.12</v>
      </c>
      <c r="W59" s="201">
        <v>0.28999999999999998</v>
      </c>
      <c r="X59" s="201">
        <v>1.24</v>
      </c>
      <c r="Y59" s="201">
        <v>0</v>
      </c>
      <c r="Z59" s="201">
        <v>2.33</v>
      </c>
      <c r="AA59" s="201">
        <v>0.75</v>
      </c>
      <c r="AB59" s="201">
        <v>0</v>
      </c>
      <c r="AC59" s="201">
        <v>0.49</v>
      </c>
      <c r="AD59" s="201">
        <v>12.28</v>
      </c>
      <c r="AE59" s="201">
        <v>0</v>
      </c>
      <c r="AF59" s="201">
        <v>0</v>
      </c>
      <c r="AG59" s="201">
        <v>19.36</v>
      </c>
      <c r="AH59" s="201">
        <v>0</v>
      </c>
      <c r="AI59" s="201">
        <v>3.21</v>
      </c>
      <c r="AJ59" s="201">
        <v>0</v>
      </c>
      <c r="AK59" s="201">
        <v>9.23</v>
      </c>
      <c r="AL59" s="201">
        <v>0</v>
      </c>
      <c r="AM59" s="201">
        <v>0</v>
      </c>
      <c r="AN59" s="201">
        <v>0</v>
      </c>
      <c r="AO59" s="201">
        <v>104.4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9.73</v>
      </c>
      <c r="E60" s="201">
        <v>0</v>
      </c>
      <c r="F60" s="201">
        <v>0</v>
      </c>
      <c r="G60" s="201">
        <v>16.27</v>
      </c>
      <c r="H60" s="201">
        <v>0</v>
      </c>
      <c r="I60" s="201">
        <v>0</v>
      </c>
      <c r="J60" s="201">
        <v>20.32</v>
      </c>
      <c r="K60" s="201">
        <v>75.569999999999993</v>
      </c>
      <c r="L60" s="201">
        <v>30.95</v>
      </c>
      <c r="M60" s="201">
        <v>0</v>
      </c>
      <c r="N60" s="201">
        <v>0.99</v>
      </c>
      <c r="O60" s="201">
        <v>1.67</v>
      </c>
      <c r="P60" s="201">
        <v>2.2799999999999998</v>
      </c>
      <c r="Q60" s="201">
        <v>2.63</v>
      </c>
      <c r="R60" s="201">
        <v>0.18</v>
      </c>
      <c r="S60" s="201">
        <v>2.84</v>
      </c>
      <c r="T60" s="201">
        <v>0</v>
      </c>
      <c r="U60" s="201">
        <v>6.33</v>
      </c>
      <c r="V60" s="201">
        <v>0.12</v>
      </c>
      <c r="W60" s="201">
        <v>0.28999999999999998</v>
      </c>
      <c r="X60" s="201">
        <v>1.24</v>
      </c>
      <c r="Y60" s="201">
        <v>0</v>
      </c>
      <c r="Z60" s="201">
        <v>2.33</v>
      </c>
      <c r="AA60" s="201">
        <v>0.75</v>
      </c>
      <c r="AB60" s="201">
        <v>0</v>
      </c>
      <c r="AC60" s="201">
        <v>0.49</v>
      </c>
      <c r="AD60" s="201">
        <v>12.28</v>
      </c>
      <c r="AE60" s="201">
        <v>0</v>
      </c>
      <c r="AF60" s="201">
        <v>0</v>
      </c>
      <c r="AG60" s="201">
        <v>19.36</v>
      </c>
      <c r="AH60" s="201">
        <v>0</v>
      </c>
      <c r="AI60" s="201">
        <v>3.21</v>
      </c>
      <c r="AJ60" s="201">
        <v>0</v>
      </c>
      <c r="AK60" s="201">
        <v>9.23</v>
      </c>
      <c r="AL60" s="201">
        <v>0</v>
      </c>
      <c r="AM60" s="201">
        <v>0</v>
      </c>
      <c r="AN60" s="201">
        <v>0</v>
      </c>
      <c r="AO60" s="201">
        <v>104.4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9.73</v>
      </c>
      <c r="E61" s="201">
        <v>0</v>
      </c>
      <c r="F61" s="201">
        <v>0</v>
      </c>
      <c r="G61" s="201">
        <v>16.27</v>
      </c>
      <c r="H61" s="201">
        <v>0</v>
      </c>
      <c r="I61" s="201">
        <v>0</v>
      </c>
      <c r="J61" s="201">
        <v>20.32</v>
      </c>
      <c r="K61" s="201">
        <v>75.569999999999993</v>
      </c>
      <c r="L61" s="201">
        <v>23.04</v>
      </c>
      <c r="M61" s="201">
        <v>0</v>
      </c>
      <c r="N61" s="201">
        <v>0.99</v>
      </c>
      <c r="O61" s="201">
        <v>1.67</v>
      </c>
      <c r="P61" s="201">
        <v>2.2799999999999998</v>
      </c>
      <c r="Q61" s="201">
        <v>2.64</v>
      </c>
      <c r="R61" s="201">
        <v>0.18</v>
      </c>
      <c r="S61" s="201">
        <v>3.37</v>
      </c>
      <c r="T61" s="201">
        <v>0</v>
      </c>
      <c r="U61" s="201">
        <v>6.33</v>
      </c>
      <c r="V61" s="201">
        <v>0.12</v>
      </c>
      <c r="W61" s="201">
        <v>0.28999999999999998</v>
      </c>
      <c r="X61" s="201">
        <v>1.24</v>
      </c>
      <c r="Y61" s="201">
        <v>0</v>
      </c>
      <c r="Z61" s="201">
        <v>0</v>
      </c>
      <c r="AA61" s="201">
        <v>0</v>
      </c>
      <c r="AB61" s="201">
        <v>0</v>
      </c>
      <c r="AC61" s="201">
        <v>0.49</v>
      </c>
      <c r="AD61" s="201">
        <v>12.28</v>
      </c>
      <c r="AE61" s="201">
        <v>0</v>
      </c>
      <c r="AF61" s="201">
        <v>0</v>
      </c>
      <c r="AG61" s="201">
        <v>19.36</v>
      </c>
      <c r="AH61" s="201">
        <v>0</v>
      </c>
      <c r="AI61" s="201">
        <v>3.21</v>
      </c>
      <c r="AJ61" s="201">
        <v>0</v>
      </c>
      <c r="AK61" s="201">
        <v>9.23</v>
      </c>
      <c r="AL61" s="201">
        <v>0</v>
      </c>
      <c r="AM61" s="201">
        <v>0</v>
      </c>
      <c r="AN61" s="201">
        <v>0</v>
      </c>
      <c r="AO61" s="201">
        <v>104.4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9.73</v>
      </c>
      <c r="E62" s="201">
        <v>0</v>
      </c>
      <c r="F62" s="201">
        <v>0</v>
      </c>
      <c r="G62" s="201">
        <v>16.27</v>
      </c>
      <c r="H62" s="201">
        <v>0</v>
      </c>
      <c r="I62" s="201">
        <v>0</v>
      </c>
      <c r="J62" s="201">
        <v>20.32</v>
      </c>
      <c r="K62" s="201">
        <v>75.569999999999993</v>
      </c>
      <c r="L62" s="201">
        <v>23.04</v>
      </c>
      <c r="M62" s="201">
        <v>0</v>
      </c>
      <c r="N62" s="201">
        <v>0.99</v>
      </c>
      <c r="O62" s="201">
        <v>1.67</v>
      </c>
      <c r="P62" s="201">
        <v>2.2799999999999998</v>
      </c>
      <c r="Q62" s="201">
        <v>2.64</v>
      </c>
      <c r="R62" s="201">
        <v>0.18</v>
      </c>
      <c r="S62" s="201">
        <v>3.37</v>
      </c>
      <c r="T62" s="201">
        <v>0</v>
      </c>
      <c r="U62" s="201">
        <v>6.33</v>
      </c>
      <c r="V62" s="201">
        <v>0.12</v>
      </c>
      <c r="W62" s="201">
        <v>0.28999999999999998</v>
      </c>
      <c r="X62" s="201">
        <v>1.24</v>
      </c>
      <c r="Y62" s="201">
        <v>0</v>
      </c>
      <c r="Z62" s="201">
        <v>0</v>
      </c>
      <c r="AA62" s="201">
        <v>0</v>
      </c>
      <c r="AB62" s="201">
        <v>0</v>
      </c>
      <c r="AC62" s="201">
        <v>0.49</v>
      </c>
      <c r="AD62" s="201">
        <v>12.28</v>
      </c>
      <c r="AE62" s="201">
        <v>0</v>
      </c>
      <c r="AF62" s="201">
        <v>0</v>
      </c>
      <c r="AG62" s="201">
        <v>19.36</v>
      </c>
      <c r="AH62" s="201">
        <v>0</v>
      </c>
      <c r="AI62" s="201">
        <v>3.21</v>
      </c>
      <c r="AJ62" s="201">
        <v>0</v>
      </c>
      <c r="AK62" s="201">
        <v>9.23</v>
      </c>
      <c r="AL62" s="201">
        <v>0</v>
      </c>
      <c r="AM62" s="201">
        <v>0</v>
      </c>
      <c r="AN62" s="201">
        <v>0</v>
      </c>
      <c r="AO62" s="201">
        <v>104.4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9.73</v>
      </c>
      <c r="E63" s="201">
        <v>0</v>
      </c>
      <c r="F63" s="201">
        <v>0</v>
      </c>
      <c r="G63" s="201">
        <v>16.27</v>
      </c>
      <c r="H63" s="201">
        <v>0</v>
      </c>
      <c r="I63" s="201">
        <v>0</v>
      </c>
      <c r="J63" s="201">
        <v>20.32</v>
      </c>
      <c r="K63" s="201">
        <v>75.569999999999993</v>
      </c>
      <c r="L63" s="201">
        <v>23.04</v>
      </c>
      <c r="M63" s="201">
        <v>0</v>
      </c>
      <c r="N63" s="201">
        <v>0.99</v>
      </c>
      <c r="O63" s="201">
        <v>1.67</v>
      </c>
      <c r="P63" s="201">
        <v>2.2799999999999998</v>
      </c>
      <c r="Q63" s="201">
        <v>2.64</v>
      </c>
      <c r="R63" s="201">
        <v>0.18</v>
      </c>
      <c r="S63" s="201">
        <v>3.37</v>
      </c>
      <c r="T63" s="201">
        <v>0</v>
      </c>
      <c r="U63" s="201">
        <v>6.33</v>
      </c>
      <c r="V63" s="201">
        <v>0.12</v>
      </c>
      <c r="W63" s="201">
        <v>0.28999999999999998</v>
      </c>
      <c r="X63" s="201">
        <v>1.24</v>
      </c>
      <c r="Y63" s="201">
        <v>0</v>
      </c>
      <c r="Z63" s="201">
        <v>8.2100000000000009</v>
      </c>
      <c r="AA63" s="201">
        <v>0</v>
      </c>
      <c r="AB63" s="201">
        <v>0</v>
      </c>
      <c r="AC63" s="201">
        <v>0.49</v>
      </c>
      <c r="AD63" s="201">
        <v>12.28</v>
      </c>
      <c r="AE63" s="201">
        <v>0</v>
      </c>
      <c r="AF63" s="201">
        <v>0</v>
      </c>
      <c r="AG63" s="201">
        <v>19.36</v>
      </c>
      <c r="AH63" s="201">
        <v>0</v>
      </c>
      <c r="AI63" s="201">
        <v>3.21</v>
      </c>
      <c r="AJ63" s="201">
        <v>0</v>
      </c>
      <c r="AK63" s="201">
        <v>9.23</v>
      </c>
      <c r="AL63" s="201">
        <v>0</v>
      </c>
      <c r="AM63" s="201">
        <v>0</v>
      </c>
      <c r="AN63" s="201">
        <v>0</v>
      </c>
      <c r="AO63" s="201">
        <v>104.4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9.73</v>
      </c>
      <c r="E64" s="201">
        <v>0</v>
      </c>
      <c r="F64" s="201">
        <v>0</v>
      </c>
      <c r="G64" s="201">
        <v>16.27</v>
      </c>
      <c r="H64" s="201">
        <v>0</v>
      </c>
      <c r="I64" s="201">
        <v>0</v>
      </c>
      <c r="J64" s="201">
        <v>20.32</v>
      </c>
      <c r="K64" s="201">
        <v>75.569999999999993</v>
      </c>
      <c r="L64" s="201">
        <v>23.04</v>
      </c>
      <c r="M64" s="201">
        <v>0</v>
      </c>
      <c r="N64" s="201">
        <v>0.99</v>
      </c>
      <c r="O64" s="201">
        <v>1.67</v>
      </c>
      <c r="P64" s="201">
        <v>2.2799999999999998</v>
      </c>
      <c r="Q64" s="201">
        <v>2.64</v>
      </c>
      <c r="R64" s="201">
        <v>0.18</v>
      </c>
      <c r="S64" s="201">
        <v>3.37</v>
      </c>
      <c r="T64" s="201">
        <v>0</v>
      </c>
      <c r="U64" s="201">
        <v>6.33</v>
      </c>
      <c r="V64" s="201">
        <v>0.12</v>
      </c>
      <c r="W64" s="201">
        <v>0.28999999999999998</v>
      </c>
      <c r="X64" s="201">
        <v>1.24</v>
      </c>
      <c r="Y64" s="201">
        <v>0</v>
      </c>
      <c r="Z64" s="201">
        <v>16.97</v>
      </c>
      <c r="AA64" s="201">
        <v>2.75</v>
      </c>
      <c r="AB64" s="201">
        <v>0</v>
      </c>
      <c r="AC64" s="201">
        <v>0.49</v>
      </c>
      <c r="AD64" s="201">
        <v>12.28</v>
      </c>
      <c r="AE64" s="201">
        <v>0</v>
      </c>
      <c r="AF64" s="201">
        <v>0</v>
      </c>
      <c r="AG64" s="201">
        <v>19.36</v>
      </c>
      <c r="AH64" s="201">
        <v>0</v>
      </c>
      <c r="AI64" s="201">
        <v>3.21</v>
      </c>
      <c r="AJ64" s="201">
        <v>0</v>
      </c>
      <c r="AK64" s="201">
        <v>9.23</v>
      </c>
      <c r="AL64" s="201">
        <v>0</v>
      </c>
      <c r="AM64" s="201">
        <v>0</v>
      </c>
      <c r="AN64" s="201">
        <v>0</v>
      </c>
      <c r="AO64" s="201">
        <v>104.4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9.73</v>
      </c>
      <c r="E65" s="201">
        <v>0</v>
      </c>
      <c r="F65" s="201">
        <v>0</v>
      </c>
      <c r="G65" s="201">
        <v>16.27</v>
      </c>
      <c r="H65" s="201">
        <v>0</v>
      </c>
      <c r="I65" s="201">
        <v>0</v>
      </c>
      <c r="J65" s="201">
        <v>20.32</v>
      </c>
      <c r="K65" s="201">
        <v>75.569999999999993</v>
      </c>
      <c r="L65" s="201">
        <v>30.36</v>
      </c>
      <c r="M65" s="201">
        <v>0</v>
      </c>
      <c r="N65" s="201">
        <v>0.99</v>
      </c>
      <c r="O65" s="201">
        <v>1.67</v>
      </c>
      <c r="P65" s="201">
        <v>2.2799999999999998</v>
      </c>
      <c r="Q65" s="201">
        <v>0.18</v>
      </c>
      <c r="R65" s="201">
        <v>0.18</v>
      </c>
      <c r="S65" s="201">
        <v>1.05</v>
      </c>
      <c r="T65" s="201">
        <v>0</v>
      </c>
      <c r="U65" s="201">
        <v>6.33</v>
      </c>
      <c r="V65" s="201">
        <v>0.12</v>
      </c>
      <c r="W65" s="201">
        <v>0.28999999999999998</v>
      </c>
      <c r="X65" s="201">
        <v>1.24</v>
      </c>
      <c r="Y65" s="201">
        <v>0</v>
      </c>
      <c r="Z65" s="201">
        <v>2.33</v>
      </c>
      <c r="AA65" s="201">
        <v>0.75</v>
      </c>
      <c r="AB65" s="201">
        <v>0</v>
      </c>
      <c r="AC65" s="201">
        <v>0.49</v>
      </c>
      <c r="AD65" s="201">
        <v>12.28</v>
      </c>
      <c r="AE65" s="201">
        <v>0</v>
      </c>
      <c r="AF65" s="201">
        <v>0</v>
      </c>
      <c r="AG65" s="201">
        <v>19.36</v>
      </c>
      <c r="AH65" s="201">
        <v>0</v>
      </c>
      <c r="AI65" s="201">
        <v>3.21</v>
      </c>
      <c r="AJ65" s="201">
        <v>0</v>
      </c>
      <c r="AK65" s="201">
        <v>9.23</v>
      </c>
      <c r="AL65" s="201">
        <v>0</v>
      </c>
      <c r="AM65" s="201">
        <v>0</v>
      </c>
      <c r="AN65" s="201">
        <v>0</v>
      </c>
      <c r="AO65" s="201">
        <v>104.4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9.73</v>
      </c>
      <c r="E66" s="201">
        <v>0</v>
      </c>
      <c r="F66" s="201">
        <v>0</v>
      </c>
      <c r="G66" s="201">
        <v>16.27</v>
      </c>
      <c r="H66" s="201">
        <v>0</v>
      </c>
      <c r="I66" s="201">
        <v>0</v>
      </c>
      <c r="J66" s="201">
        <v>20.32</v>
      </c>
      <c r="K66" s="201">
        <v>75.569999999999993</v>
      </c>
      <c r="L66" s="201">
        <v>30.36</v>
      </c>
      <c r="M66" s="201">
        <v>0</v>
      </c>
      <c r="N66" s="201">
        <v>0.99</v>
      </c>
      <c r="O66" s="201">
        <v>1.67</v>
      </c>
      <c r="P66" s="201">
        <v>2.2799999999999998</v>
      </c>
      <c r="Q66" s="201">
        <v>0.18</v>
      </c>
      <c r="R66" s="201">
        <v>0.18</v>
      </c>
      <c r="S66" s="201">
        <v>1</v>
      </c>
      <c r="T66" s="201">
        <v>0</v>
      </c>
      <c r="U66" s="201">
        <v>6.33</v>
      </c>
      <c r="V66" s="201">
        <v>0.12</v>
      </c>
      <c r="W66" s="201">
        <v>0.28999999999999998</v>
      </c>
      <c r="X66" s="201">
        <v>1.24</v>
      </c>
      <c r="Y66" s="201">
        <v>0</v>
      </c>
      <c r="Z66" s="201">
        <v>2.33</v>
      </c>
      <c r="AA66" s="201">
        <v>0.75</v>
      </c>
      <c r="AB66" s="201">
        <v>0</v>
      </c>
      <c r="AC66" s="201">
        <v>0.49</v>
      </c>
      <c r="AD66" s="201">
        <v>12.28</v>
      </c>
      <c r="AE66" s="201">
        <v>0</v>
      </c>
      <c r="AF66" s="201">
        <v>0</v>
      </c>
      <c r="AG66" s="201">
        <v>19.36</v>
      </c>
      <c r="AH66" s="201">
        <v>0</v>
      </c>
      <c r="AI66" s="201">
        <v>3.21</v>
      </c>
      <c r="AJ66" s="201">
        <v>0</v>
      </c>
      <c r="AK66" s="201">
        <v>9.23</v>
      </c>
      <c r="AL66" s="201">
        <v>0</v>
      </c>
      <c r="AM66" s="201">
        <v>0</v>
      </c>
      <c r="AN66" s="201">
        <v>0</v>
      </c>
      <c r="AO66" s="201">
        <v>104.4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9.73</v>
      </c>
      <c r="E67" s="201">
        <v>0</v>
      </c>
      <c r="F67" s="201">
        <v>0</v>
      </c>
      <c r="G67" s="201">
        <v>16.11</v>
      </c>
      <c r="H67" s="201">
        <v>0</v>
      </c>
      <c r="I67" s="201">
        <v>0</v>
      </c>
      <c r="J67" s="201">
        <v>20.04</v>
      </c>
      <c r="K67" s="201">
        <v>75.569999999999993</v>
      </c>
      <c r="L67" s="201">
        <v>30.36</v>
      </c>
      <c r="M67" s="201">
        <v>0</v>
      </c>
      <c r="N67" s="201">
        <v>0.99</v>
      </c>
      <c r="O67" s="201">
        <v>1.67</v>
      </c>
      <c r="P67" s="201">
        <v>2.2799999999999998</v>
      </c>
      <c r="Q67" s="201">
        <v>0.18</v>
      </c>
      <c r="R67" s="201">
        <v>0.18</v>
      </c>
      <c r="S67" s="201">
        <v>1</v>
      </c>
      <c r="T67" s="201">
        <v>0</v>
      </c>
      <c r="U67" s="201">
        <v>6.33</v>
      </c>
      <c r="V67" s="201">
        <v>0.12</v>
      </c>
      <c r="W67" s="201">
        <v>0.28999999999999998</v>
      </c>
      <c r="X67" s="201">
        <v>1.24</v>
      </c>
      <c r="Y67" s="201">
        <v>0</v>
      </c>
      <c r="Z67" s="201">
        <v>2.33</v>
      </c>
      <c r="AA67" s="201">
        <v>0.75</v>
      </c>
      <c r="AB67" s="201">
        <v>0</v>
      </c>
      <c r="AC67" s="201">
        <v>0.49</v>
      </c>
      <c r="AD67" s="201">
        <v>12.28</v>
      </c>
      <c r="AE67" s="201">
        <v>0</v>
      </c>
      <c r="AF67" s="201">
        <v>0</v>
      </c>
      <c r="AG67" s="201">
        <v>19.36</v>
      </c>
      <c r="AH67" s="201">
        <v>0</v>
      </c>
      <c r="AI67" s="201">
        <v>3.21</v>
      </c>
      <c r="AJ67" s="201">
        <v>0</v>
      </c>
      <c r="AK67" s="201">
        <v>9.23</v>
      </c>
      <c r="AL67" s="201">
        <v>0</v>
      </c>
      <c r="AM67" s="201">
        <v>0</v>
      </c>
      <c r="AN67" s="201">
        <v>0</v>
      </c>
      <c r="AO67" s="201">
        <v>104.4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9.73</v>
      </c>
      <c r="E68" s="201">
        <v>0</v>
      </c>
      <c r="F68" s="201">
        <v>0</v>
      </c>
      <c r="G68" s="201">
        <v>16.11</v>
      </c>
      <c r="H68" s="201">
        <v>0</v>
      </c>
      <c r="I68" s="201">
        <v>0</v>
      </c>
      <c r="J68" s="201">
        <v>20.04</v>
      </c>
      <c r="K68" s="201">
        <v>75.569999999999993</v>
      </c>
      <c r="L68" s="201">
        <v>30.36</v>
      </c>
      <c r="M68" s="201">
        <v>0</v>
      </c>
      <c r="N68" s="201">
        <v>0.99</v>
      </c>
      <c r="O68" s="201">
        <v>1.67</v>
      </c>
      <c r="P68" s="201">
        <v>2.2799999999999998</v>
      </c>
      <c r="Q68" s="201">
        <v>0.18</v>
      </c>
      <c r="R68" s="201">
        <v>0.18</v>
      </c>
      <c r="S68" s="201">
        <v>1</v>
      </c>
      <c r="T68" s="201">
        <v>0</v>
      </c>
      <c r="U68" s="201">
        <v>6.33</v>
      </c>
      <c r="V68" s="201">
        <v>0.12</v>
      </c>
      <c r="W68" s="201">
        <v>0.28999999999999998</v>
      </c>
      <c r="X68" s="201">
        <v>1.24</v>
      </c>
      <c r="Y68" s="201">
        <v>0</v>
      </c>
      <c r="Z68" s="201">
        <v>2.33</v>
      </c>
      <c r="AA68" s="201">
        <v>0.75</v>
      </c>
      <c r="AB68" s="201">
        <v>0</v>
      </c>
      <c r="AC68" s="201">
        <v>0.49</v>
      </c>
      <c r="AD68" s="201">
        <v>12.28</v>
      </c>
      <c r="AE68" s="201">
        <v>0</v>
      </c>
      <c r="AF68" s="201">
        <v>0</v>
      </c>
      <c r="AG68" s="201">
        <v>19.36</v>
      </c>
      <c r="AH68" s="201">
        <v>0</v>
      </c>
      <c r="AI68" s="201">
        <v>3.21</v>
      </c>
      <c r="AJ68" s="201">
        <v>0</v>
      </c>
      <c r="AK68" s="201">
        <v>9.23</v>
      </c>
      <c r="AL68" s="201">
        <v>0</v>
      </c>
      <c r="AM68" s="201">
        <v>0</v>
      </c>
      <c r="AN68" s="201">
        <v>0</v>
      </c>
      <c r="AO68" s="201">
        <v>104.4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9.73</v>
      </c>
      <c r="E69" s="201">
        <v>0</v>
      </c>
      <c r="F69" s="201">
        <v>0</v>
      </c>
      <c r="G69" s="201">
        <v>16.11</v>
      </c>
      <c r="H69" s="201">
        <v>0</v>
      </c>
      <c r="I69" s="201">
        <v>0</v>
      </c>
      <c r="J69" s="201">
        <v>20.04</v>
      </c>
      <c r="K69" s="201">
        <v>75.569999999999993</v>
      </c>
      <c r="L69" s="201">
        <v>30.36</v>
      </c>
      <c r="M69" s="201">
        <v>0</v>
      </c>
      <c r="N69" s="201">
        <v>0.99</v>
      </c>
      <c r="O69" s="201">
        <v>1.67</v>
      </c>
      <c r="P69" s="201">
        <v>2.2799999999999998</v>
      </c>
      <c r="Q69" s="201">
        <v>0.18</v>
      </c>
      <c r="R69" s="201">
        <v>0.18</v>
      </c>
      <c r="S69" s="201">
        <v>1</v>
      </c>
      <c r="T69" s="201">
        <v>0</v>
      </c>
      <c r="U69" s="201">
        <v>6.33</v>
      </c>
      <c r="V69" s="201">
        <v>0.12</v>
      </c>
      <c r="W69" s="201">
        <v>0.28999999999999998</v>
      </c>
      <c r="X69" s="201">
        <v>1.24</v>
      </c>
      <c r="Y69" s="201">
        <v>0</v>
      </c>
      <c r="Z69" s="201">
        <v>2.33</v>
      </c>
      <c r="AA69" s="201">
        <v>0.75</v>
      </c>
      <c r="AB69" s="201">
        <v>0</v>
      </c>
      <c r="AC69" s="201">
        <v>0.49</v>
      </c>
      <c r="AD69" s="201">
        <v>12.28</v>
      </c>
      <c r="AE69" s="201">
        <v>0</v>
      </c>
      <c r="AF69" s="201">
        <v>0</v>
      </c>
      <c r="AG69" s="201">
        <v>19.36</v>
      </c>
      <c r="AH69" s="201">
        <v>0</v>
      </c>
      <c r="AI69" s="201">
        <v>3.21</v>
      </c>
      <c r="AJ69" s="201">
        <v>0</v>
      </c>
      <c r="AK69" s="201">
        <v>9.23</v>
      </c>
      <c r="AL69" s="201">
        <v>0</v>
      </c>
      <c r="AM69" s="201">
        <v>0</v>
      </c>
      <c r="AN69" s="201">
        <v>0</v>
      </c>
      <c r="AO69" s="201">
        <v>104.4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9.73</v>
      </c>
      <c r="E70" s="201">
        <v>0</v>
      </c>
      <c r="F70" s="201">
        <v>0</v>
      </c>
      <c r="G70" s="201">
        <v>16.11</v>
      </c>
      <c r="H70" s="201">
        <v>0</v>
      </c>
      <c r="I70" s="201">
        <v>0</v>
      </c>
      <c r="J70" s="201">
        <v>20.04</v>
      </c>
      <c r="K70" s="201">
        <v>72.31</v>
      </c>
      <c r="L70" s="201">
        <v>30.77</v>
      </c>
      <c r="M70" s="201">
        <v>0</v>
      </c>
      <c r="N70" s="201">
        <v>0.99</v>
      </c>
      <c r="O70" s="201">
        <v>1.67</v>
      </c>
      <c r="P70" s="201">
        <v>2.2799999999999998</v>
      </c>
      <c r="Q70" s="201">
        <v>0.9</v>
      </c>
      <c r="R70" s="201">
        <v>0.18</v>
      </c>
      <c r="S70" s="201">
        <v>0.83</v>
      </c>
      <c r="T70" s="201">
        <v>0</v>
      </c>
      <c r="U70" s="201">
        <v>6.33</v>
      </c>
      <c r="V70" s="201">
        <v>0.12</v>
      </c>
      <c r="W70" s="201">
        <v>0.28999999999999998</v>
      </c>
      <c r="X70" s="201">
        <v>1.24</v>
      </c>
      <c r="Y70" s="201">
        <v>0</v>
      </c>
      <c r="Z70" s="201">
        <v>2.33</v>
      </c>
      <c r="AA70" s="201">
        <v>0.75</v>
      </c>
      <c r="AB70" s="201">
        <v>0</v>
      </c>
      <c r="AC70" s="201">
        <v>0.49</v>
      </c>
      <c r="AD70" s="201">
        <v>12.28</v>
      </c>
      <c r="AE70" s="201">
        <v>0</v>
      </c>
      <c r="AF70" s="201">
        <v>0</v>
      </c>
      <c r="AG70" s="201">
        <v>19.36</v>
      </c>
      <c r="AH70" s="201">
        <v>0</v>
      </c>
      <c r="AI70" s="201">
        <v>3.21</v>
      </c>
      <c r="AJ70" s="201">
        <v>0</v>
      </c>
      <c r="AK70" s="201">
        <v>12.6</v>
      </c>
      <c r="AL70" s="201">
        <v>0</v>
      </c>
      <c r="AM70" s="201">
        <v>0</v>
      </c>
      <c r="AN70" s="201">
        <v>0</v>
      </c>
      <c r="AO70" s="201">
        <v>104.4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9.73</v>
      </c>
      <c r="E71" s="201">
        <v>0</v>
      </c>
      <c r="F71" s="201">
        <v>0</v>
      </c>
      <c r="G71" s="201">
        <v>16.11</v>
      </c>
      <c r="H71" s="201">
        <v>0</v>
      </c>
      <c r="I71" s="201">
        <v>0</v>
      </c>
      <c r="J71" s="201">
        <v>20.04</v>
      </c>
      <c r="K71" s="201">
        <v>7.95</v>
      </c>
      <c r="L71" s="201">
        <v>31.51</v>
      </c>
      <c r="M71" s="201">
        <v>0</v>
      </c>
      <c r="N71" s="201">
        <v>0.99</v>
      </c>
      <c r="O71" s="201">
        <v>1.67</v>
      </c>
      <c r="P71" s="201">
        <v>2.2799999999999998</v>
      </c>
      <c r="Q71" s="201">
        <v>0.18</v>
      </c>
      <c r="R71" s="201">
        <v>0.18</v>
      </c>
      <c r="S71" s="201">
        <v>0.22</v>
      </c>
      <c r="T71" s="201">
        <v>0</v>
      </c>
      <c r="U71" s="201">
        <v>6.33</v>
      </c>
      <c r="V71" s="201">
        <v>0.12</v>
      </c>
      <c r="W71" s="201">
        <v>0.28999999999999998</v>
      </c>
      <c r="X71" s="201">
        <v>1.24</v>
      </c>
      <c r="Y71" s="201">
        <v>0</v>
      </c>
      <c r="Z71" s="201">
        <v>2.33</v>
      </c>
      <c r="AA71" s="201">
        <v>0.75</v>
      </c>
      <c r="AB71" s="201">
        <v>0</v>
      </c>
      <c r="AC71" s="201">
        <v>0.49</v>
      </c>
      <c r="AD71" s="201">
        <v>12.28</v>
      </c>
      <c r="AE71" s="201">
        <v>0</v>
      </c>
      <c r="AF71" s="201">
        <v>0</v>
      </c>
      <c r="AG71" s="201">
        <v>19.36</v>
      </c>
      <c r="AH71" s="201">
        <v>0</v>
      </c>
      <c r="AI71" s="201">
        <v>3.21</v>
      </c>
      <c r="AJ71" s="201">
        <v>0</v>
      </c>
      <c r="AK71" s="201">
        <v>12.6</v>
      </c>
      <c r="AL71" s="201">
        <v>0</v>
      </c>
      <c r="AM71" s="201">
        <v>0</v>
      </c>
      <c r="AN71" s="201">
        <v>0</v>
      </c>
      <c r="AO71" s="201">
        <v>162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9.73</v>
      </c>
      <c r="E72" s="201">
        <v>0</v>
      </c>
      <c r="F72" s="201">
        <v>0</v>
      </c>
      <c r="G72" s="201">
        <v>16.11</v>
      </c>
      <c r="H72" s="201">
        <v>0</v>
      </c>
      <c r="I72" s="201">
        <v>0</v>
      </c>
      <c r="J72" s="201">
        <v>20.04</v>
      </c>
      <c r="K72" s="201">
        <v>5.4</v>
      </c>
      <c r="L72" s="201">
        <v>2.15</v>
      </c>
      <c r="M72" s="201">
        <v>0</v>
      </c>
      <c r="N72" s="201">
        <v>0.99</v>
      </c>
      <c r="O72" s="201">
        <v>1.67</v>
      </c>
      <c r="P72" s="201">
        <v>2.2799999999999998</v>
      </c>
      <c r="Q72" s="201">
        <v>0.18</v>
      </c>
      <c r="R72" s="201">
        <v>0.18</v>
      </c>
      <c r="S72" s="201">
        <v>0.22</v>
      </c>
      <c r="T72" s="201">
        <v>0</v>
      </c>
      <c r="U72" s="201">
        <v>6.33</v>
      </c>
      <c r="V72" s="201">
        <v>0.12</v>
      </c>
      <c r="W72" s="201">
        <v>0.28999999999999998</v>
      </c>
      <c r="X72" s="201">
        <v>1.24</v>
      </c>
      <c r="Y72" s="201">
        <v>0</v>
      </c>
      <c r="Z72" s="201">
        <v>2.33</v>
      </c>
      <c r="AA72" s="201">
        <v>0.75</v>
      </c>
      <c r="AB72" s="201">
        <v>0</v>
      </c>
      <c r="AC72" s="201">
        <v>0.49</v>
      </c>
      <c r="AD72" s="201">
        <v>12.28</v>
      </c>
      <c r="AE72" s="201">
        <v>0</v>
      </c>
      <c r="AF72" s="201">
        <v>0</v>
      </c>
      <c r="AG72" s="201">
        <v>19.36</v>
      </c>
      <c r="AH72" s="201">
        <v>0</v>
      </c>
      <c r="AI72" s="201">
        <v>3.21</v>
      </c>
      <c r="AJ72" s="201">
        <v>0</v>
      </c>
      <c r="AK72" s="201">
        <v>1.6</v>
      </c>
      <c r="AL72" s="201">
        <v>0</v>
      </c>
      <c r="AM72" s="201">
        <v>0</v>
      </c>
      <c r="AN72" s="201">
        <v>0</v>
      </c>
      <c r="AO72" s="201">
        <v>162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9.73</v>
      </c>
      <c r="E73" s="201">
        <v>0</v>
      </c>
      <c r="F73" s="201">
        <v>0</v>
      </c>
      <c r="G73" s="201">
        <v>16.11</v>
      </c>
      <c r="H73" s="201">
        <v>0</v>
      </c>
      <c r="I73" s="201">
        <v>0</v>
      </c>
      <c r="J73" s="201">
        <v>20.04</v>
      </c>
      <c r="K73" s="201">
        <v>5.4</v>
      </c>
      <c r="L73" s="201">
        <v>2.15</v>
      </c>
      <c r="M73" s="201">
        <v>0</v>
      </c>
      <c r="N73" s="201">
        <v>0.99</v>
      </c>
      <c r="O73" s="201">
        <v>1.67</v>
      </c>
      <c r="P73" s="201">
        <v>2.2799999999999998</v>
      </c>
      <c r="Q73" s="201">
        <v>0.18</v>
      </c>
      <c r="R73" s="201">
        <v>0.18</v>
      </c>
      <c r="S73" s="201">
        <v>0.22</v>
      </c>
      <c r="T73" s="201">
        <v>0</v>
      </c>
      <c r="U73" s="201">
        <v>6.33</v>
      </c>
      <c r="V73" s="201">
        <v>0.12</v>
      </c>
      <c r="W73" s="201">
        <v>0.28000000000000003</v>
      </c>
      <c r="X73" s="201">
        <v>1.24</v>
      </c>
      <c r="Y73" s="201">
        <v>0</v>
      </c>
      <c r="Z73" s="201">
        <v>2.33</v>
      </c>
      <c r="AA73" s="201">
        <v>0.75</v>
      </c>
      <c r="AB73" s="201">
        <v>0</v>
      </c>
      <c r="AC73" s="201">
        <v>0.49</v>
      </c>
      <c r="AD73" s="201">
        <v>12.28</v>
      </c>
      <c r="AE73" s="201">
        <v>0</v>
      </c>
      <c r="AF73" s="201">
        <v>0</v>
      </c>
      <c r="AG73" s="201">
        <v>19.36</v>
      </c>
      <c r="AH73" s="201">
        <v>0</v>
      </c>
      <c r="AI73" s="201">
        <v>3.21</v>
      </c>
      <c r="AJ73" s="201">
        <v>0</v>
      </c>
      <c r="AK73" s="201">
        <v>1.6</v>
      </c>
      <c r="AL73" s="201">
        <v>0</v>
      </c>
      <c r="AM73" s="201">
        <v>0</v>
      </c>
      <c r="AN73" s="201">
        <v>0</v>
      </c>
      <c r="AO73" s="201">
        <v>176.4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9.73</v>
      </c>
      <c r="E74" s="201">
        <v>0</v>
      </c>
      <c r="F74" s="201">
        <v>0</v>
      </c>
      <c r="G74" s="201">
        <v>16.11</v>
      </c>
      <c r="H74" s="201">
        <v>0</v>
      </c>
      <c r="I74" s="201">
        <v>0</v>
      </c>
      <c r="J74" s="201">
        <v>20.04</v>
      </c>
      <c r="K74" s="201">
        <v>5.4</v>
      </c>
      <c r="L74" s="201">
        <v>2.15</v>
      </c>
      <c r="M74" s="201">
        <v>0</v>
      </c>
      <c r="N74" s="201">
        <v>0.99</v>
      </c>
      <c r="O74" s="201">
        <v>1.67</v>
      </c>
      <c r="P74" s="201">
        <v>2.2799999999999998</v>
      </c>
      <c r="Q74" s="201">
        <v>0.18</v>
      </c>
      <c r="R74" s="201">
        <v>0.18</v>
      </c>
      <c r="S74" s="201">
        <v>0.22</v>
      </c>
      <c r="T74" s="201">
        <v>0</v>
      </c>
      <c r="U74" s="201">
        <v>6.33</v>
      </c>
      <c r="V74" s="201">
        <v>0.12</v>
      </c>
      <c r="W74" s="201">
        <v>0.44</v>
      </c>
      <c r="X74" s="201">
        <v>1.24</v>
      </c>
      <c r="Y74" s="201">
        <v>0</v>
      </c>
      <c r="Z74" s="201">
        <v>2.33</v>
      </c>
      <c r="AA74" s="201">
        <v>0.75</v>
      </c>
      <c r="AB74" s="201">
        <v>0</v>
      </c>
      <c r="AC74" s="201">
        <v>0.49</v>
      </c>
      <c r="AD74" s="201">
        <v>12.28</v>
      </c>
      <c r="AE74" s="201">
        <v>0</v>
      </c>
      <c r="AF74" s="201">
        <v>0</v>
      </c>
      <c r="AG74" s="201">
        <v>19.36</v>
      </c>
      <c r="AH74" s="201">
        <v>0</v>
      </c>
      <c r="AI74" s="201">
        <v>3.21</v>
      </c>
      <c r="AJ74" s="201">
        <v>0</v>
      </c>
      <c r="AK74" s="201">
        <v>1.6</v>
      </c>
      <c r="AL74" s="201">
        <v>0</v>
      </c>
      <c r="AM74" s="201">
        <v>0</v>
      </c>
      <c r="AN74" s="201">
        <v>0</v>
      </c>
      <c r="AO74" s="201">
        <v>176.4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9.73</v>
      </c>
      <c r="E75" s="201">
        <v>0</v>
      </c>
      <c r="F75" s="201">
        <v>0</v>
      </c>
      <c r="G75" s="201">
        <v>16.11</v>
      </c>
      <c r="H75" s="201">
        <v>0</v>
      </c>
      <c r="I75" s="201">
        <v>0</v>
      </c>
      <c r="J75" s="201">
        <v>20.04</v>
      </c>
      <c r="K75" s="201">
        <v>5.4</v>
      </c>
      <c r="L75" s="201">
        <v>2.08</v>
      </c>
      <c r="M75" s="201">
        <v>0</v>
      </c>
      <c r="N75" s="201">
        <v>0.99</v>
      </c>
      <c r="O75" s="201">
        <v>1.67</v>
      </c>
      <c r="P75" s="201">
        <v>2.2799999999999998</v>
      </c>
      <c r="Q75" s="201">
        <v>0.18</v>
      </c>
      <c r="R75" s="201">
        <v>0.18</v>
      </c>
      <c r="S75" s="201">
        <v>0.22</v>
      </c>
      <c r="T75" s="201">
        <v>0</v>
      </c>
      <c r="U75" s="201">
        <v>6.33</v>
      </c>
      <c r="V75" s="201">
        <v>0.12</v>
      </c>
      <c r="W75" s="201">
        <v>0.27</v>
      </c>
      <c r="X75" s="201">
        <v>1.0900000000000001</v>
      </c>
      <c r="Y75" s="201">
        <v>0</v>
      </c>
      <c r="Z75" s="201">
        <v>2.33</v>
      </c>
      <c r="AA75" s="201">
        <v>0.75</v>
      </c>
      <c r="AB75" s="201">
        <v>0</v>
      </c>
      <c r="AC75" s="201">
        <v>0.23</v>
      </c>
      <c r="AD75" s="201">
        <v>12.28</v>
      </c>
      <c r="AE75" s="201">
        <v>0</v>
      </c>
      <c r="AF75" s="201">
        <v>0</v>
      </c>
      <c r="AG75" s="201">
        <v>19.36</v>
      </c>
      <c r="AH75" s="201">
        <v>0</v>
      </c>
      <c r="AI75" s="201">
        <v>3.21</v>
      </c>
      <c r="AJ75" s="201">
        <v>0</v>
      </c>
      <c r="AK75" s="201">
        <v>1.6</v>
      </c>
      <c r="AL75" s="201">
        <v>0</v>
      </c>
      <c r="AM75" s="201">
        <v>0</v>
      </c>
      <c r="AN75" s="201">
        <v>0</v>
      </c>
      <c r="AO75" s="201">
        <v>162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9.73</v>
      </c>
      <c r="E76" s="201">
        <v>0</v>
      </c>
      <c r="F76" s="201">
        <v>0</v>
      </c>
      <c r="G76" s="201">
        <v>16.11</v>
      </c>
      <c r="H76" s="201">
        <v>0</v>
      </c>
      <c r="I76" s="201">
        <v>0</v>
      </c>
      <c r="J76" s="201">
        <v>20.04</v>
      </c>
      <c r="K76" s="201">
        <v>5.4</v>
      </c>
      <c r="L76" s="201">
        <v>0</v>
      </c>
      <c r="M76" s="201">
        <v>0</v>
      </c>
      <c r="N76" s="201">
        <v>0.99</v>
      </c>
      <c r="O76" s="201">
        <v>1.67</v>
      </c>
      <c r="P76" s="201">
        <v>2.2799999999999998</v>
      </c>
      <c r="Q76" s="201">
        <v>0.18</v>
      </c>
      <c r="R76" s="201">
        <v>0.18</v>
      </c>
      <c r="S76" s="201">
        <v>0.22</v>
      </c>
      <c r="T76" s="201">
        <v>0</v>
      </c>
      <c r="U76" s="201">
        <v>6.33</v>
      </c>
      <c r="V76" s="201">
        <v>0.12</v>
      </c>
      <c r="W76" s="201">
        <v>0.28999999999999998</v>
      </c>
      <c r="X76" s="201">
        <v>1.22</v>
      </c>
      <c r="Y76" s="201">
        <v>0</v>
      </c>
      <c r="Z76" s="201">
        <v>2.33</v>
      </c>
      <c r="AA76" s="201">
        <v>0.75</v>
      </c>
      <c r="AB76" s="201">
        <v>0</v>
      </c>
      <c r="AC76" s="201">
        <v>0.23</v>
      </c>
      <c r="AD76" s="201">
        <v>12.28</v>
      </c>
      <c r="AE76" s="201">
        <v>0</v>
      </c>
      <c r="AF76" s="201">
        <v>0</v>
      </c>
      <c r="AG76" s="201">
        <v>19.36</v>
      </c>
      <c r="AH76" s="201">
        <v>0</v>
      </c>
      <c r="AI76" s="201">
        <v>3.21</v>
      </c>
      <c r="AJ76" s="201">
        <v>0</v>
      </c>
      <c r="AK76" s="201">
        <v>1.6</v>
      </c>
      <c r="AL76" s="201">
        <v>0</v>
      </c>
      <c r="AM76" s="201">
        <v>0</v>
      </c>
      <c r="AN76" s="201">
        <v>0</v>
      </c>
      <c r="AO76" s="201">
        <v>149.4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9.73</v>
      </c>
      <c r="E77" s="201">
        <v>0</v>
      </c>
      <c r="F77" s="201">
        <v>0</v>
      </c>
      <c r="G77" s="201">
        <v>16.11</v>
      </c>
      <c r="H77" s="201">
        <v>0</v>
      </c>
      <c r="I77" s="201">
        <v>0</v>
      </c>
      <c r="J77" s="201">
        <v>20.04</v>
      </c>
      <c r="K77" s="201">
        <v>62.64</v>
      </c>
      <c r="L77" s="201">
        <v>0</v>
      </c>
      <c r="M77" s="201">
        <v>0</v>
      </c>
      <c r="N77" s="201">
        <v>0.99</v>
      </c>
      <c r="O77" s="201">
        <v>1.67</v>
      </c>
      <c r="P77" s="201">
        <v>2.2799999999999998</v>
      </c>
      <c r="Q77" s="201">
        <v>0.18</v>
      </c>
      <c r="R77" s="201">
        <v>0.18</v>
      </c>
      <c r="S77" s="201">
        <v>0.22</v>
      </c>
      <c r="T77" s="201">
        <v>0</v>
      </c>
      <c r="U77" s="201">
        <v>6.33</v>
      </c>
      <c r="V77" s="201">
        <v>0.12</v>
      </c>
      <c r="W77" s="201">
        <v>0.86</v>
      </c>
      <c r="X77" s="201">
        <v>1.24</v>
      </c>
      <c r="Y77" s="201">
        <v>0</v>
      </c>
      <c r="Z77" s="201">
        <v>2.33</v>
      </c>
      <c r="AA77" s="201">
        <v>0.75</v>
      </c>
      <c r="AB77" s="201">
        <v>0</v>
      </c>
      <c r="AC77" s="201">
        <v>0.23</v>
      </c>
      <c r="AD77" s="201">
        <v>12.28</v>
      </c>
      <c r="AE77" s="201">
        <v>0</v>
      </c>
      <c r="AF77" s="201">
        <v>0</v>
      </c>
      <c r="AG77" s="201">
        <v>14.33</v>
      </c>
      <c r="AH77" s="201">
        <v>0</v>
      </c>
      <c r="AI77" s="201">
        <v>3.21</v>
      </c>
      <c r="AJ77" s="201">
        <v>0</v>
      </c>
      <c r="AK77" s="201">
        <v>1.6</v>
      </c>
      <c r="AL77" s="201">
        <v>0</v>
      </c>
      <c r="AM77" s="201">
        <v>0</v>
      </c>
      <c r="AN77" s="201">
        <v>0</v>
      </c>
      <c r="AO77" s="201">
        <v>176.4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9.73</v>
      </c>
      <c r="E78" s="201">
        <v>0</v>
      </c>
      <c r="F78" s="201">
        <v>0</v>
      </c>
      <c r="G78" s="201">
        <v>16.11</v>
      </c>
      <c r="H78" s="201">
        <v>0</v>
      </c>
      <c r="I78" s="201">
        <v>0</v>
      </c>
      <c r="J78" s="201">
        <v>20.04</v>
      </c>
      <c r="K78" s="201">
        <v>62.64</v>
      </c>
      <c r="L78" s="201">
        <v>0</v>
      </c>
      <c r="M78" s="201">
        <v>0</v>
      </c>
      <c r="N78" s="201">
        <v>0.99</v>
      </c>
      <c r="O78" s="201">
        <v>1.67</v>
      </c>
      <c r="P78" s="201">
        <v>2.2799999999999998</v>
      </c>
      <c r="Q78" s="201">
        <v>0.18</v>
      </c>
      <c r="R78" s="201">
        <v>0.18</v>
      </c>
      <c r="S78" s="201">
        <v>0.22</v>
      </c>
      <c r="T78" s="201">
        <v>0</v>
      </c>
      <c r="U78" s="201">
        <v>6.33</v>
      </c>
      <c r="V78" s="201">
        <v>0.12</v>
      </c>
      <c r="W78" s="201">
        <v>0.86</v>
      </c>
      <c r="X78" s="201">
        <v>1.24</v>
      </c>
      <c r="Y78" s="201">
        <v>0</v>
      </c>
      <c r="Z78" s="201">
        <v>2.33</v>
      </c>
      <c r="AA78" s="201">
        <v>0.75</v>
      </c>
      <c r="AB78" s="201">
        <v>0</v>
      </c>
      <c r="AC78" s="201">
        <v>0.23</v>
      </c>
      <c r="AD78" s="201">
        <v>12.28</v>
      </c>
      <c r="AE78" s="201">
        <v>0</v>
      </c>
      <c r="AF78" s="201">
        <v>0</v>
      </c>
      <c r="AG78" s="201">
        <v>14.13</v>
      </c>
      <c r="AH78" s="201">
        <v>0</v>
      </c>
      <c r="AI78" s="201">
        <v>3.21</v>
      </c>
      <c r="AJ78" s="201">
        <v>0</v>
      </c>
      <c r="AK78" s="201">
        <v>1.6</v>
      </c>
      <c r="AL78" s="201">
        <v>0</v>
      </c>
      <c r="AM78" s="201">
        <v>0</v>
      </c>
      <c r="AN78" s="201">
        <v>0</v>
      </c>
      <c r="AO78" s="201">
        <v>176.4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9.73</v>
      </c>
      <c r="E79" s="201">
        <v>0</v>
      </c>
      <c r="F79" s="201">
        <v>0</v>
      </c>
      <c r="G79" s="201">
        <v>16.11</v>
      </c>
      <c r="H79" s="201">
        <v>0</v>
      </c>
      <c r="I79" s="201">
        <v>0</v>
      </c>
      <c r="J79" s="201">
        <v>20.04</v>
      </c>
      <c r="K79" s="201">
        <v>61.73</v>
      </c>
      <c r="L79" s="201">
        <v>0</v>
      </c>
      <c r="M79" s="201">
        <v>0</v>
      </c>
      <c r="N79" s="201">
        <v>0.99</v>
      </c>
      <c r="O79" s="201">
        <v>1.67</v>
      </c>
      <c r="P79" s="201">
        <v>2.2799999999999998</v>
      </c>
      <c r="Q79" s="201">
        <v>0.18</v>
      </c>
      <c r="R79" s="201">
        <v>0.18</v>
      </c>
      <c r="S79" s="201">
        <v>0.22</v>
      </c>
      <c r="T79" s="201">
        <v>0</v>
      </c>
      <c r="U79" s="201">
        <v>6.33</v>
      </c>
      <c r="V79" s="201">
        <v>0.12</v>
      </c>
      <c r="W79" s="201">
        <v>0.86</v>
      </c>
      <c r="X79" s="201">
        <v>1.24</v>
      </c>
      <c r="Y79" s="201">
        <v>0</v>
      </c>
      <c r="Z79" s="201">
        <v>2.33</v>
      </c>
      <c r="AA79" s="201">
        <v>0.75</v>
      </c>
      <c r="AB79" s="201">
        <v>0</v>
      </c>
      <c r="AC79" s="201">
        <v>0.49</v>
      </c>
      <c r="AD79" s="201">
        <v>12.28</v>
      </c>
      <c r="AE79" s="201">
        <v>0</v>
      </c>
      <c r="AF79" s="201">
        <v>0</v>
      </c>
      <c r="AG79" s="201">
        <v>14.13</v>
      </c>
      <c r="AH79" s="201">
        <v>0</v>
      </c>
      <c r="AI79" s="201">
        <v>3.21</v>
      </c>
      <c r="AJ79" s="201">
        <v>0</v>
      </c>
      <c r="AK79" s="201">
        <v>1.6</v>
      </c>
      <c r="AL79" s="201">
        <v>0</v>
      </c>
      <c r="AM79" s="201">
        <v>0</v>
      </c>
      <c r="AN79" s="201">
        <v>0</v>
      </c>
      <c r="AO79" s="201">
        <v>176.4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9.73</v>
      </c>
      <c r="E80" s="201">
        <v>0</v>
      </c>
      <c r="F80" s="201">
        <v>0</v>
      </c>
      <c r="G80" s="201">
        <v>16.11</v>
      </c>
      <c r="H80" s="201">
        <v>0</v>
      </c>
      <c r="I80" s="201">
        <v>0</v>
      </c>
      <c r="J80" s="201">
        <v>20.04</v>
      </c>
      <c r="K80" s="201">
        <v>62.64</v>
      </c>
      <c r="L80" s="201">
        <v>2.15</v>
      </c>
      <c r="M80" s="201">
        <v>0</v>
      </c>
      <c r="N80" s="201">
        <v>0.99</v>
      </c>
      <c r="O80" s="201">
        <v>1.67</v>
      </c>
      <c r="P80" s="201">
        <v>2.2799999999999998</v>
      </c>
      <c r="Q80" s="201">
        <v>0.18</v>
      </c>
      <c r="R80" s="201">
        <v>0.18</v>
      </c>
      <c r="S80" s="201">
        <v>0.22</v>
      </c>
      <c r="T80" s="201">
        <v>0</v>
      </c>
      <c r="U80" s="201">
        <v>6.33</v>
      </c>
      <c r="V80" s="201">
        <v>0.12</v>
      </c>
      <c r="W80" s="201">
        <v>1.32</v>
      </c>
      <c r="X80" s="201">
        <v>1.24</v>
      </c>
      <c r="Y80" s="201">
        <v>0</v>
      </c>
      <c r="Z80" s="201">
        <v>2.33</v>
      </c>
      <c r="AA80" s="201">
        <v>0.75</v>
      </c>
      <c r="AB80" s="201">
        <v>0</v>
      </c>
      <c r="AC80" s="201">
        <v>0.49</v>
      </c>
      <c r="AD80" s="201">
        <v>12.28</v>
      </c>
      <c r="AE80" s="201">
        <v>0</v>
      </c>
      <c r="AF80" s="201">
        <v>0</v>
      </c>
      <c r="AG80" s="201">
        <v>14.13</v>
      </c>
      <c r="AH80" s="201">
        <v>0</v>
      </c>
      <c r="AI80" s="201">
        <v>3.21</v>
      </c>
      <c r="AJ80" s="201">
        <v>0</v>
      </c>
      <c r="AK80" s="201">
        <v>1.6</v>
      </c>
      <c r="AL80" s="201">
        <v>0</v>
      </c>
      <c r="AM80" s="201">
        <v>0</v>
      </c>
      <c r="AN80" s="201">
        <v>0</v>
      </c>
      <c r="AO80" s="201">
        <v>176.4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9.73</v>
      </c>
      <c r="E81" s="201">
        <v>0</v>
      </c>
      <c r="F81" s="201">
        <v>0</v>
      </c>
      <c r="G81" s="201">
        <v>16.11</v>
      </c>
      <c r="H81" s="201">
        <v>0</v>
      </c>
      <c r="I81" s="201">
        <v>0</v>
      </c>
      <c r="J81" s="201">
        <v>20.04</v>
      </c>
      <c r="K81" s="201">
        <v>65.56</v>
      </c>
      <c r="L81" s="201">
        <v>2.15</v>
      </c>
      <c r="M81" s="201">
        <v>0</v>
      </c>
      <c r="N81" s="201">
        <v>0.99</v>
      </c>
      <c r="O81" s="201">
        <v>1.67</v>
      </c>
      <c r="P81" s="201">
        <v>2.2799999999999998</v>
      </c>
      <c r="Q81" s="201">
        <v>0.18</v>
      </c>
      <c r="R81" s="201">
        <v>0.18</v>
      </c>
      <c r="S81" s="201">
        <v>0.22</v>
      </c>
      <c r="T81" s="201">
        <v>0</v>
      </c>
      <c r="U81" s="201">
        <v>6.33</v>
      </c>
      <c r="V81" s="201">
        <v>0.12</v>
      </c>
      <c r="W81" s="201">
        <v>1.32</v>
      </c>
      <c r="X81" s="201">
        <v>1.24</v>
      </c>
      <c r="Y81" s="201">
        <v>0</v>
      </c>
      <c r="Z81" s="201">
        <v>2.33</v>
      </c>
      <c r="AA81" s="201">
        <v>0.75</v>
      </c>
      <c r="AB81" s="201">
        <v>0</v>
      </c>
      <c r="AC81" s="201">
        <v>0.49</v>
      </c>
      <c r="AD81" s="201">
        <v>12.28</v>
      </c>
      <c r="AE81" s="201">
        <v>0</v>
      </c>
      <c r="AF81" s="201">
        <v>0</v>
      </c>
      <c r="AG81" s="201">
        <v>14.13</v>
      </c>
      <c r="AH81" s="201">
        <v>0</v>
      </c>
      <c r="AI81" s="201">
        <v>3.21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176.4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9.73</v>
      </c>
      <c r="E82" s="201">
        <v>0</v>
      </c>
      <c r="F82" s="201">
        <v>0</v>
      </c>
      <c r="G82" s="201">
        <v>16.11</v>
      </c>
      <c r="H82" s="201">
        <v>0</v>
      </c>
      <c r="I82" s="201">
        <v>0</v>
      </c>
      <c r="J82" s="201">
        <v>20.04</v>
      </c>
      <c r="K82" s="201">
        <v>62.64</v>
      </c>
      <c r="L82" s="201">
        <v>2.15</v>
      </c>
      <c r="M82" s="201">
        <v>0</v>
      </c>
      <c r="N82" s="201">
        <v>0.99</v>
      </c>
      <c r="O82" s="201">
        <v>1.67</v>
      </c>
      <c r="P82" s="201">
        <v>2.2799999999999998</v>
      </c>
      <c r="Q82" s="201">
        <v>0.18</v>
      </c>
      <c r="R82" s="201">
        <v>0.18</v>
      </c>
      <c r="S82" s="201">
        <v>0.22</v>
      </c>
      <c r="T82" s="201">
        <v>0</v>
      </c>
      <c r="U82" s="201">
        <v>6.33</v>
      </c>
      <c r="V82" s="201">
        <v>0.12</v>
      </c>
      <c r="W82" s="201">
        <v>1.78</v>
      </c>
      <c r="X82" s="201">
        <v>1.24</v>
      </c>
      <c r="Y82" s="201">
        <v>0</v>
      </c>
      <c r="Z82" s="201">
        <v>2.33</v>
      </c>
      <c r="AA82" s="201">
        <v>0.75</v>
      </c>
      <c r="AB82" s="201">
        <v>0</v>
      </c>
      <c r="AC82" s="201">
        <v>0.49</v>
      </c>
      <c r="AD82" s="201">
        <v>12.28</v>
      </c>
      <c r="AE82" s="201">
        <v>0</v>
      </c>
      <c r="AF82" s="201">
        <v>0</v>
      </c>
      <c r="AG82" s="201">
        <v>14.13</v>
      </c>
      <c r="AH82" s="201">
        <v>0</v>
      </c>
      <c r="AI82" s="201">
        <v>3.21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176.4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9.8699999999999992</v>
      </c>
      <c r="E83" s="201">
        <v>0</v>
      </c>
      <c r="F83" s="201">
        <v>0</v>
      </c>
      <c r="G83" s="201">
        <v>16.11</v>
      </c>
      <c r="H83" s="201">
        <v>0</v>
      </c>
      <c r="I83" s="201">
        <v>0</v>
      </c>
      <c r="J83" s="201">
        <v>20.04</v>
      </c>
      <c r="K83" s="201">
        <v>6.01</v>
      </c>
      <c r="L83" s="201">
        <v>2.15</v>
      </c>
      <c r="M83" s="201">
        <v>0</v>
      </c>
      <c r="N83" s="201">
        <v>0.99</v>
      </c>
      <c r="O83" s="201">
        <v>1.67</v>
      </c>
      <c r="P83" s="201">
        <v>2.2799999999999998</v>
      </c>
      <c r="Q83" s="201">
        <v>0.18</v>
      </c>
      <c r="R83" s="201">
        <v>0.18</v>
      </c>
      <c r="S83" s="201">
        <v>0.22</v>
      </c>
      <c r="T83" s="201">
        <v>0</v>
      </c>
      <c r="U83" s="201">
        <v>6.33</v>
      </c>
      <c r="V83" s="201">
        <v>0.12</v>
      </c>
      <c r="W83" s="201">
        <v>1.78</v>
      </c>
      <c r="X83" s="201">
        <v>1.24</v>
      </c>
      <c r="Y83" s="201">
        <v>0</v>
      </c>
      <c r="Z83" s="201">
        <v>2.33</v>
      </c>
      <c r="AA83" s="201">
        <v>0.75</v>
      </c>
      <c r="AB83" s="201">
        <v>0</v>
      </c>
      <c r="AC83" s="201">
        <v>0.23</v>
      </c>
      <c r="AD83" s="201">
        <v>12.28</v>
      </c>
      <c r="AE83" s="201">
        <v>0</v>
      </c>
      <c r="AF83" s="201">
        <v>0</v>
      </c>
      <c r="AG83" s="201">
        <v>14.13</v>
      </c>
      <c r="AH83" s="201">
        <v>0</v>
      </c>
      <c r="AI83" s="201">
        <v>3.21</v>
      </c>
      <c r="AJ83" s="201">
        <v>0</v>
      </c>
      <c r="AK83" s="201">
        <v>4.58</v>
      </c>
      <c r="AL83" s="201">
        <v>0</v>
      </c>
      <c r="AM83" s="201">
        <v>0</v>
      </c>
      <c r="AN83" s="201">
        <v>0</v>
      </c>
      <c r="AO83" s="201">
        <v>176.4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9.8699999999999992</v>
      </c>
      <c r="E84" s="201">
        <v>0</v>
      </c>
      <c r="F84" s="201">
        <v>0</v>
      </c>
      <c r="G84" s="201">
        <v>16.11</v>
      </c>
      <c r="H84" s="201">
        <v>0</v>
      </c>
      <c r="I84" s="201">
        <v>0</v>
      </c>
      <c r="J84" s="201">
        <v>20.04</v>
      </c>
      <c r="K84" s="201">
        <v>0</v>
      </c>
      <c r="L84" s="201">
        <v>2.15</v>
      </c>
      <c r="M84" s="201">
        <v>0</v>
      </c>
      <c r="N84" s="201">
        <v>0.99</v>
      </c>
      <c r="O84" s="201">
        <v>1.67</v>
      </c>
      <c r="P84" s="201">
        <v>2.2799999999999998</v>
      </c>
      <c r="Q84" s="201">
        <v>0.18</v>
      </c>
      <c r="R84" s="201">
        <v>0.18</v>
      </c>
      <c r="S84" s="201">
        <v>0.22</v>
      </c>
      <c r="T84" s="201">
        <v>0</v>
      </c>
      <c r="U84" s="201">
        <v>6.33</v>
      </c>
      <c r="V84" s="201">
        <v>0.12</v>
      </c>
      <c r="W84" s="201">
        <v>2.2400000000000002</v>
      </c>
      <c r="X84" s="201">
        <v>1.24</v>
      </c>
      <c r="Y84" s="201">
        <v>0</v>
      </c>
      <c r="Z84" s="201">
        <v>2.33</v>
      </c>
      <c r="AA84" s="201">
        <v>0.75</v>
      </c>
      <c r="AB84" s="201">
        <v>0</v>
      </c>
      <c r="AC84" s="201">
        <v>0.23</v>
      </c>
      <c r="AD84" s="201">
        <v>12.28</v>
      </c>
      <c r="AE84" s="201">
        <v>0</v>
      </c>
      <c r="AF84" s="201">
        <v>0</v>
      </c>
      <c r="AG84" s="201">
        <v>14.13</v>
      </c>
      <c r="AH84" s="201">
        <v>0</v>
      </c>
      <c r="AI84" s="201">
        <v>3.21</v>
      </c>
      <c r="AJ84" s="201">
        <v>0</v>
      </c>
      <c r="AK84" s="201">
        <v>4.58</v>
      </c>
      <c r="AL84" s="201">
        <v>0</v>
      </c>
      <c r="AM84" s="201">
        <v>0</v>
      </c>
      <c r="AN84" s="201">
        <v>0</v>
      </c>
      <c r="AO84" s="201">
        <v>176.4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9.8699999999999992</v>
      </c>
      <c r="E85" s="201">
        <v>0</v>
      </c>
      <c r="F85" s="201">
        <v>0</v>
      </c>
      <c r="G85" s="201">
        <v>16.11</v>
      </c>
      <c r="H85" s="201">
        <v>0</v>
      </c>
      <c r="I85" s="201">
        <v>0</v>
      </c>
      <c r="J85" s="201">
        <v>20.04</v>
      </c>
      <c r="K85" s="201">
        <v>40.25</v>
      </c>
      <c r="L85" s="201">
        <v>2.15</v>
      </c>
      <c r="M85" s="201">
        <v>0</v>
      </c>
      <c r="N85" s="201">
        <v>0.99</v>
      </c>
      <c r="O85" s="201">
        <v>1.67</v>
      </c>
      <c r="P85" s="201">
        <v>2.2799999999999998</v>
      </c>
      <c r="Q85" s="201">
        <v>0.18</v>
      </c>
      <c r="R85" s="201">
        <v>0.18</v>
      </c>
      <c r="S85" s="201">
        <v>0.22</v>
      </c>
      <c r="T85" s="201">
        <v>0</v>
      </c>
      <c r="U85" s="201">
        <v>6.33</v>
      </c>
      <c r="V85" s="201">
        <v>0.12</v>
      </c>
      <c r="W85" s="201">
        <v>2.2400000000000002</v>
      </c>
      <c r="X85" s="201">
        <v>1.24</v>
      </c>
      <c r="Y85" s="201">
        <v>0</v>
      </c>
      <c r="Z85" s="201">
        <v>2.33</v>
      </c>
      <c r="AA85" s="201">
        <v>0.75</v>
      </c>
      <c r="AB85" s="201">
        <v>0</v>
      </c>
      <c r="AC85" s="201">
        <v>0.23</v>
      </c>
      <c r="AD85" s="201">
        <v>12.28</v>
      </c>
      <c r="AE85" s="201">
        <v>0</v>
      </c>
      <c r="AF85" s="201">
        <v>0</v>
      </c>
      <c r="AG85" s="201">
        <v>14.13</v>
      </c>
      <c r="AH85" s="201">
        <v>0</v>
      </c>
      <c r="AI85" s="201">
        <v>3.21</v>
      </c>
      <c r="AJ85" s="201">
        <v>0</v>
      </c>
      <c r="AK85" s="201">
        <v>4.58</v>
      </c>
      <c r="AL85" s="201">
        <v>0</v>
      </c>
      <c r="AM85" s="201">
        <v>0</v>
      </c>
      <c r="AN85" s="201">
        <v>0</v>
      </c>
      <c r="AO85" s="201">
        <v>176.4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9.8699999999999992</v>
      </c>
      <c r="E86" s="201">
        <v>0</v>
      </c>
      <c r="F86" s="201">
        <v>0</v>
      </c>
      <c r="G86" s="201">
        <v>16.11</v>
      </c>
      <c r="H86" s="201">
        <v>0</v>
      </c>
      <c r="I86" s="201">
        <v>0</v>
      </c>
      <c r="J86" s="201">
        <v>20.04</v>
      </c>
      <c r="K86" s="201">
        <v>67.48</v>
      </c>
      <c r="L86" s="201">
        <v>1.96</v>
      </c>
      <c r="M86" s="201">
        <v>0</v>
      </c>
      <c r="N86" s="201">
        <v>0.99</v>
      </c>
      <c r="O86" s="201">
        <v>1.67</v>
      </c>
      <c r="P86" s="201">
        <v>2.2799999999999998</v>
      </c>
      <c r="Q86" s="201">
        <v>0.18</v>
      </c>
      <c r="R86" s="201">
        <v>0.18</v>
      </c>
      <c r="S86" s="201">
        <v>0.22</v>
      </c>
      <c r="T86" s="201">
        <v>0</v>
      </c>
      <c r="U86" s="201">
        <v>6.33</v>
      </c>
      <c r="V86" s="201">
        <v>0.12</v>
      </c>
      <c r="W86" s="201">
        <v>2.7</v>
      </c>
      <c r="X86" s="201">
        <v>1.24</v>
      </c>
      <c r="Y86" s="201">
        <v>0</v>
      </c>
      <c r="Z86" s="201">
        <v>2.33</v>
      </c>
      <c r="AA86" s="201">
        <v>0.75</v>
      </c>
      <c r="AB86" s="201">
        <v>0</v>
      </c>
      <c r="AC86" s="201">
        <v>0.23</v>
      </c>
      <c r="AD86" s="201">
        <v>12.28</v>
      </c>
      <c r="AE86" s="201">
        <v>0</v>
      </c>
      <c r="AF86" s="201">
        <v>0</v>
      </c>
      <c r="AG86" s="201">
        <v>14.13</v>
      </c>
      <c r="AH86" s="201">
        <v>0</v>
      </c>
      <c r="AI86" s="201">
        <v>3.21</v>
      </c>
      <c r="AJ86" s="201">
        <v>0</v>
      </c>
      <c r="AK86" s="201">
        <v>4.58</v>
      </c>
      <c r="AL86" s="201">
        <v>0</v>
      </c>
      <c r="AM86" s="201">
        <v>0</v>
      </c>
      <c r="AN86" s="201">
        <v>0</v>
      </c>
      <c r="AO86" s="201">
        <v>176.4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9.8699999999999992</v>
      </c>
      <c r="E87" s="201">
        <v>0</v>
      </c>
      <c r="F87" s="201">
        <v>0</v>
      </c>
      <c r="G87" s="201">
        <v>16.440000000000001</v>
      </c>
      <c r="H87" s="201">
        <v>0</v>
      </c>
      <c r="I87" s="201">
        <v>0</v>
      </c>
      <c r="J87" s="201">
        <v>20.04</v>
      </c>
      <c r="K87" s="201">
        <v>5.4</v>
      </c>
      <c r="L87" s="201">
        <v>1.96</v>
      </c>
      <c r="M87" s="201">
        <v>0</v>
      </c>
      <c r="N87" s="201">
        <v>0.99</v>
      </c>
      <c r="O87" s="201">
        <v>1.67</v>
      </c>
      <c r="P87" s="201">
        <v>2.2799999999999998</v>
      </c>
      <c r="Q87" s="201">
        <v>0.18</v>
      </c>
      <c r="R87" s="201">
        <v>0.18</v>
      </c>
      <c r="S87" s="201">
        <v>0.22</v>
      </c>
      <c r="T87" s="201">
        <v>0</v>
      </c>
      <c r="U87" s="201">
        <v>6.33</v>
      </c>
      <c r="V87" s="201">
        <v>0.12</v>
      </c>
      <c r="W87" s="201">
        <v>3.01</v>
      </c>
      <c r="X87" s="201">
        <v>1.24</v>
      </c>
      <c r="Y87" s="201">
        <v>0</v>
      </c>
      <c r="Z87" s="201">
        <v>2.33</v>
      </c>
      <c r="AA87" s="201">
        <v>0.75</v>
      </c>
      <c r="AB87" s="201">
        <v>0</v>
      </c>
      <c r="AC87" s="201">
        <v>0.19</v>
      </c>
      <c r="AD87" s="201">
        <v>12.28</v>
      </c>
      <c r="AE87" s="201">
        <v>0</v>
      </c>
      <c r="AF87" s="201">
        <v>0</v>
      </c>
      <c r="AG87" s="201">
        <v>13.8</v>
      </c>
      <c r="AH87" s="201">
        <v>0</v>
      </c>
      <c r="AI87" s="201">
        <v>3.21</v>
      </c>
      <c r="AJ87" s="201">
        <v>0</v>
      </c>
      <c r="AK87" s="201">
        <v>4.58</v>
      </c>
      <c r="AL87" s="201">
        <v>0</v>
      </c>
      <c r="AM87" s="201">
        <v>0</v>
      </c>
      <c r="AN87" s="201">
        <v>0</v>
      </c>
      <c r="AO87" s="201">
        <v>176.4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9.8699999999999992</v>
      </c>
      <c r="E88" s="201">
        <v>0</v>
      </c>
      <c r="F88" s="201">
        <v>0</v>
      </c>
      <c r="G88" s="201">
        <v>16.440000000000001</v>
      </c>
      <c r="H88" s="201">
        <v>0</v>
      </c>
      <c r="I88" s="201">
        <v>0</v>
      </c>
      <c r="J88" s="201">
        <v>20.04</v>
      </c>
      <c r="K88" s="201">
        <v>5.4</v>
      </c>
      <c r="L88" s="201">
        <v>1.96</v>
      </c>
      <c r="M88" s="201">
        <v>0</v>
      </c>
      <c r="N88" s="201">
        <v>0.99</v>
      </c>
      <c r="O88" s="201">
        <v>1.67</v>
      </c>
      <c r="P88" s="201">
        <v>2.2799999999999998</v>
      </c>
      <c r="Q88" s="201">
        <v>0.18</v>
      </c>
      <c r="R88" s="201">
        <v>0.18</v>
      </c>
      <c r="S88" s="201">
        <v>0.22</v>
      </c>
      <c r="T88" s="201">
        <v>0</v>
      </c>
      <c r="U88" s="201">
        <v>6.33</v>
      </c>
      <c r="V88" s="201">
        <v>0.12</v>
      </c>
      <c r="W88" s="201">
        <v>3.24</v>
      </c>
      <c r="X88" s="201">
        <v>1.24</v>
      </c>
      <c r="Y88" s="201">
        <v>0</v>
      </c>
      <c r="Z88" s="201">
        <v>2.33</v>
      </c>
      <c r="AA88" s="201">
        <v>0.75</v>
      </c>
      <c r="AB88" s="201">
        <v>0</v>
      </c>
      <c r="AC88" s="201">
        <v>0.19</v>
      </c>
      <c r="AD88" s="201">
        <v>12.28</v>
      </c>
      <c r="AE88" s="201">
        <v>0</v>
      </c>
      <c r="AF88" s="201">
        <v>0</v>
      </c>
      <c r="AG88" s="201">
        <v>13.8</v>
      </c>
      <c r="AH88" s="201">
        <v>0</v>
      </c>
      <c r="AI88" s="201">
        <v>3.21</v>
      </c>
      <c r="AJ88" s="201">
        <v>0</v>
      </c>
      <c r="AK88" s="201">
        <v>4.58</v>
      </c>
      <c r="AL88" s="201">
        <v>0</v>
      </c>
      <c r="AM88" s="201">
        <v>0</v>
      </c>
      <c r="AN88" s="201">
        <v>0</v>
      </c>
      <c r="AO88" s="201">
        <v>176.4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9.8699999999999992</v>
      </c>
      <c r="E89" s="201">
        <v>0</v>
      </c>
      <c r="F89" s="201">
        <v>0</v>
      </c>
      <c r="G89" s="201">
        <v>16.440000000000001</v>
      </c>
      <c r="H89" s="201">
        <v>0</v>
      </c>
      <c r="I89" s="201">
        <v>0</v>
      </c>
      <c r="J89" s="201">
        <v>20.04</v>
      </c>
      <c r="K89" s="201">
        <v>5.4</v>
      </c>
      <c r="L89" s="201">
        <v>1.96</v>
      </c>
      <c r="M89" s="201">
        <v>0</v>
      </c>
      <c r="N89" s="201">
        <v>0.99</v>
      </c>
      <c r="O89" s="201">
        <v>1.67</v>
      </c>
      <c r="P89" s="201">
        <v>2.2799999999999998</v>
      </c>
      <c r="Q89" s="201">
        <v>0.18</v>
      </c>
      <c r="R89" s="201">
        <v>0.18</v>
      </c>
      <c r="S89" s="201">
        <v>0.22</v>
      </c>
      <c r="T89" s="201">
        <v>0</v>
      </c>
      <c r="U89" s="201">
        <v>6.33</v>
      </c>
      <c r="V89" s="201">
        <v>0.12</v>
      </c>
      <c r="W89" s="201">
        <v>3.24</v>
      </c>
      <c r="X89" s="201">
        <v>1.24</v>
      </c>
      <c r="Y89" s="201">
        <v>0</v>
      </c>
      <c r="Z89" s="201">
        <v>2.33</v>
      </c>
      <c r="AA89" s="201">
        <v>0.75</v>
      </c>
      <c r="AB89" s="201">
        <v>0</v>
      </c>
      <c r="AC89" s="201">
        <v>0.19</v>
      </c>
      <c r="AD89" s="201">
        <v>12.28</v>
      </c>
      <c r="AE89" s="201">
        <v>0</v>
      </c>
      <c r="AF89" s="201">
        <v>0</v>
      </c>
      <c r="AG89" s="201">
        <v>13.8</v>
      </c>
      <c r="AH89" s="201">
        <v>0</v>
      </c>
      <c r="AI89" s="201">
        <v>3.21</v>
      </c>
      <c r="AJ89" s="201">
        <v>0</v>
      </c>
      <c r="AK89" s="201">
        <v>-4.8899999999999997</v>
      </c>
      <c r="AL89" s="201">
        <v>0</v>
      </c>
      <c r="AM89" s="201">
        <v>0</v>
      </c>
      <c r="AN89" s="201">
        <v>0</v>
      </c>
      <c r="AO89" s="201">
        <v>176.4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9.8699999999999992</v>
      </c>
      <c r="E90" s="201">
        <v>0</v>
      </c>
      <c r="F90" s="201">
        <v>0</v>
      </c>
      <c r="G90" s="201">
        <v>16.440000000000001</v>
      </c>
      <c r="H90" s="201">
        <v>0</v>
      </c>
      <c r="I90" s="201">
        <v>0</v>
      </c>
      <c r="J90" s="201">
        <v>20.04</v>
      </c>
      <c r="K90" s="201">
        <v>5.4</v>
      </c>
      <c r="L90" s="201">
        <v>1.96</v>
      </c>
      <c r="M90" s="201">
        <v>0</v>
      </c>
      <c r="N90" s="201">
        <v>0.99</v>
      </c>
      <c r="O90" s="201">
        <v>1.67</v>
      </c>
      <c r="P90" s="201">
        <v>2.2799999999999998</v>
      </c>
      <c r="Q90" s="201">
        <v>0.18</v>
      </c>
      <c r="R90" s="201">
        <v>0.18</v>
      </c>
      <c r="S90" s="201">
        <v>0.22</v>
      </c>
      <c r="T90" s="201">
        <v>0</v>
      </c>
      <c r="U90" s="201">
        <v>6.33</v>
      </c>
      <c r="V90" s="201">
        <v>0.12</v>
      </c>
      <c r="W90" s="201">
        <v>3.24</v>
      </c>
      <c r="X90" s="201">
        <v>1.24</v>
      </c>
      <c r="Y90" s="201">
        <v>0</v>
      </c>
      <c r="Z90" s="201">
        <v>2.33</v>
      </c>
      <c r="AA90" s="201">
        <v>0.75</v>
      </c>
      <c r="AB90" s="201">
        <v>0</v>
      </c>
      <c r="AC90" s="201">
        <v>0.19</v>
      </c>
      <c r="AD90" s="201">
        <v>12.28</v>
      </c>
      <c r="AE90" s="201">
        <v>0</v>
      </c>
      <c r="AF90" s="201">
        <v>0</v>
      </c>
      <c r="AG90" s="201">
        <v>13.8</v>
      </c>
      <c r="AH90" s="201">
        <v>0</v>
      </c>
      <c r="AI90" s="201">
        <v>3.21</v>
      </c>
      <c r="AJ90" s="201">
        <v>0</v>
      </c>
      <c r="AK90" s="201">
        <v>-4.8899999999999997</v>
      </c>
      <c r="AL90" s="201">
        <v>0</v>
      </c>
      <c r="AM90" s="201">
        <v>0</v>
      </c>
      <c r="AN90" s="201">
        <v>0</v>
      </c>
      <c r="AO90" s="201">
        <v>176.4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10</v>
      </c>
      <c r="E91" s="201">
        <v>0</v>
      </c>
      <c r="F91" s="201">
        <v>0</v>
      </c>
      <c r="G91" s="201">
        <v>16.440000000000001</v>
      </c>
      <c r="H91" s="201">
        <v>0</v>
      </c>
      <c r="I91" s="201">
        <v>0</v>
      </c>
      <c r="J91" s="201">
        <v>20.04</v>
      </c>
      <c r="K91" s="201">
        <v>5.4</v>
      </c>
      <c r="L91" s="201">
        <v>1.96</v>
      </c>
      <c r="M91" s="201">
        <v>0</v>
      </c>
      <c r="N91" s="201">
        <v>0.99</v>
      </c>
      <c r="O91" s="201">
        <v>1.67</v>
      </c>
      <c r="P91" s="201">
        <v>2.2799999999999998</v>
      </c>
      <c r="Q91" s="201">
        <v>0.18</v>
      </c>
      <c r="R91" s="201">
        <v>0.18</v>
      </c>
      <c r="S91" s="201">
        <v>0.22</v>
      </c>
      <c r="T91" s="201">
        <v>0</v>
      </c>
      <c r="U91" s="201">
        <v>6.33</v>
      </c>
      <c r="V91" s="201">
        <v>0.12</v>
      </c>
      <c r="W91" s="201">
        <v>3.24</v>
      </c>
      <c r="X91" s="201">
        <v>1.24</v>
      </c>
      <c r="Y91" s="201">
        <v>0</v>
      </c>
      <c r="Z91" s="201">
        <v>2.33</v>
      </c>
      <c r="AA91" s="201">
        <v>0.75</v>
      </c>
      <c r="AB91" s="201">
        <v>0</v>
      </c>
      <c r="AC91" s="201">
        <v>0.19</v>
      </c>
      <c r="AD91" s="201">
        <v>12.28</v>
      </c>
      <c r="AE91" s="201">
        <v>0</v>
      </c>
      <c r="AF91" s="201">
        <v>0</v>
      </c>
      <c r="AG91" s="201">
        <v>13.8</v>
      </c>
      <c r="AH91" s="201">
        <v>0</v>
      </c>
      <c r="AI91" s="201">
        <v>3.21</v>
      </c>
      <c r="AJ91" s="201">
        <v>0</v>
      </c>
      <c r="AK91" s="201">
        <v>-3.28</v>
      </c>
      <c r="AL91" s="201">
        <v>0</v>
      </c>
      <c r="AM91" s="201">
        <v>0</v>
      </c>
      <c r="AN91" s="201">
        <v>0</v>
      </c>
      <c r="AO91" s="201">
        <v>176.4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10</v>
      </c>
      <c r="E92" s="201">
        <v>0</v>
      </c>
      <c r="F92" s="201">
        <v>0</v>
      </c>
      <c r="G92" s="201">
        <v>16.440000000000001</v>
      </c>
      <c r="H92" s="201">
        <v>0</v>
      </c>
      <c r="I92" s="201">
        <v>0</v>
      </c>
      <c r="J92" s="201">
        <v>20.04</v>
      </c>
      <c r="K92" s="201">
        <v>5.4</v>
      </c>
      <c r="L92" s="201">
        <v>1.96</v>
      </c>
      <c r="M92" s="201">
        <v>0</v>
      </c>
      <c r="N92" s="201">
        <v>0.99</v>
      </c>
      <c r="O92" s="201">
        <v>1.67</v>
      </c>
      <c r="P92" s="201">
        <v>2.2799999999999998</v>
      </c>
      <c r="Q92" s="201">
        <v>0.18</v>
      </c>
      <c r="R92" s="201">
        <v>0.18</v>
      </c>
      <c r="S92" s="201">
        <v>0.22</v>
      </c>
      <c r="T92" s="201">
        <v>0</v>
      </c>
      <c r="U92" s="201">
        <v>6.33</v>
      </c>
      <c r="V92" s="201">
        <v>0.12</v>
      </c>
      <c r="W92" s="201">
        <v>3.24</v>
      </c>
      <c r="X92" s="201">
        <v>1.24</v>
      </c>
      <c r="Y92" s="201">
        <v>0</v>
      </c>
      <c r="Z92" s="201">
        <v>2.33</v>
      </c>
      <c r="AA92" s="201">
        <v>0.75</v>
      </c>
      <c r="AB92" s="201">
        <v>0</v>
      </c>
      <c r="AC92" s="201">
        <v>0.19</v>
      </c>
      <c r="AD92" s="201">
        <v>12.28</v>
      </c>
      <c r="AE92" s="201">
        <v>0</v>
      </c>
      <c r="AF92" s="201">
        <v>0</v>
      </c>
      <c r="AG92" s="201">
        <v>13.8</v>
      </c>
      <c r="AH92" s="201">
        <v>0</v>
      </c>
      <c r="AI92" s="201">
        <v>3.21</v>
      </c>
      <c r="AJ92" s="201">
        <v>0</v>
      </c>
      <c r="AK92" s="201">
        <v>-3.28</v>
      </c>
      <c r="AL92" s="201">
        <v>0</v>
      </c>
      <c r="AM92" s="201">
        <v>0</v>
      </c>
      <c r="AN92" s="201">
        <v>0</v>
      </c>
      <c r="AO92" s="201">
        <v>176.4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10</v>
      </c>
      <c r="E93" s="201">
        <v>0</v>
      </c>
      <c r="F93" s="201">
        <v>0</v>
      </c>
      <c r="G93" s="201">
        <v>16.440000000000001</v>
      </c>
      <c r="H93" s="201">
        <v>0</v>
      </c>
      <c r="I93" s="201">
        <v>0</v>
      </c>
      <c r="J93" s="201">
        <v>20.04</v>
      </c>
      <c r="K93" s="201">
        <v>5.4</v>
      </c>
      <c r="L93" s="201">
        <v>1.96</v>
      </c>
      <c r="M93" s="201">
        <v>0</v>
      </c>
      <c r="N93" s="201">
        <v>0.99</v>
      </c>
      <c r="O93" s="201">
        <v>1.67</v>
      </c>
      <c r="P93" s="201">
        <v>2.2799999999999998</v>
      </c>
      <c r="Q93" s="201">
        <v>0.18</v>
      </c>
      <c r="R93" s="201">
        <v>0.18</v>
      </c>
      <c r="S93" s="201">
        <v>0.22</v>
      </c>
      <c r="T93" s="201">
        <v>0</v>
      </c>
      <c r="U93" s="201">
        <v>6.33</v>
      </c>
      <c r="V93" s="201">
        <v>0.12</v>
      </c>
      <c r="W93" s="201">
        <v>3.24</v>
      </c>
      <c r="X93" s="201">
        <v>1.24</v>
      </c>
      <c r="Y93" s="201">
        <v>0</v>
      </c>
      <c r="Z93" s="201">
        <v>2.33</v>
      </c>
      <c r="AA93" s="201">
        <v>0.75</v>
      </c>
      <c r="AB93" s="201">
        <v>0</v>
      </c>
      <c r="AC93" s="201">
        <v>0.19</v>
      </c>
      <c r="AD93" s="201">
        <v>12.28</v>
      </c>
      <c r="AE93" s="201">
        <v>0</v>
      </c>
      <c r="AF93" s="201">
        <v>0</v>
      </c>
      <c r="AG93" s="201">
        <v>13.8</v>
      </c>
      <c r="AH93" s="201">
        <v>0</v>
      </c>
      <c r="AI93" s="201">
        <v>3.21</v>
      </c>
      <c r="AJ93" s="201">
        <v>0</v>
      </c>
      <c r="AK93" s="201">
        <v>-3.28</v>
      </c>
      <c r="AL93" s="201">
        <v>0</v>
      </c>
      <c r="AM93" s="201">
        <v>0</v>
      </c>
      <c r="AN93" s="201">
        <v>0</v>
      </c>
      <c r="AO93" s="201">
        <v>176.4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10</v>
      </c>
      <c r="E94" s="201">
        <v>0</v>
      </c>
      <c r="F94" s="201">
        <v>0</v>
      </c>
      <c r="G94" s="201">
        <v>16.440000000000001</v>
      </c>
      <c r="H94" s="201">
        <v>0</v>
      </c>
      <c r="I94" s="201">
        <v>0</v>
      </c>
      <c r="J94" s="201">
        <v>20.04</v>
      </c>
      <c r="K94" s="201">
        <v>5.4</v>
      </c>
      <c r="L94" s="201">
        <v>2.02</v>
      </c>
      <c r="M94" s="201">
        <v>0</v>
      </c>
      <c r="N94" s="201">
        <v>0.99</v>
      </c>
      <c r="O94" s="201">
        <v>1.67</v>
      </c>
      <c r="P94" s="201">
        <v>2.2799999999999998</v>
      </c>
      <c r="Q94" s="201">
        <v>0.18</v>
      </c>
      <c r="R94" s="201">
        <v>0.18</v>
      </c>
      <c r="S94" s="201">
        <v>0.22</v>
      </c>
      <c r="T94" s="201">
        <v>0</v>
      </c>
      <c r="U94" s="201">
        <v>6.33</v>
      </c>
      <c r="V94" s="201">
        <v>0.12</v>
      </c>
      <c r="W94" s="201">
        <v>3.24</v>
      </c>
      <c r="X94" s="201">
        <v>1.24</v>
      </c>
      <c r="Y94" s="201">
        <v>0</v>
      </c>
      <c r="Z94" s="201">
        <v>2.33</v>
      </c>
      <c r="AA94" s="201">
        <v>0.75</v>
      </c>
      <c r="AB94" s="201">
        <v>0</v>
      </c>
      <c r="AC94" s="201">
        <v>0.19</v>
      </c>
      <c r="AD94" s="201">
        <v>12.28</v>
      </c>
      <c r="AE94" s="201">
        <v>0</v>
      </c>
      <c r="AF94" s="201">
        <v>0</v>
      </c>
      <c r="AG94" s="201">
        <v>13.8</v>
      </c>
      <c r="AH94" s="201">
        <v>0</v>
      </c>
      <c r="AI94" s="201">
        <v>3.21</v>
      </c>
      <c r="AJ94" s="201">
        <v>0</v>
      </c>
      <c r="AK94" s="201">
        <v>-3.28</v>
      </c>
      <c r="AL94" s="201">
        <v>0</v>
      </c>
      <c r="AM94" s="201">
        <v>0</v>
      </c>
      <c r="AN94" s="201">
        <v>0</v>
      </c>
      <c r="AO94" s="201">
        <v>176.4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10</v>
      </c>
      <c r="E95" s="201">
        <v>0</v>
      </c>
      <c r="F95" s="201">
        <v>0</v>
      </c>
      <c r="G95" s="201">
        <v>16.440000000000001</v>
      </c>
      <c r="H95" s="201">
        <v>0</v>
      </c>
      <c r="I95" s="201">
        <v>0</v>
      </c>
      <c r="J95" s="201">
        <v>20.04</v>
      </c>
      <c r="K95" s="201">
        <v>5.4</v>
      </c>
      <c r="L95" s="201">
        <v>2.02</v>
      </c>
      <c r="M95" s="201">
        <v>0</v>
      </c>
      <c r="N95" s="201">
        <v>0.99</v>
      </c>
      <c r="O95" s="201">
        <v>1.67</v>
      </c>
      <c r="P95" s="201">
        <v>2.2799999999999998</v>
      </c>
      <c r="Q95" s="201">
        <v>0.18</v>
      </c>
      <c r="R95" s="201">
        <v>0.18</v>
      </c>
      <c r="S95" s="201">
        <v>0.22</v>
      </c>
      <c r="T95" s="201">
        <v>0</v>
      </c>
      <c r="U95" s="201">
        <v>12.25</v>
      </c>
      <c r="V95" s="201">
        <v>0.12</v>
      </c>
      <c r="W95" s="201">
        <v>3.24</v>
      </c>
      <c r="X95" s="201">
        <v>1.24</v>
      </c>
      <c r="Y95" s="201">
        <v>0</v>
      </c>
      <c r="Z95" s="201">
        <v>2.33</v>
      </c>
      <c r="AA95" s="201">
        <v>0.75</v>
      </c>
      <c r="AB95" s="201">
        <v>0</v>
      </c>
      <c r="AC95" s="201">
        <v>0.19</v>
      </c>
      <c r="AD95" s="201">
        <v>12.28</v>
      </c>
      <c r="AE95" s="201">
        <v>0</v>
      </c>
      <c r="AF95" s="201">
        <v>0</v>
      </c>
      <c r="AG95" s="201">
        <v>13.8</v>
      </c>
      <c r="AH95" s="201">
        <v>0</v>
      </c>
      <c r="AI95" s="201">
        <v>3.21</v>
      </c>
      <c r="AJ95" s="201">
        <v>0</v>
      </c>
      <c r="AK95" s="201">
        <v>-3.28</v>
      </c>
      <c r="AL95" s="201">
        <v>0</v>
      </c>
      <c r="AM95" s="201">
        <v>0</v>
      </c>
      <c r="AN95" s="201">
        <v>0</v>
      </c>
      <c r="AO95" s="201">
        <v>176.4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10</v>
      </c>
      <c r="E96" s="201">
        <v>0</v>
      </c>
      <c r="F96" s="201">
        <v>0</v>
      </c>
      <c r="G96" s="201">
        <v>16.440000000000001</v>
      </c>
      <c r="H96" s="201">
        <v>0</v>
      </c>
      <c r="I96" s="201">
        <v>0</v>
      </c>
      <c r="J96" s="201">
        <v>20.04</v>
      </c>
      <c r="K96" s="201">
        <v>5.4</v>
      </c>
      <c r="L96" s="201">
        <v>2.02</v>
      </c>
      <c r="M96" s="201">
        <v>0</v>
      </c>
      <c r="N96" s="201">
        <v>0.99</v>
      </c>
      <c r="O96" s="201">
        <v>1.67</v>
      </c>
      <c r="P96" s="201">
        <v>2.2799999999999998</v>
      </c>
      <c r="Q96" s="201">
        <v>0.18</v>
      </c>
      <c r="R96" s="201">
        <v>0.18</v>
      </c>
      <c r="S96" s="201">
        <v>0.22</v>
      </c>
      <c r="T96" s="201">
        <v>0</v>
      </c>
      <c r="U96" s="201">
        <v>7.53</v>
      </c>
      <c r="V96" s="201">
        <v>0.12</v>
      </c>
      <c r="W96" s="201">
        <v>3.24</v>
      </c>
      <c r="X96" s="201">
        <v>1.24</v>
      </c>
      <c r="Y96" s="201">
        <v>0</v>
      </c>
      <c r="Z96" s="201">
        <v>2.33</v>
      </c>
      <c r="AA96" s="201">
        <v>0.75</v>
      </c>
      <c r="AB96" s="201">
        <v>0</v>
      </c>
      <c r="AC96" s="201">
        <v>0.19</v>
      </c>
      <c r="AD96" s="201">
        <v>12.28</v>
      </c>
      <c r="AE96" s="201">
        <v>0</v>
      </c>
      <c r="AF96" s="201">
        <v>0</v>
      </c>
      <c r="AG96" s="201">
        <v>13.8</v>
      </c>
      <c r="AH96" s="201">
        <v>0</v>
      </c>
      <c r="AI96" s="201">
        <v>3.21</v>
      </c>
      <c r="AJ96" s="201">
        <v>0</v>
      </c>
      <c r="AK96" s="201">
        <v>-3.28</v>
      </c>
      <c r="AL96" s="201">
        <v>0</v>
      </c>
      <c r="AM96" s="201">
        <v>0</v>
      </c>
      <c r="AN96" s="201">
        <v>0</v>
      </c>
      <c r="AO96" s="201">
        <v>176.4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10</v>
      </c>
      <c r="E97" s="201">
        <v>0</v>
      </c>
      <c r="F97" s="201">
        <v>0</v>
      </c>
      <c r="G97" s="201">
        <v>16.440000000000001</v>
      </c>
      <c r="H97" s="201">
        <v>0</v>
      </c>
      <c r="I97" s="201">
        <v>0</v>
      </c>
      <c r="J97" s="201">
        <v>20.04</v>
      </c>
      <c r="K97" s="201">
        <v>5.4</v>
      </c>
      <c r="L97" s="201">
        <v>2.02</v>
      </c>
      <c r="M97" s="201">
        <v>0</v>
      </c>
      <c r="N97" s="201">
        <v>0.99</v>
      </c>
      <c r="O97" s="201">
        <v>1.67</v>
      </c>
      <c r="P97" s="201">
        <v>2.2799999999999998</v>
      </c>
      <c r="Q97" s="201">
        <v>0.18</v>
      </c>
      <c r="R97" s="201">
        <v>0.18</v>
      </c>
      <c r="S97" s="201">
        <v>0.22</v>
      </c>
      <c r="T97" s="201">
        <v>0</v>
      </c>
      <c r="U97" s="201">
        <v>8.18</v>
      </c>
      <c r="V97" s="201">
        <v>0.12</v>
      </c>
      <c r="W97" s="201">
        <v>3.24</v>
      </c>
      <c r="X97" s="201">
        <v>1.24</v>
      </c>
      <c r="Y97" s="201">
        <v>0</v>
      </c>
      <c r="Z97" s="201">
        <v>2.33</v>
      </c>
      <c r="AA97" s="201">
        <v>0.75</v>
      </c>
      <c r="AB97" s="201">
        <v>0</v>
      </c>
      <c r="AC97" s="201">
        <v>0.19</v>
      </c>
      <c r="AD97" s="201">
        <v>12.28</v>
      </c>
      <c r="AE97" s="201">
        <v>0</v>
      </c>
      <c r="AF97" s="201">
        <v>0</v>
      </c>
      <c r="AG97" s="201">
        <v>13.8</v>
      </c>
      <c r="AH97" s="201">
        <v>0</v>
      </c>
      <c r="AI97" s="201">
        <v>3.21</v>
      </c>
      <c r="AJ97" s="201">
        <v>0</v>
      </c>
      <c r="AK97" s="201">
        <v>-3.28</v>
      </c>
      <c r="AL97" s="201">
        <v>0</v>
      </c>
      <c r="AM97" s="201">
        <v>0</v>
      </c>
      <c r="AN97" s="201">
        <v>0</v>
      </c>
      <c r="AO97" s="201">
        <v>176.4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10</v>
      </c>
      <c r="E98" s="201">
        <v>0</v>
      </c>
      <c r="F98" s="201">
        <v>0</v>
      </c>
      <c r="G98" s="201">
        <v>16.440000000000001</v>
      </c>
      <c r="H98" s="201">
        <v>0</v>
      </c>
      <c r="I98" s="201">
        <v>0</v>
      </c>
      <c r="J98" s="201">
        <v>20.04</v>
      </c>
      <c r="K98" s="201">
        <v>5.4</v>
      </c>
      <c r="L98" s="201">
        <v>2.02</v>
      </c>
      <c r="M98" s="201">
        <v>0</v>
      </c>
      <c r="N98" s="201">
        <v>0.99</v>
      </c>
      <c r="O98" s="201">
        <v>1.67</v>
      </c>
      <c r="P98" s="201">
        <v>2.2799999999999998</v>
      </c>
      <c r="Q98" s="201">
        <v>0.18</v>
      </c>
      <c r="R98" s="201">
        <v>0.18</v>
      </c>
      <c r="S98" s="201">
        <v>0.22</v>
      </c>
      <c r="T98" s="201">
        <v>0</v>
      </c>
      <c r="U98" s="201">
        <v>8.33</v>
      </c>
      <c r="V98" s="201">
        <v>0.12</v>
      </c>
      <c r="W98" s="201">
        <v>3.24</v>
      </c>
      <c r="X98" s="201">
        <v>1.24</v>
      </c>
      <c r="Y98" s="201">
        <v>0</v>
      </c>
      <c r="Z98" s="201">
        <v>2.33</v>
      </c>
      <c r="AA98" s="201">
        <v>0.75</v>
      </c>
      <c r="AB98" s="201">
        <v>0</v>
      </c>
      <c r="AC98" s="201">
        <v>0.19</v>
      </c>
      <c r="AD98" s="201">
        <v>12.28</v>
      </c>
      <c r="AE98" s="201">
        <v>0</v>
      </c>
      <c r="AF98" s="201">
        <v>0</v>
      </c>
      <c r="AG98" s="201">
        <v>13.8</v>
      </c>
      <c r="AH98" s="201">
        <v>0</v>
      </c>
      <c r="AI98" s="201">
        <v>3.21</v>
      </c>
      <c r="AJ98" s="201">
        <v>0</v>
      </c>
      <c r="AK98" s="201">
        <v>-3.28</v>
      </c>
      <c r="AL98" s="201">
        <v>0</v>
      </c>
      <c r="AM98" s="201">
        <v>0</v>
      </c>
      <c r="AN98" s="201">
        <v>0</v>
      </c>
      <c r="AO98" s="201">
        <v>176.4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0.23758000000000015</v>
      </c>
      <c r="E99">
        <f t="shared" si="0"/>
        <v>0</v>
      </c>
      <c r="F99">
        <f t="shared" si="0"/>
        <v>0</v>
      </c>
      <c r="G99">
        <f t="shared" si="0"/>
        <v>0.39562999999999954</v>
      </c>
      <c r="H99">
        <f t="shared" si="0"/>
        <v>0</v>
      </c>
      <c r="I99">
        <f t="shared" si="0"/>
        <v>0</v>
      </c>
      <c r="J99">
        <f t="shared" si="0"/>
        <v>0.48495499999999953</v>
      </c>
      <c r="K99">
        <f t="shared" si="0"/>
        <v>0.87100250000000046</v>
      </c>
      <c r="L99">
        <f t="shared" si="0"/>
        <v>0.28909500000000027</v>
      </c>
      <c r="M99">
        <f t="shared" si="0"/>
        <v>0</v>
      </c>
      <c r="N99">
        <f t="shared" si="0"/>
        <v>2.3759999999999969E-2</v>
      </c>
      <c r="O99">
        <f t="shared" si="0"/>
        <v>4.0079999999999963E-2</v>
      </c>
      <c r="P99">
        <f t="shared" si="0"/>
        <v>5.4720000000000019E-2</v>
      </c>
      <c r="Q99">
        <f t="shared" si="0"/>
        <v>1.9215000000000062E-2</v>
      </c>
      <c r="R99">
        <f t="shared" si="0"/>
        <v>4.3199999999999957E-3</v>
      </c>
      <c r="S99">
        <f t="shared" si="0"/>
        <v>2.2615000000000003E-2</v>
      </c>
      <c r="T99">
        <f t="shared" si="0"/>
        <v>0</v>
      </c>
      <c r="U99">
        <f t="shared" si="0"/>
        <v>0.15544249999999993</v>
      </c>
      <c r="V99">
        <f t="shared" si="0"/>
        <v>2.8799999999999958E-3</v>
      </c>
      <c r="W99">
        <f t="shared" si="0"/>
        <v>1.9064999999999992E-2</v>
      </c>
      <c r="X99">
        <f t="shared" si="0"/>
        <v>2.9717499999999956E-2</v>
      </c>
      <c r="Y99">
        <f t="shared" si="0"/>
        <v>0</v>
      </c>
      <c r="Z99">
        <f t="shared" si="0"/>
        <v>6.0462500000000106E-2</v>
      </c>
      <c r="AA99">
        <f t="shared" si="0"/>
        <v>4.042500000000001E-2</v>
      </c>
      <c r="AB99">
        <f t="shared" si="0"/>
        <v>0</v>
      </c>
      <c r="AC99">
        <f t="shared" si="0"/>
        <v>6.6200000000000026E-3</v>
      </c>
      <c r="AD99">
        <f t="shared" si="0"/>
        <v>0.29471999999999954</v>
      </c>
      <c r="AE99">
        <f t="shared" si="0"/>
        <v>0</v>
      </c>
      <c r="AF99">
        <f t="shared" si="0"/>
        <v>0</v>
      </c>
      <c r="AG99">
        <f t="shared" si="0"/>
        <v>0.41112999999999972</v>
      </c>
      <c r="AH99">
        <f t="shared" si="0"/>
        <v>0</v>
      </c>
      <c r="AI99">
        <f t="shared" si="0"/>
        <v>7.703999999999997E-2</v>
      </c>
      <c r="AJ99">
        <f t="shared" si="0"/>
        <v>0</v>
      </c>
      <c r="AK99">
        <f t="shared" si="0"/>
        <v>0.11330750000000013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3.8884499999999953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14.36</v>
      </c>
      <c r="AH3" s="201">
        <v>0</v>
      </c>
      <c r="AI3" s="201">
        <v>1.21</v>
      </c>
      <c r="AJ3" s="201">
        <v>0</v>
      </c>
      <c r="AK3" s="201">
        <v>0.18</v>
      </c>
      <c r="AL3" s="201">
        <v>0</v>
      </c>
      <c r="AM3" s="201">
        <v>0</v>
      </c>
      <c r="AN3" s="201">
        <v>0</v>
      </c>
      <c r="AO3" s="201">
        <v>17.88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14.36</v>
      </c>
      <c r="AH4" s="201">
        <v>0</v>
      </c>
      <c r="AI4" s="201">
        <v>1.21</v>
      </c>
      <c r="AJ4" s="201">
        <v>0</v>
      </c>
      <c r="AK4" s="201">
        <v>0.18</v>
      </c>
      <c r="AL4" s="201">
        <v>0</v>
      </c>
      <c r="AM4" s="201">
        <v>0</v>
      </c>
      <c r="AN4" s="201">
        <v>0</v>
      </c>
      <c r="AO4" s="201">
        <v>17.88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14.36</v>
      </c>
      <c r="AH5" s="201">
        <v>0</v>
      </c>
      <c r="AI5" s="201">
        <v>1.21</v>
      </c>
      <c r="AJ5" s="201">
        <v>0</v>
      </c>
      <c r="AK5" s="201">
        <v>0.18</v>
      </c>
      <c r="AL5" s="201">
        <v>0</v>
      </c>
      <c r="AM5" s="201">
        <v>0</v>
      </c>
      <c r="AN5" s="201">
        <v>0</v>
      </c>
      <c r="AO5" s="201">
        <v>17.88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14.36</v>
      </c>
      <c r="AH6" s="201">
        <v>0</v>
      </c>
      <c r="AI6" s="201">
        <v>1.21</v>
      </c>
      <c r="AJ6" s="201">
        <v>0</v>
      </c>
      <c r="AK6" s="201">
        <v>0.18</v>
      </c>
      <c r="AL6" s="201">
        <v>0</v>
      </c>
      <c r="AM6" s="201">
        <v>0</v>
      </c>
      <c r="AN6" s="201">
        <v>0</v>
      </c>
      <c r="AO6" s="201">
        <v>17.88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14.36</v>
      </c>
      <c r="AH7" s="201">
        <v>0</v>
      </c>
      <c r="AI7" s="201">
        <v>1.21</v>
      </c>
      <c r="AJ7" s="201">
        <v>0</v>
      </c>
      <c r="AK7" s="201">
        <v>0.18</v>
      </c>
      <c r="AL7" s="201">
        <v>0</v>
      </c>
      <c r="AM7" s="201">
        <v>0</v>
      </c>
      <c r="AN7" s="201">
        <v>0</v>
      </c>
      <c r="AO7" s="201">
        <v>17.88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14.36</v>
      </c>
      <c r="AH8" s="201">
        <v>0</v>
      </c>
      <c r="AI8" s="201">
        <v>1.21</v>
      </c>
      <c r="AJ8" s="201">
        <v>0</v>
      </c>
      <c r="AK8" s="201">
        <v>0.18</v>
      </c>
      <c r="AL8" s="201">
        <v>0</v>
      </c>
      <c r="AM8" s="201">
        <v>0</v>
      </c>
      <c r="AN8" s="201">
        <v>0</v>
      </c>
      <c r="AO8" s="201">
        <v>17.88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14.36</v>
      </c>
      <c r="AH9" s="201">
        <v>0</v>
      </c>
      <c r="AI9" s="201">
        <v>1.21</v>
      </c>
      <c r="AJ9" s="201">
        <v>0</v>
      </c>
      <c r="AK9" s="201">
        <v>0.18</v>
      </c>
      <c r="AL9" s="201">
        <v>0</v>
      </c>
      <c r="AM9" s="201">
        <v>0</v>
      </c>
      <c r="AN9" s="201">
        <v>0</v>
      </c>
      <c r="AO9" s="201">
        <v>17.88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14.36</v>
      </c>
      <c r="AH10" s="201">
        <v>0</v>
      </c>
      <c r="AI10" s="201">
        <v>1.21</v>
      </c>
      <c r="AJ10" s="201">
        <v>0</v>
      </c>
      <c r="AK10" s="201">
        <v>0.18</v>
      </c>
      <c r="AL10" s="201">
        <v>0</v>
      </c>
      <c r="AM10" s="201">
        <v>0</v>
      </c>
      <c r="AN10" s="201">
        <v>0</v>
      </c>
      <c r="AO10" s="201">
        <v>17.88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14.36</v>
      </c>
      <c r="AH11" s="201">
        <v>0</v>
      </c>
      <c r="AI11" s="201">
        <v>1.21</v>
      </c>
      <c r="AJ11" s="201">
        <v>0</v>
      </c>
      <c r="AK11" s="201">
        <v>0.06</v>
      </c>
      <c r="AL11" s="201">
        <v>0</v>
      </c>
      <c r="AM11" s="201">
        <v>0</v>
      </c>
      <c r="AN11" s="201">
        <v>0</v>
      </c>
      <c r="AO11" s="201">
        <v>17.88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14.36</v>
      </c>
      <c r="AH12" s="201">
        <v>0</v>
      </c>
      <c r="AI12" s="201">
        <v>1.21</v>
      </c>
      <c r="AJ12" s="201">
        <v>0</v>
      </c>
      <c r="AK12" s="201">
        <v>0.06</v>
      </c>
      <c r="AL12" s="201">
        <v>0</v>
      </c>
      <c r="AM12" s="201">
        <v>0</v>
      </c>
      <c r="AN12" s="201">
        <v>0</v>
      </c>
      <c r="AO12" s="201">
        <v>17.88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14.36</v>
      </c>
      <c r="AH13" s="201">
        <v>0</v>
      </c>
      <c r="AI13" s="201">
        <v>1.21</v>
      </c>
      <c r="AJ13" s="201">
        <v>0</v>
      </c>
      <c r="AK13" s="201">
        <v>0.06</v>
      </c>
      <c r="AL13" s="201">
        <v>0</v>
      </c>
      <c r="AM13" s="201">
        <v>0</v>
      </c>
      <c r="AN13" s="201">
        <v>0</v>
      </c>
      <c r="AO13" s="201">
        <v>17.88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14.36</v>
      </c>
      <c r="AH14" s="201">
        <v>0</v>
      </c>
      <c r="AI14" s="201">
        <v>1.21</v>
      </c>
      <c r="AJ14" s="201">
        <v>0</v>
      </c>
      <c r="AK14" s="201">
        <v>0.06</v>
      </c>
      <c r="AL14" s="201">
        <v>0</v>
      </c>
      <c r="AM14" s="201">
        <v>0</v>
      </c>
      <c r="AN14" s="201">
        <v>0</v>
      </c>
      <c r="AO14" s="201">
        <v>17.88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14.36</v>
      </c>
      <c r="AH15" s="201">
        <v>0</v>
      </c>
      <c r="AI15" s="201">
        <v>1.21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17.88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14.36</v>
      </c>
      <c r="AH16" s="201">
        <v>0</v>
      </c>
      <c r="AI16" s="201">
        <v>1.21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17.88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14.36</v>
      </c>
      <c r="AH17" s="201">
        <v>0</v>
      </c>
      <c r="AI17" s="201">
        <v>1.21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17.88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14.36</v>
      </c>
      <c r="AH18" s="201">
        <v>0</v>
      </c>
      <c r="AI18" s="201">
        <v>1.21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17.88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8.36</v>
      </c>
      <c r="AH19" s="201">
        <v>0</v>
      </c>
      <c r="AI19" s="201">
        <v>1.21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17.88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8.36</v>
      </c>
      <c r="AH20" s="201">
        <v>0</v>
      </c>
      <c r="AI20" s="201">
        <v>1.21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17.88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8.36</v>
      </c>
      <c r="AH21" s="201">
        <v>0</v>
      </c>
      <c r="AI21" s="201">
        <v>1.21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17.88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8.36</v>
      </c>
      <c r="AH22" s="201">
        <v>0</v>
      </c>
      <c r="AI22" s="201">
        <v>1.21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17.88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8.36</v>
      </c>
      <c r="AH23" s="201">
        <v>0</v>
      </c>
      <c r="AI23" s="201">
        <v>1.21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17.88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8.36</v>
      </c>
      <c r="AH24" s="201">
        <v>0</v>
      </c>
      <c r="AI24" s="201">
        <v>1.21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17.88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8.36</v>
      </c>
      <c r="AH25" s="201">
        <v>0</v>
      </c>
      <c r="AI25" s="201">
        <v>1.21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17.88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8.36</v>
      </c>
      <c r="AH26" s="201">
        <v>0</v>
      </c>
      <c r="AI26" s="201">
        <v>1.21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17.88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8.36</v>
      </c>
      <c r="AH27" s="201">
        <v>0</v>
      </c>
      <c r="AI27" s="201">
        <v>1.21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17.88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8.36</v>
      </c>
      <c r="AH28" s="201">
        <v>0</v>
      </c>
      <c r="AI28" s="201">
        <v>1.21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17.88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8.39</v>
      </c>
      <c r="AH29" s="201">
        <v>0</v>
      </c>
      <c r="AI29" s="201">
        <v>1.21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17.88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8.39</v>
      </c>
      <c r="AH30" s="201">
        <v>0</v>
      </c>
      <c r="AI30" s="201">
        <v>1.21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17.88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10.39</v>
      </c>
      <c r="AH31" s="201">
        <v>0</v>
      </c>
      <c r="AI31" s="201">
        <v>1.21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17.88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10.39</v>
      </c>
      <c r="AH32" s="201">
        <v>0</v>
      </c>
      <c r="AI32" s="201">
        <v>1.21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17.88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10.39</v>
      </c>
      <c r="AH33" s="201">
        <v>0</v>
      </c>
      <c r="AI33" s="201">
        <v>1.21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17.88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10.39</v>
      </c>
      <c r="AH34" s="201">
        <v>0</v>
      </c>
      <c r="AI34" s="201">
        <v>1.21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17.88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10.39</v>
      </c>
      <c r="AH35" s="201">
        <v>0</v>
      </c>
      <c r="AI35" s="201">
        <v>1.21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17.88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10.39</v>
      </c>
      <c r="AH36" s="201">
        <v>0</v>
      </c>
      <c r="AI36" s="201">
        <v>1.21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17.88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10.39</v>
      </c>
      <c r="AH37" s="201">
        <v>0</v>
      </c>
      <c r="AI37" s="201">
        <v>1.21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17.88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10.39</v>
      </c>
      <c r="AH38" s="201">
        <v>0</v>
      </c>
      <c r="AI38" s="201">
        <v>1.21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17.88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10.39</v>
      </c>
      <c r="AH39" s="201">
        <v>0</v>
      </c>
      <c r="AI39" s="201">
        <v>1.21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17.510000000000002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10.39</v>
      </c>
      <c r="AH40" s="201">
        <v>0</v>
      </c>
      <c r="AI40" s="201">
        <v>1.21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17.510000000000002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7.42</v>
      </c>
      <c r="AH41" s="201">
        <v>0</v>
      </c>
      <c r="AI41" s="201">
        <v>1.21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17.510000000000002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7.42</v>
      </c>
      <c r="AH42" s="201">
        <v>0</v>
      </c>
      <c r="AI42" s="201">
        <v>1.21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17.510000000000002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10.39</v>
      </c>
      <c r="AH43" s="201">
        <v>0</v>
      </c>
      <c r="AI43" s="201">
        <v>1.21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17.510000000000002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10.39</v>
      </c>
      <c r="AH44" s="201">
        <v>0</v>
      </c>
      <c r="AI44" s="201">
        <v>1.21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17.510000000000002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10.39</v>
      </c>
      <c r="AH45" s="201">
        <v>0</v>
      </c>
      <c r="AI45" s="201">
        <v>1.21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17.510000000000002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10.39</v>
      </c>
      <c r="AH46" s="201">
        <v>0</v>
      </c>
      <c r="AI46" s="201">
        <v>1.21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17.510000000000002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10.39</v>
      </c>
      <c r="AH47" s="201">
        <v>0</v>
      </c>
      <c r="AI47" s="201">
        <v>1.21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17.510000000000002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10.39</v>
      </c>
      <c r="AH48" s="201">
        <v>0</v>
      </c>
      <c r="AI48" s="201">
        <v>1.21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17.510000000000002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10.39</v>
      </c>
      <c r="AH49" s="201">
        <v>0</v>
      </c>
      <c r="AI49" s="201">
        <v>1.21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17.510000000000002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10.39</v>
      </c>
      <c r="AH50" s="201">
        <v>0</v>
      </c>
      <c r="AI50" s="201">
        <v>1.21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17.510000000000002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14.39</v>
      </c>
      <c r="AH51" s="201">
        <v>0</v>
      </c>
      <c r="AI51" s="201">
        <v>1.21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16.96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14.39</v>
      </c>
      <c r="AH52" s="201">
        <v>0</v>
      </c>
      <c r="AI52" s="201">
        <v>1.21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16.96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14.39</v>
      </c>
      <c r="AH53" s="201">
        <v>0</v>
      </c>
      <c r="AI53" s="201">
        <v>1.21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12.95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14.39</v>
      </c>
      <c r="AH54" s="201">
        <v>0</v>
      </c>
      <c r="AI54" s="201">
        <v>1.21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12.95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14.39</v>
      </c>
      <c r="AH55" s="201">
        <v>0</v>
      </c>
      <c r="AI55" s="201">
        <v>1.21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10.58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14.39</v>
      </c>
      <c r="AH56" s="201">
        <v>0</v>
      </c>
      <c r="AI56" s="201">
        <v>1.21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10.58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14.39</v>
      </c>
      <c r="AH57" s="201">
        <v>0</v>
      </c>
      <c r="AI57" s="201">
        <v>1.21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10.58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14.39</v>
      </c>
      <c r="AH58" s="201">
        <v>0</v>
      </c>
      <c r="AI58" s="201">
        <v>1.21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10.58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16.36</v>
      </c>
      <c r="AH59" s="201">
        <v>0</v>
      </c>
      <c r="AI59" s="201">
        <v>1.21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10.58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16.36</v>
      </c>
      <c r="AH60" s="201">
        <v>0</v>
      </c>
      <c r="AI60" s="201">
        <v>1.21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10.58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16.36</v>
      </c>
      <c r="AH61" s="201">
        <v>0</v>
      </c>
      <c r="AI61" s="201">
        <v>1.21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10.58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16.36</v>
      </c>
      <c r="AH62" s="201">
        <v>0</v>
      </c>
      <c r="AI62" s="201">
        <v>1.21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10.58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16.36</v>
      </c>
      <c r="AH63" s="201">
        <v>0</v>
      </c>
      <c r="AI63" s="201">
        <v>1.21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10.58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16.36</v>
      </c>
      <c r="AH64" s="201">
        <v>0</v>
      </c>
      <c r="AI64" s="201">
        <v>1.21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10.58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16.36</v>
      </c>
      <c r="AH65" s="201">
        <v>0</v>
      </c>
      <c r="AI65" s="201">
        <v>1.21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10.58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16.36</v>
      </c>
      <c r="AH66" s="201">
        <v>0</v>
      </c>
      <c r="AI66" s="201">
        <v>1.21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10.58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16.36</v>
      </c>
      <c r="AH67" s="201">
        <v>0</v>
      </c>
      <c r="AI67" s="201">
        <v>1.21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10.58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16.36</v>
      </c>
      <c r="AH68" s="201">
        <v>0</v>
      </c>
      <c r="AI68" s="201">
        <v>1.21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10.58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16.36</v>
      </c>
      <c r="AH69" s="201">
        <v>0</v>
      </c>
      <c r="AI69" s="201">
        <v>1.21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10.58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16.36</v>
      </c>
      <c r="AH70" s="201">
        <v>0</v>
      </c>
      <c r="AI70" s="201">
        <v>1.21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10.58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16.36</v>
      </c>
      <c r="AH71" s="201">
        <v>0</v>
      </c>
      <c r="AI71" s="201">
        <v>1.21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16.420000000000002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16.36</v>
      </c>
      <c r="AH72" s="201">
        <v>0</v>
      </c>
      <c r="AI72" s="201">
        <v>1.21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16.420000000000002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16.36</v>
      </c>
      <c r="AH73" s="201">
        <v>0</v>
      </c>
      <c r="AI73" s="201">
        <v>1.21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17.88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16.36</v>
      </c>
      <c r="AH74" s="201">
        <v>0</v>
      </c>
      <c r="AI74" s="201">
        <v>1.21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17.88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16.36</v>
      </c>
      <c r="AH75" s="201">
        <v>0</v>
      </c>
      <c r="AI75" s="201">
        <v>1.21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16.420000000000002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13.39</v>
      </c>
      <c r="AH76" s="201">
        <v>0</v>
      </c>
      <c r="AI76" s="201">
        <v>1.21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15.14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16.36</v>
      </c>
      <c r="AH77" s="201">
        <v>0</v>
      </c>
      <c r="AI77" s="201">
        <v>1.21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17.88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16.36</v>
      </c>
      <c r="AH78" s="201">
        <v>0</v>
      </c>
      <c r="AI78" s="201">
        <v>1.21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17.88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16.36</v>
      </c>
      <c r="AH79" s="201">
        <v>0</v>
      </c>
      <c r="AI79" s="201">
        <v>1.21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17.88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16.36</v>
      </c>
      <c r="AH80" s="201">
        <v>0</v>
      </c>
      <c r="AI80" s="201">
        <v>1.21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17.88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16.36</v>
      </c>
      <c r="AH81" s="201">
        <v>0</v>
      </c>
      <c r="AI81" s="201">
        <v>1.21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17.88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16.36</v>
      </c>
      <c r="AH82" s="201">
        <v>0</v>
      </c>
      <c r="AI82" s="201">
        <v>1.21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17.88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16.36</v>
      </c>
      <c r="AH83" s="201">
        <v>0</v>
      </c>
      <c r="AI83" s="201">
        <v>1.21</v>
      </c>
      <c r="AJ83" s="201">
        <v>0</v>
      </c>
      <c r="AK83" s="201">
        <v>0.31</v>
      </c>
      <c r="AL83" s="201">
        <v>0</v>
      </c>
      <c r="AM83" s="201">
        <v>0</v>
      </c>
      <c r="AN83" s="201">
        <v>0</v>
      </c>
      <c r="AO83" s="201">
        <v>17.88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16.36</v>
      </c>
      <c r="AH84" s="201">
        <v>0</v>
      </c>
      <c r="AI84" s="201">
        <v>1.21</v>
      </c>
      <c r="AJ84" s="201">
        <v>0</v>
      </c>
      <c r="AK84" s="201">
        <v>0.31</v>
      </c>
      <c r="AL84" s="201">
        <v>0</v>
      </c>
      <c r="AM84" s="201">
        <v>0</v>
      </c>
      <c r="AN84" s="201">
        <v>0</v>
      </c>
      <c r="AO84" s="201">
        <v>17.88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16.36</v>
      </c>
      <c r="AH85" s="201">
        <v>0</v>
      </c>
      <c r="AI85" s="201">
        <v>1.21</v>
      </c>
      <c r="AJ85" s="201">
        <v>0</v>
      </c>
      <c r="AK85" s="201">
        <v>0.31</v>
      </c>
      <c r="AL85" s="201">
        <v>0</v>
      </c>
      <c r="AM85" s="201">
        <v>0</v>
      </c>
      <c r="AN85" s="201">
        <v>0</v>
      </c>
      <c r="AO85" s="201">
        <v>17.88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16.36</v>
      </c>
      <c r="AH86" s="201">
        <v>0</v>
      </c>
      <c r="AI86" s="201">
        <v>1.21</v>
      </c>
      <c r="AJ86" s="201">
        <v>0</v>
      </c>
      <c r="AK86" s="201">
        <v>0.31</v>
      </c>
      <c r="AL86" s="201">
        <v>0</v>
      </c>
      <c r="AM86" s="201">
        <v>0</v>
      </c>
      <c r="AN86" s="201">
        <v>0</v>
      </c>
      <c r="AO86" s="201">
        <v>17.88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15.95</v>
      </c>
      <c r="AH87" s="201">
        <v>0</v>
      </c>
      <c r="AI87" s="201">
        <v>1.21</v>
      </c>
      <c r="AJ87" s="201">
        <v>0</v>
      </c>
      <c r="AK87" s="201">
        <v>0.31</v>
      </c>
      <c r="AL87" s="201">
        <v>0</v>
      </c>
      <c r="AM87" s="201">
        <v>0</v>
      </c>
      <c r="AN87" s="201">
        <v>0</v>
      </c>
      <c r="AO87" s="201">
        <v>17.88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15.95</v>
      </c>
      <c r="AH88" s="201">
        <v>0</v>
      </c>
      <c r="AI88" s="201">
        <v>1.21</v>
      </c>
      <c r="AJ88" s="201">
        <v>0</v>
      </c>
      <c r="AK88" s="201">
        <v>0.31</v>
      </c>
      <c r="AL88" s="201">
        <v>0</v>
      </c>
      <c r="AM88" s="201">
        <v>0</v>
      </c>
      <c r="AN88" s="201">
        <v>0</v>
      </c>
      <c r="AO88" s="201">
        <v>17.88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15.95</v>
      </c>
      <c r="AH89" s="201">
        <v>0</v>
      </c>
      <c r="AI89" s="201">
        <v>1.21</v>
      </c>
      <c r="AJ89" s="201">
        <v>0</v>
      </c>
      <c r="AK89" s="201">
        <v>0.31</v>
      </c>
      <c r="AL89" s="201">
        <v>0</v>
      </c>
      <c r="AM89" s="201">
        <v>0</v>
      </c>
      <c r="AN89" s="201">
        <v>0</v>
      </c>
      <c r="AO89" s="201">
        <v>17.88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15.95</v>
      </c>
      <c r="AH90" s="201">
        <v>0</v>
      </c>
      <c r="AI90" s="201">
        <v>1.21</v>
      </c>
      <c r="AJ90" s="201">
        <v>0</v>
      </c>
      <c r="AK90" s="201">
        <v>0.31</v>
      </c>
      <c r="AL90" s="201">
        <v>0</v>
      </c>
      <c r="AM90" s="201">
        <v>0</v>
      </c>
      <c r="AN90" s="201">
        <v>0</v>
      </c>
      <c r="AO90" s="201">
        <v>17.88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15.95</v>
      </c>
      <c r="AH91" s="201">
        <v>0</v>
      </c>
      <c r="AI91" s="201">
        <v>1.21</v>
      </c>
      <c r="AJ91" s="201">
        <v>0</v>
      </c>
      <c r="AK91" s="201">
        <v>0.26</v>
      </c>
      <c r="AL91" s="201">
        <v>0</v>
      </c>
      <c r="AM91" s="201">
        <v>0</v>
      </c>
      <c r="AN91" s="201">
        <v>0</v>
      </c>
      <c r="AO91" s="201">
        <v>17.88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15.95</v>
      </c>
      <c r="AH92" s="201">
        <v>0</v>
      </c>
      <c r="AI92" s="201">
        <v>1.21</v>
      </c>
      <c r="AJ92" s="201">
        <v>0</v>
      </c>
      <c r="AK92" s="201">
        <v>0.26</v>
      </c>
      <c r="AL92" s="201">
        <v>0</v>
      </c>
      <c r="AM92" s="201">
        <v>0</v>
      </c>
      <c r="AN92" s="201">
        <v>0</v>
      </c>
      <c r="AO92" s="201">
        <v>17.88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15.95</v>
      </c>
      <c r="AH93" s="201">
        <v>0</v>
      </c>
      <c r="AI93" s="201">
        <v>1.21</v>
      </c>
      <c r="AJ93" s="201">
        <v>0</v>
      </c>
      <c r="AK93" s="201">
        <v>0.26</v>
      </c>
      <c r="AL93" s="201">
        <v>0</v>
      </c>
      <c r="AM93" s="201">
        <v>0</v>
      </c>
      <c r="AN93" s="201">
        <v>0</v>
      </c>
      <c r="AO93" s="201">
        <v>17.88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15.95</v>
      </c>
      <c r="AH94" s="201">
        <v>0</v>
      </c>
      <c r="AI94" s="201">
        <v>1.21</v>
      </c>
      <c r="AJ94" s="201">
        <v>0</v>
      </c>
      <c r="AK94" s="201">
        <v>0.26</v>
      </c>
      <c r="AL94" s="201">
        <v>0</v>
      </c>
      <c r="AM94" s="201">
        <v>0</v>
      </c>
      <c r="AN94" s="201">
        <v>0</v>
      </c>
      <c r="AO94" s="201">
        <v>17.88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15.95</v>
      </c>
      <c r="AH95" s="201">
        <v>0</v>
      </c>
      <c r="AI95" s="201">
        <v>1.21</v>
      </c>
      <c r="AJ95" s="201">
        <v>0</v>
      </c>
      <c r="AK95" s="201">
        <v>0.26</v>
      </c>
      <c r="AL95" s="201">
        <v>0</v>
      </c>
      <c r="AM95" s="201">
        <v>0</v>
      </c>
      <c r="AN95" s="201">
        <v>0</v>
      </c>
      <c r="AO95" s="201">
        <v>17.88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15.95</v>
      </c>
      <c r="AH96" s="201">
        <v>0</v>
      </c>
      <c r="AI96" s="201">
        <v>1.21</v>
      </c>
      <c r="AJ96" s="201">
        <v>0</v>
      </c>
      <c r="AK96" s="201">
        <v>0.26</v>
      </c>
      <c r="AL96" s="201">
        <v>0</v>
      </c>
      <c r="AM96" s="201">
        <v>0</v>
      </c>
      <c r="AN96" s="201">
        <v>0</v>
      </c>
      <c r="AO96" s="201">
        <v>17.88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15.95</v>
      </c>
      <c r="AH97" s="201">
        <v>0</v>
      </c>
      <c r="AI97" s="201">
        <v>1.21</v>
      </c>
      <c r="AJ97" s="201">
        <v>0</v>
      </c>
      <c r="AK97" s="201">
        <v>0.26</v>
      </c>
      <c r="AL97" s="201">
        <v>0</v>
      </c>
      <c r="AM97" s="201">
        <v>0</v>
      </c>
      <c r="AN97" s="201">
        <v>0</v>
      </c>
      <c r="AO97" s="201">
        <v>17.88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15.95</v>
      </c>
      <c r="AH98" s="201">
        <v>0</v>
      </c>
      <c r="AI98" s="201">
        <v>1.21</v>
      </c>
      <c r="AJ98" s="201">
        <v>0</v>
      </c>
      <c r="AK98" s="201">
        <v>0.26</v>
      </c>
      <c r="AL98" s="201">
        <v>0</v>
      </c>
      <c r="AM98" s="201">
        <v>0</v>
      </c>
      <c r="AN98" s="201">
        <v>0</v>
      </c>
      <c r="AO98" s="201">
        <v>17.88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0.32340750000000007</v>
      </c>
      <c r="AH99">
        <f t="shared" si="0"/>
        <v>0</v>
      </c>
      <c r="AI99">
        <f t="shared" si="0"/>
        <v>2.9039999999999941E-2</v>
      </c>
      <c r="AJ99">
        <f t="shared" si="0"/>
        <v>0</v>
      </c>
      <c r="AK99">
        <f t="shared" si="0"/>
        <v>1.5599999999999995E-3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0.39410500000000076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4.9800000000000004</v>
      </c>
      <c r="E3" s="201">
        <v>0</v>
      </c>
      <c r="F3" s="201">
        <v>0</v>
      </c>
      <c r="G3" s="201">
        <v>7.97</v>
      </c>
      <c r="H3" s="201">
        <v>0</v>
      </c>
      <c r="I3" s="201">
        <v>0</v>
      </c>
      <c r="J3" s="201">
        <v>10.01</v>
      </c>
      <c r="K3" s="201">
        <v>0.1</v>
      </c>
      <c r="L3" s="201">
        <v>0.31</v>
      </c>
      <c r="M3" s="201">
        <v>0.09</v>
      </c>
      <c r="N3" s="201">
        <v>0.1</v>
      </c>
      <c r="O3" s="201">
        <v>0.11</v>
      </c>
      <c r="P3" s="201">
        <v>0.19</v>
      </c>
      <c r="Q3" s="201">
        <v>0</v>
      </c>
      <c r="R3" s="201">
        <v>0</v>
      </c>
      <c r="S3" s="201">
        <v>0.02</v>
      </c>
      <c r="T3" s="201">
        <v>0.05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2.67</v>
      </c>
      <c r="AE3" s="201">
        <v>0</v>
      </c>
      <c r="AF3" s="201">
        <v>0</v>
      </c>
      <c r="AG3" s="201">
        <v>37.08</v>
      </c>
      <c r="AH3" s="201">
        <v>0</v>
      </c>
      <c r="AI3" s="201">
        <v>6.01</v>
      </c>
      <c r="AJ3" s="201">
        <v>0</v>
      </c>
      <c r="AK3" s="201">
        <v>4.9400000000000004</v>
      </c>
      <c r="AL3" s="201">
        <v>0</v>
      </c>
      <c r="AM3" s="201">
        <v>0</v>
      </c>
      <c r="AN3" s="201">
        <v>0</v>
      </c>
      <c r="AO3" s="201">
        <v>71.5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0.77</v>
      </c>
      <c r="AV3" s="201">
        <v>0</v>
      </c>
      <c r="AW3" s="201">
        <v>0</v>
      </c>
      <c r="AX3" s="201">
        <v>0</v>
      </c>
      <c r="AY3" s="201">
        <v>0.18</v>
      </c>
    </row>
    <row r="4" spans="1:51">
      <c r="A4" t="s">
        <v>46</v>
      </c>
      <c r="B4" s="201">
        <v>0</v>
      </c>
      <c r="C4" s="201">
        <v>0</v>
      </c>
      <c r="D4" s="201">
        <v>4.9800000000000004</v>
      </c>
      <c r="E4" s="201">
        <v>0</v>
      </c>
      <c r="F4" s="201">
        <v>0</v>
      </c>
      <c r="G4" s="201">
        <v>7.97</v>
      </c>
      <c r="H4" s="201">
        <v>0</v>
      </c>
      <c r="I4" s="201">
        <v>0</v>
      </c>
      <c r="J4" s="201">
        <v>10.01</v>
      </c>
      <c r="K4" s="201">
        <v>0.1</v>
      </c>
      <c r="L4" s="201">
        <v>0.31</v>
      </c>
      <c r="M4" s="201">
        <v>0.09</v>
      </c>
      <c r="N4" s="201">
        <v>0.1</v>
      </c>
      <c r="O4" s="201">
        <v>0.11</v>
      </c>
      <c r="P4" s="201">
        <v>0.19</v>
      </c>
      <c r="Q4" s="201">
        <v>0</v>
      </c>
      <c r="R4" s="201">
        <v>0</v>
      </c>
      <c r="S4" s="201">
        <v>0.02</v>
      </c>
      <c r="T4" s="201">
        <v>0.05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2.67</v>
      </c>
      <c r="AE4" s="201">
        <v>0</v>
      </c>
      <c r="AF4" s="201">
        <v>0</v>
      </c>
      <c r="AG4" s="201">
        <v>37.08</v>
      </c>
      <c r="AH4" s="201">
        <v>0</v>
      </c>
      <c r="AI4" s="201">
        <v>6.01</v>
      </c>
      <c r="AJ4" s="201">
        <v>0</v>
      </c>
      <c r="AK4" s="201">
        <v>4.9400000000000004</v>
      </c>
      <c r="AL4" s="201">
        <v>0</v>
      </c>
      <c r="AM4" s="201">
        <v>0</v>
      </c>
      <c r="AN4" s="201">
        <v>0</v>
      </c>
      <c r="AO4" s="201">
        <v>71.5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0.77</v>
      </c>
      <c r="AV4" s="201">
        <v>0</v>
      </c>
      <c r="AW4" s="201">
        <v>0</v>
      </c>
      <c r="AX4" s="201">
        <v>0</v>
      </c>
      <c r="AY4" s="201">
        <v>0.18</v>
      </c>
    </row>
    <row r="5" spans="1:51">
      <c r="A5" t="s">
        <v>47</v>
      </c>
      <c r="B5" s="201">
        <v>0</v>
      </c>
      <c r="C5" s="201">
        <v>0</v>
      </c>
      <c r="D5" s="201">
        <v>4.9800000000000004</v>
      </c>
      <c r="E5" s="201">
        <v>0</v>
      </c>
      <c r="F5" s="201">
        <v>0</v>
      </c>
      <c r="G5" s="201">
        <v>7.97</v>
      </c>
      <c r="H5" s="201">
        <v>0</v>
      </c>
      <c r="I5" s="201">
        <v>0</v>
      </c>
      <c r="J5" s="201">
        <v>10.01</v>
      </c>
      <c r="K5" s="201">
        <v>0.1</v>
      </c>
      <c r="L5" s="201">
        <v>0.31</v>
      </c>
      <c r="M5" s="201">
        <v>0.09</v>
      </c>
      <c r="N5" s="201">
        <v>0.1</v>
      </c>
      <c r="O5" s="201">
        <v>0.11</v>
      </c>
      <c r="P5" s="201">
        <v>0.19</v>
      </c>
      <c r="Q5" s="201">
        <v>0</v>
      </c>
      <c r="R5" s="201">
        <v>0</v>
      </c>
      <c r="S5" s="201">
        <v>0.02</v>
      </c>
      <c r="T5" s="201">
        <v>0.05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2.67</v>
      </c>
      <c r="AE5" s="201">
        <v>0</v>
      </c>
      <c r="AF5" s="201">
        <v>0</v>
      </c>
      <c r="AG5" s="201">
        <v>37.08</v>
      </c>
      <c r="AH5" s="201">
        <v>0</v>
      </c>
      <c r="AI5" s="201">
        <v>6.01</v>
      </c>
      <c r="AJ5" s="201">
        <v>0</v>
      </c>
      <c r="AK5" s="201">
        <v>4.9400000000000004</v>
      </c>
      <c r="AL5" s="201">
        <v>0</v>
      </c>
      <c r="AM5" s="201">
        <v>0</v>
      </c>
      <c r="AN5" s="201">
        <v>0</v>
      </c>
      <c r="AO5" s="201">
        <v>71.5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0.77</v>
      </c>
      <c r="AV5" s="201">
        <v>0</v>
      </c>
      <c r="AW5" s="201">
        <v>0</v>
      </c>
      <c r="AX5" s="201">
        <v>0</v>
      </c>
      <c r="AY5" s="201">
        <v>0.18</v>
      </c>
    </row>
    <row r="6" spans="1:51">
      <c r="A6" t="s">
        <v>48</v>
      </c>
      <c r="B6" s="201">
        <v>0</v>
      </c>
      <c r="C6" s="201">
        <v>0</v>
      </c>
      <c r="D6" s="201">
        <v>4.9800000000000004</v>
      </c>
      <c r="E6" s="201">
        <v>0</v>
      </c>
      <c r="F6" s="201">
        <v>0</v>
      </c>
      <c r="G6" s="201">
        <v>7.97</v>
      </c>
      <c r="H6" s="201">
        <v>0</v>
      </c>
      <c r="I6" s="201">
        <v>0</v>
      </c>
      <c r="J6" s="201">
        <v>10.01</v>
      </c>
      <c r="K6" s="201">
        <v>0.1</v>
      </c>
      <c r="L6" s="201">
        <v>0.31</v>
      </c>
      <c r="M6" s="201">
        <v>0.09</v>
      </c>
      <c r="N6" s="201">
        <v>0.1</v>
      </c>
      <c r="O6" s="201">
        <v>0.11</v>
      </c>
      <c r="P6" s="201">
        <v>0.19</v>
      </c>
      <c r="Q6" s="201">
        <v>0</v>
      </c>
      <c r="R6" s="201">
        <v>0</v>
      </c>
      <c r="S6" s="201">
        <v>0.02</v>
      </c>
      <c r="T6" s="201">
        <v>0.05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2.67</v>
      </c>
      <c r="AE6" s="201">
        <v>0</v>
      </c>
      <c r="AF6" s="201">
        <v>0</v>
      </c>
      <c r="AG6" s="201">
        <v>37.08</v>
      </c>
      <c r="AH6" s="201">
        <v>0</v>
      </c>
      <c r="AI6" s="201">
        <v>6.01</v>
      </c>
      <c r="AJ6" s="201">
        <v>0</v>
      </c>
      <c r="AK6" s="201">
        <v>4.9400000000000004</v>
      </c>
      <c r="AL6" s="201">
        <v>0</v>
      </c>
      <c r="AM6" s="201">
        <v>0</v>
      </c>
      <c r="AN6" s="201">
        <v>0</v>
      </c>
      <c r="AO6" s="201">
        <v>71.5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0.77</v>
      </c>
      <c r="AV6" s="201">
        <v>0</v>
      </c>
      <c r="AW6" s="201">
        <v>0</v>
      </c>
      <c r="AX6" s="201">
        <v>0</v>
      </c>
      <c r="AY6" s="201">
        <v>0.18</v>
      </c>
    </row>
    <row r="7" spans="1:51">
      <c r="A7" t="s">
        <v>49</v>
      </c>
      <c r="B7" s="201">
        <v>0</v>
      </c>
      <c r="C7" s="201">
        <v>0</v>
      </c>
      <c r="D7" s="201">
        <v>4.9800000000000004</v>
      </c>
      <c r="E7" s="201">
        <v>0</v>
      </c>
      <c r="F7" s="201">
        <v>0</v>
      </c>
      <c r="G7" s="201">
        <v>7.98</v>
      </c>
      <c r="H7" s="201">
        <v>0</v>
      </c>
      <c r="I7" s="201">
        <v>0</v>
      </c>
      <c r="J7" s="201">
        <v>10.01</v>
      </c>
      <c r="K7" s="201">
        <v>0.1</v>
      </c>
      <c r="L7" s="201">
        <v>0.31</v>
      </c>
      <c r="M7" s="201">
        <v>0.09</v>
      </c>
      <c r="N7" s="201">
        <v>0.1</v>
      </c>
      <c r="O7" s="201">
        <v>0.11</v>
      </c>
      <c r="P7" s="201">
        <v>0.19</v>
      </c>
      <c r="Q7" s="201">
        <v>0</v>
      </c>
      <c r="R7" s="201">
        <v>0</v>
      </c>
      <c r="S7" s="201">
        <v>0.02</v>
      </c>
      <c r="T7" s="201">
        <v>0.05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2.67</v>
      </c>
      <c r="AE7" s="201">
        <v>0</v>
      </c>
      <c r="AF7" s="201">
        <v>0</v>
      </c>
      <c r="AG7" s="201">
        <v>37.08</v>
      </c>
      <c r="AH7" s="201">
        <v>0</v>
      </c>
      <c r="AI7" s="201">
        <v>6.01</v>
      </c>
      <c r="AJ7" s="201">
        <v>0</v>
      </c>
      <c r="AK7" s="201">
        <v>4.9400000000000004</v>
      </c>
      <c r="AL7" s="201">
        <v>0</v>
      </c>
      <c r="AM7" s="201">
        <v>0</v>
      </c>
      <c r="AN7" s="201">
        <v>0</v>
      </c>
      <c r="AO7" s="201">
        <v>71.5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0.77</v>
      </c>
      <c r="AV7" s="201">
        <v>0</v>
      </c>
      <c r="AW7" s="201">
        <v>0</v>
      </c>
      <c r="AX7" s="201">
        <v>0</v>
      </c>
      <c r="AY7" s="201">
        <v>0.18</v>
      </c>
    </row>
    <row r="8" spans="1:51">
      <c r="A8" t="s">
        <v>50</v>
      </c>
      <c r="B8" s="201">
        <v>0</v>
      </c>
      <c r="C8" s="201">
        <v>0</v>
      </c>
      <c r="D8" s="201">
        <v>4.9800000000000004</v>
      </c>
      <c r="E8" s="201">
        <v>0</v>
      </c>
      <c r="F8" s="201">
        <v>0</v>
      </c>
      <c r="G8" s="201">
        <v>7.98</v>
      </c>
      <c r="H8" s="201">
        <v>0</v>
      </c>
      <c r="I8" s="201">
        <v>0</v>
      </c>
      <c r="J8" s="201">
        <v>10.01</v>
      </c>
      <c r="K8" s="201">
        <v>0.1</v>
      </c>
      <c r="L8" s="201">
        <v>0.31</v>
      </c>
      <c r="M8" s="201">
        <v>0.09</v>
      </c>
      <c r="N8" s="201">
        <v>0.1</v>
      </c>
      <c r="O8" s="201">
        <v>0.11</v>
      </c>
      <c r="P8" s="201">
        <v>0.19</v>
      </c>
      <c r="Q8" s="201">
        <v>0</v>
      </c>
      <c r="R8" s="201">
        <v>0</v>
      </c>
      <c r="S8" s="201">
        <v>0.02</v>
      </c>
      <c r="T8" s="201">
        <v>0.05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2.67</v>
      </c>
      <c r="AE8" s="201">
        <v>0</v>
      </c>
      <c r="AF8" s="201">
        <v>0</v>
      </c>
      <c r="AG8" s="201">
        <v>37.08</v>
      </c>
      <c r="AH8" s="201">
        <v>0</v>
      </c>
      <c r="AI8" s="201">
        <v>6.01</v>
      </c>
      <c r="AJ8" s="201">
        <v>0</v>
      </c>
      <c r="AK8" s="201">
        <v>4.9400000000000004</v>
      </c>
      <c r="AL8" s="201">
        <v>0</v>
      </c>
      <c r="AM8" s="201">
        <v>0</v>
      </c>
      <c r="AN8" s="201">
        <v>0</v>
      </c>
      <c r="AO8" s="201">
        <v>71.5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0.77</v>
      </c>
      <c r="AV8" s="201">
        <v>0</v>
      </c>
      <c r="AW8" s="201">
        <v>0</v>
      </c>
      <c r="AX8" s="201">
        <v>0</v>
      </c>
      <c r="AY8" s="201">
        <v>0.18</v>
      </c>
    </row>
    <row r="9" spans="1:51">
      <c r="A9" t="s">
        <v>51</v>
      </c>
      <c r="B9" s="201">
        <v>0</v>
      </c>
      <c r="C9" s="201">
        <v>0</v>
      </c>
      <c r="D9" s="201">
        <v>4.9800000000000004</v>
      </c>
      <c r="E9" s="201">
        <v>0</v>
      </c>
      <c r="F9" s="201">
        <v>0</v>
      </c>
      <c r="G9" s="201">
        <v>7.98</v>
      </c>
      <c r="H9" s="201">
        <v>0</v>
      </c>
      <c r="I9" s="201">
        <v>0</v>
      </c>
      <c r="J9" s="201">
        <v>10.01</v>
      </c>
      <c r="K9" s="201">
        <v>0.1</v>
      </c>
      <c r="L9" s="201">
        <v>0.31</v>
      </c>
      <c r="M9" s="201">
        <v>0.09</v>
      </c>
      <c r="N9" s="201">
        <v>0.1</v>
      </c>
      <c r="O9" s="201">
        <v>0.11</v>
      </c>
      <c r="P9" s="201">
        <v>0.19</v>
      </c>
      <c r="Q9" s="201">
        <v>0</v>
      </c>
      <c r="R9" s="201">
        <v>0</v>
      </c>
      <c r="S9" s="201">
        <v>0.02</v>
      </c>
      <c r="T9" s="201">
        <v>0.05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2.67</v>
      </c>
      <c r="AE9" s="201">
        <v>0</v>
      </c>
      <c r="AF9" s="201">
        <v>0</v>
      </c>
      <c r="AG9" s="201">
        <v>37.08</v>
      </c>
      <c r="AH9" s="201">
        <v>0</v>
      </c>
      <c r="AI9" s="201">
        <v>6.01</v>
      </c>
      <c r="AJ9" s="201">
        <v>0</v>
      </c>
      <c r="AK9" s="201">
        <v>4.9400000000000004</v>
      </c>
      <c r="AL9" s="201">
        <v>0</v>
      </c>
      <c r="AM9" s="201">
        <v>0</v>
      </c>
      <c r="AN9" s="201">
        <v>0</v>
      </c>
      <c r="AO9" s="201">
        <v>71.5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0.77</v>
      </c>
      <c r="AV9" s="201">
        <v>0</v>
      </c>
      <c r="AW9" s="201">
        <v>0</v>
      </c>
      <c r="AX9" s="201">
        <v>0</v>
      </c>
      <c r="AY9" s="201">
        <v>0.18</v>
      </c>
    </row>
    <row r="10" spans="1:51">
      <c r="A10" t="s">
        <v>52</v>
      </c>
      <c r="B10" s="201">
        <v>0</v>
      </c>
      <c r="C10" s="201">
        <v>0</v>
      </c>
      <c r="D10" s="201">
        <v>4.9800000000000004</v>
      </c>
      <c r="E10" s="201">
        <v>0</v>
      </c>
      <c r="F10" s="201">
        <v>0</v>
      </c>
      <c r="G10" s="201">
        <v>7.98</v>
      </c>
      <c r="H10" s="201">
        <v>0</v>
      </c>
      <c r="I10" s="201">
        <v>0</v>
      </c>
      <c r="J10" s="201">
        <v>10.01</v>
      </c>
      <c r="K10" s="201">
        <v>0.1</v>
      </c>
      <c r="L10" s="201">
        <v>0.31</v>
      </c>
      <c r="M10" s="201">
        <v>0.09</v>
      </c>
      <c r="N10" s="201">
        <v>0.1</v>
      </c>
      <c r="O10" s="201">
        <v>0.11</v>
      </c>
      <c r="P10" s="201">
        <v>0.19</v>
      </c>
      <c r="Q10" s="201">
        <v>0</v>
      </c>
      <c r="R10" s="201">
        <v>0</v>
      </c>
      <c r="S10" s="201">
        <v>0.02</v>
      </c>
      <c r="T10" s="201">
        <v>0.05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2.67</v>
      </c>
      <c r="AE10" s="201">
        <v>0</v>
      </c>
      <c r="AF10" s="201">
        <v>0</v>
      </c>
      <c r="AG10" s="201">
        <v>37.08</v>
      </c>
      <c r="AH10" s="201">
        <v>0</v>
      </c>
      <c r="AI10" s="201">
        <v>6.01</v>
      </c>
      <c r="AJ10" s="201">
        <v>0</v>
      </c>
      <c r="AK10" s="201">
        <v>4.9400000000000004</v>
      </c>
      <c r="AL10" s="201">
        <v>0</v>
      </c>
      <c r="AM10" s="201">
        <v>0</v>
      </c>
      <c r="AN10" s="201">
        <v>0</v>
      </c>
      <c r="AO10" s="201">
        <v>71.5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0.77</v>
      </c>
      <c r="AV10" s="201">
        <v>0</v>
      </c>
      <c r="AW10" s="201">
        <v>0</v>
      </c>
      <c r="AX10" s="201">
        <v>0</v>
      </c>
      <c r="AY10" s="201">
        <v>0.18</v>
      </c>
    </row>
    <row r="11" spans="1:51">
      <c r="A11" t="s">
        <v>53</v>
      </c>
      <c r="B11" s="201">
        <v>0</v>
      </c>
      <c r="C11" s="201">
        <v>0</v>
      </c>
      <c r="D11" s="201">
        <v>5.05</v>
      </c>
      <c r="E11" s="201">
        <v>0</v>
      </c>
      <c r="F11" s="201">
        <v>0</v>
      </c>
      <c r="G11" s="201">
        <v>7.98</v>
      </c>
      <c r="H11" s="201">
        <v>0</v>
      </c>
      <c r="I11" s="201">
        <v>0</v>
      </c>
      <c r="J11" s="201">
        <v>10.01</v>
      </c>
      <c r="K11" s="201">
        <v>0.1</v>
      </c>
      <c r="L11" s="201">
        <v>0.31</v>
      </c>
      <c r="M11" s="201">
        <v>0.09</v>
      </c>
      <c r="N11" s="201">
        <v>0.1</v>
      </c>
      <c r="O11" s="201">
        <v>0.11</v>
      </c>
      <c r="P11" s="201">
        <v>0.19</v>
      </c>
      <c r="Q11" s="201">
        <v>0</v>
      </c>
      <c r="R11" s="201">
        <v>0</v>
      </c>
      <c r="S11" s="201">
        <v>0.02</v>
      </c>
      <c r="T11" s="201">
        <v>0.05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2.67</v>
      </c>
      <c r="AE11" s="201">
        <v>0</v>
      </c>
      <c r="AF11" s="201">
        <v>0</v>
      </c>
      <c r="AG11" s="201">
        <v>37.08</v>
      </c>
      <c r="AH11" s="201">
        <v>0</v>
      </c>
      <c r="AI11" s="201">
        <v>6.01</v>
      </c>
      <c r="AJ11" s="201">
        <v>0</v>
      </c>
      <c r="AK11" s="201">
        <v>4.53</v>
      </c>
      <c r="AL11" s="201">
        <v>0</v>
      </c>
      <c r="AM11" s="201">
        <v>0</v>
      </c>
      <c r="AN11" s="201">
        <v>0</v>
      </c>
      <c r="AO11" s="201">
        <v>71.5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0.77</v>
      </c>
      <c r="AV11" s="201">
        <v>0</v>
      </c>
      <c r="AW11" s="201">
        <v>0</v>
      </c>
      <c r="AX11" s="201">
        <v>0</v>
      </c>
      <c r="AY11" s="201">
        <v>0.18</v>
      </c>
    </row>
    <row r="12" spans="1:51">
      <c r="A12" t="s">
        <v>54</v>
      </c>
      <c r="B12" s="201">
        <v>0</v>
      </c>
      <c r="C12" s="201">
        <v>0</v>
      </c>
      <c r="D12" s="201">
        <v>5.05</v>
      </c>
      <c r="E12" s="201">
        <v>0</v>
      </c>
      <c r="F12" s="201">
        <v>0</v>
      </c>
      <c r="G12" s="201">
        <v>7.98</v>
      </c>
      <c r="H12" s="201">
        <v>0</v>
      </c>
      <c r="I12" s="201">
        <v>0</v>
      </c>
      <c r="J12" s="201">
        <v>10.01</v>
      </c>
      <c r="K12" s="201">
        <v>0.1</v>
      </c>
      <c r="L12" s="201">
        <v>0.31</v>
      </c>
      <c r="M12" s="201">
        <v>0.09</v>
      </c>
      <c r="N12" s="201">
        <v>0.1</v>
      </c>
      <c r="O12" s="201">
        <v>0.11</v>
      </c>
      <c r="P12" s="201">
        <v>0.19</v>
      </c>
      <c r="Q12" s="201">
        <v>0</v>
      </c>
      <c r="R12" s="201">
        <v>0</v>
      </c>
      <c r="S12" s="201">
        <v>0.02</v>
      </c>
      <c r="T12" s="201">
        <v>0.05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2.67</v>
      </c>
      <c r="AE12" s="201">
        <v>0</v>
      </c>
      <c r="AF12" s="201">
        <v>0</v>
      </c>
      <c r="AG12" s="201">
        <v>37.08</v>
      </c>
      <c r="AH12" s="201">
        <v>0</v>
      </c>
      <c r="AI12" s="201">
        <v>6.01</v>
      </c>
      <c r="AJ12" s="201">
        <v>0</v>
      </c>
      <c r="AK12" s="201">
        <v>4.53</v>
      </c>
      <c r="AL12" s="201">
        <v>0</v>
      </c>
      <c r="AM12" s="201">
        <v>0</v>
      </c>
      <c r="AN12" s="201">
        <v>0</v>
      </c>
      <c r="AO12" s="201">
        <v>71.5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0.77</v>
      </c>
      <c r="AV12" s="201">
        <v>0</v>
      </c>
      <c r="AW12" s="201">
        <v>0</v>
      </c>
      <c r="AX12" s="201">
        <v>0</v>
      </c>
      <c r="AY12" s="201">
        <v>0.18</v>
      </c>
    </row>
    <row r="13" spans="1:51">
      <c r="A13" t="s">
        <v>55</v>
      </c>
      <c r="B13" s="201">
        <v>0</v>
      </c>
      <c r="C13" s="201">
        <v>0</v>
      </c>
      <c r="D13" s="201">
        <v>5.05</v>
      </c>
      <c r="E13" s="201">
        <v>0</v>
      </c>
      <c r="F13" s="201">
        <v>0</v>
      </c>
      <c r="G13" s="201">
        <v>7.98</v>
      </c>
      <c r="H13" s="201">
        <v>0</v>
      </c>
      <c r="I13" s="201">
        <v>0</v>
      </c>
      <c r="J13" s="201">
        <v>10.01</v>
      </c>
      <c r="K13" s="201">
        <v>0.1</v>
      </c>
      <c r="L13" s="201">
        <v>0.31</v>
      </c>
      <c r="M13" s="201">
        <v>0.09</v>
      </c>
      <c r="N13" s="201">
        <v>0.1</v>
      </c>
      <c r="O13" s="201">
        <v>0.11</v>
      </c>
      <c r="P13" s="201">
        <v>0.19</v>
      </c>
      <c r="Q13" s="201">
        <v>0</v>
      </c>
      <c r="R13" s="201">
        <v>0</v>
      </c>
      <c r="S13" s="201">
        <v>0.02</v>
      </c>
      <c r="T13" s="201">
        <v>0.05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2.67</v>
      </c>
      <c r="AE13" s="201">
        <v>0</v>
      </c>
      <c r="AF13" s="201">
        <v>0</v>
      </c>
      <c r="AG13" s="201">
        <v>37.08</v>
      </c>
      <c r="AH13" s="201">
        <v>0</v>
      </c>
      <c r="AI13" s="201">
        <v>6.01</v>
      </c>
      <c r="AJ13" s="201">
        <v>0</v>
      </c>
      <c r="AK13" s="201">
        <v>4.53</v>
      </c>
      <c r="AL13" s="201">
        <v>0</v>
      </c>
      <c r="AM13" s="201">
        <v>0</v>
      </c>
      <c r="AN13" s="201">
        <v>0</v>
      </c>
      <c r="AO13" s="201">
        <v>71.5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0.77</v>
      </c>
      <c r="AV13" s="201">
        <v>0</v>
      </c>
      <c r="AW13" s="201">
        <v>0</v>
      </c>
      <c r="AX13" s="201">
        <v>0</v>
      </c>
      <c r="AY13" s="201">
        <v>0.18</v>
      </c>
    </row>
    <row r="14" spans="1:51">
      <c r="A14" t="s">
        <v>56</v>
      </c>
      <c r="B14" s="201">
        <v>0</v>
      </c>
      <c r="C14" s="201">
        <v>0</v>
      </c>
      <c r="D14" s="201">
        <v>5.05</v>
      </c>
      <c r="E14" s="201">
        <v>0</v>
      </c>
      <c r="F14" s="201">
        <v>0</v>
      </c>
      <c r="G14" s="201">
        <v>7.98</v>
      </c>
      <c r="H14" s="201">
        <v>0</v>
      </c>
      <c r="I14" s="201">
        <v>0</v>
      </c>
      <c r="J14" s="201">
        <v>8.92</v>
      </c>
      <c r="K14" s="201">
        <v>0.1</v>
      </c>
      <c r="L14" s="201">
        <v>0.31</v>
      </c>
      <c r="M14" s="201">
        <v>0.09</v>
      </c>
      <c r="N14" s="201">
        <v>0.1</v>
      </c>
      <c r="O14" s="201">
        <v>0.11</v>
      </c>
      <c r="P14" s="201">
        <v>0.19</v>
      </c>
      <c r="Q14" s="201">
        <v>0</v>
      </c>
      <c r="R14" s="201">
        <v>0</v>
      </c>
      <c r="S14" s="201">
        <v>0.02</v>
      </c>
      <c r="T14" s="201">
        <v>0.05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2.67</v>
      </c>
      <c r="AE14" s="201">
        <v>0</v>
      </c>
      <c r="AF14" s="201">
        <v>0</v>
      </c>
      <c r="AG14" s="201">
        <v>37.08</v>
      </c>
      <c r="AH14" s="201">
        <v>0</v>
      </c>
      <c r="AI14" s="201">
        <v>6.01</v>
      </c>
      <c r="AJ14" s="201">
        <v>0</v>
      </c>
      <c r="AK14" s="201">
        <v>4.53</v>
      </c>
      <c r="AL14" s="201">
        <v>0</v>
      </c>
      <c r="AM14" s="201">
        <v>0</v>
      </c>
      <c r="AN14" s="201">
        <v>0</v>
      </c>
      <c r="AO14" s="201">
        <v>71.5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0.77</v>
      </c>
      <c r="AV14" s="201">
        <v>0</v>
      </c>
      <c r="AW14" s="201">
        <v>0</v>
      </c>
      <c r="AX14" s="201">
        <v>0</v>
      </c>
      <c r="AY14" s="201">
        <v>0.18</v>
      </c>
    </row>
    <row r="15" spans="1:51">
      <c r="A15" t="s">
        <v>57</v>
      </c>
      <c r="B15" s="201">
        <v>0</v>
      </c>
      <c r="C15" s="201">
        <v>0</v>
      </c>
      <c r="D15" s="201">
        <v>5.05</v>
      </c>
      <c r="E15" s="201">
        <v>0</v>
      </c>
      <c r="F15" s="201">
        <v>0</v>
      </c>
      <c r="G15" s="201">
        <v>8.0399999999999991</v>
      </c>
      <c r="H15" s="201">
        <v>0</v>
      </c>
      <c r="I15" s="201">
        <v>0</v>
      </c>
      <c r="J15" s="201">
        <v>9.4499999999999993</v>
      </c>
      <c r="K15" s="201">
        <v>0.1</v>
      </c>
      <c r="L15" s="201">
        <v>0.31</v>
      </c>
      <c r="M15" s="201">
        <v>0.09</v>
      </c>
      <c r="N15" s="201">
        <v>0.1</v>
      </c>
      <c r="O15" s="201">
        <v>0.11</v>
      </c>
      <c r="P15" s="201">
        <v>0.19</v>
      </c>
      <c r="Q15" s="201">
        <v>0</v>
      </c>
      <c r="R15" s="201">
        <v>0</v>
      </c>
      <c r="S15" s="201">
        <v>0.02</v>
      </c>
      <c r="T15" s="201">
        <v>0.05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2.67</v>
      </c>
      <c r="AE15" s="201">
        <v>0</v>
      </c>
      <c r="AF15" s="201">
        <v>0</v>
      </c>
      <c r="AG15" s="201">
        <v>37.08</v>
      </c>
      <c r="AH15" s="201">
        <v>0</v>
      </c>
      <c r="AI15" s="201">
        <v>6.01</v>
      </c>
      <c r="AJ15" s="201">
        <v>0</v>
      </c>
      <c r="AK15" s="201">
        <v>4.3499999999999996</v>
      </c>
      <c r="AL15" s="201">
        <v>0</v>
      </c>
      <c r="AM15" s="201">
        <v>0</v>
      </c>
      <c r="AN15" s="201">
        <v>0</v>
      </c>
      <c r="AO15" s="201">
        <v>71.5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0.77</v>
      </c>
      <c r="AV15" s="201">
        <v>0</v>
      </c>
      <c r="AW15" s="201">
        <v>0</v>
      </c>
      <c r="AX15" s="201">
        <v>0</v>
      </c>
      <c r="AY15" s="201">
        <v>0.18</v>
      </c>
    </row>
    <row r="16" spans="1:51">
      <c r="A16" t="s">
        <v>58</v>
      </c>
      <c r="B16" s="201">
        <v>0</v>
      </c>
      <c r="C16" s="201">
        <v>0</v>
      </c>
      <c r="D16" s="201">
        <v>5.05</v>
      </c>
      <c r="E16" s="201">
        <v>0</v>
      </c>
      <c r="F16" s="201">
        <v>0</v>
      </c>
      <c r="G16" s="201">
        <v>8.0399999999999991</v>
      </c>
      <c r="H16" s="201">
        <v>0</v>
      </c>
      <c r="I16" s="201">
        <v>0</v>
      </c>
      <c r="J16" s="201">
        <v>10.01</v>
      </c>
      <c r="K16" s="201">
        <v>0.1</v>
      </c>
      <c r="L16" s="201">
        <v>0.31</v>
      </c>
      <c r="M16" s="201">
        <v>0.09</v>
      </c>
      <c r="N16" s="201">
        <v>0.1</v>
      </c>
      <c r="O16" s="201">
        <v>0.11</v>
      </c>
      <c r="P16" s="201">
        <v>0.19</v>
      </c>
      <c r="Q16" s="201">
        <v>0</v>
      </c>
      <c r="R16" s="201">
        <v>0</v>
      </c>
      <c r="S16" s="201">
        <v>0.02</v>
      </c>
      <c r="T16" s="201">
        <v>0.05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2.67</v>
      </c>
      <c r="AE16" s="201">
        <v>0</v>
      </c>
      <c r="AF16" s="201">
        <v>0</v>
      </c>
      <c r="AG16" s="201">
        <v>37.08</v>
      </c>
      <c r="AH16" s="201">
        <v>0</v>
      </c>
      <c r="AI16" s="201">
        <v>6.01</v>
      </c>
      <c r="AJ16" s="201">
        <v>0</v>
      </c>
      <c r="AK16" s="201">
        <v>4.3499999999999996</v>
      </c>
      <c r="AL16" s="201">
        <v>0</v>
      </c>
      <c r="AM16" s="201">
        <v>0</v>
      </c>
      <c r="AN16" s="201">
        <v>0</v>
      </c>
      <c r="AO16" s="201">
        <v>71.5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0.77</v>
      </c>
      <c r="AV16" s="201">
        <v>0</v>
      </c>
      <c r="AW16" s="201">
        <v>0</v>
      </c>
      <c r="AX16" s="201">
        <v>0</v>
      </c>
      <c r="AY16" s="201">
        <v>0.18</v>
      </c>
    </row>
    <row r="17" spans="1:51">
      <c r="A17" t="s">
        <v>59</v>
      </c>
      <c r="B17" s="201">
        <v>0</v>
      </c>
      <c r="C17" s="201">
        <v>0</v>
      </c>
      <c r="D17" s="201">
        <v>5.05</v>
      </c>
      <c r="E17" s="201">
        <v>0</v>
      </c>
      <c r="F17" s="201">
        <v>0</v>
      </c>
      <c r="G17" s="201">
        <v>8.0399999999999991</v>
      </c>
      <c r="H17" s="201">
        <v>0</v>
      </c>
      <c r="I17" s="201">
        <v>0</v>
      </c>
      <c r="J17" s="201">
        <v>10.01</v>
      </c>
      <c r="K17" s="201">
        <v>0.1</v>
      </c>
      <c r="L17" s="201">
        <v>0.31</v>
      </c>
      <c r="M17" s="201">
        <v>0.09</v>
      </c>
      <c r="N17" s="201">
        <v>0.1</v>
      </c>
      <c r="O17" s="201">
        <v>0.11</v>
      </c>
      <c r="P17" s="201">
        <v>0.19</v>
      </c>
      <c r="Q17" s="201">
        <v>0</v>
      </c>
      <c r="R17" s="201">
        <v>0</v>
      </c>
      <c r="S17" s="201">
        <v>0.02</v>
      </c>
      <c r="T17" s="201">
        <v>0.05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2.67</v>
      </c>
      <c r="AE17" s="201">
        <v>0</v>
      </c>
      <c r="AF17" s="201">
        <v>0</v>
      </c>
      <c r="AG17" s="201">
        <v>37.08</v>
      </c>
      <c r="AH17" s="201">
        <v>0</v>
      </c>
      <c r="AI17" s="201">
        <v>6.01</v>
      </c>
      <c r="AJ17" s="201">
        <v>0</v>
      </c>
      <c r="AK17" s="201">
        <v>4.3499999999999996</v>
      </c>
      <c r="AL17" s="201">
        <v>0</v>
      </c>
      <c r="AM17" s="201">
        <v>0</v>
      </c>
      <c r="AN17" s="201">
        <v>0</v>
      </c>
      <c r="AO17" s="201">
        <v>71.5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0.77</v>
      </c>
      <c r="AV17" s="201">
        <v>0</v>
      </c>
      <c r="AW17" s="201">
        <v>0</v>
      </c>
      <c r="AX17" s="201">
        <v>0</v>
      </c>
      <c r="AY17" s="201">
        <v>0.18</v>
      </c>
    </row>
    <row r="18" spans="1:51">
      <c r="A18" t="s">
        <v>60</v>
      </c>
      <c r="B18" s="201">
        <v>0</v>
      </c>
      <c r="C18" s="201">
        <v>0</v>
      </c>
      <c r="D18" s="201">
        <v>5.05</v>
      </c>
      <c r="E18" s="201">
        <v>0</v>
      </c>
      <c r="F18" s="201">
        <v>0</v>
      </c>
      <c r="G18" s="201">
        <v>8.0399999999999991</v>
      </c>
      <c r="H18" s="201">
        <v>0</v>
      </c>
      <c r="I18" s="201">
        <v>0</v>
      </c>
      <c r="J18" s="201">
        <v>10.01</v>
      </c>
      <c r="K18" s="201">
        <v>0.1</v>
      </c>
      <c r="L18" s="201">
        <v>0.31</v>
      </c>
      <c r="M18" s="201">
        <v>0.09</v>
      </c>
      <c r="N18" s="201">
        <v>0.1</v>
      </c>
      <c r="O18" s="201">
        <v>0.11</v>
      </c>
      <c r="P18" s="201">
        <v>0.19</v>
      </c>
      <c r="Q18" s="201">
        <v>0</v>
      </c>
      <c r="R18" s="201">
        <v>0</v>
      </c>
      <c r="S18" s="201">
        <v>0.02</v>
      </c>
      <c r="T18" s="201">
        <v>0.05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2.67</v>
      </c>
      <c r="AE18" s="201">
        <v>0</v>
      </c>
      <c r="AF18" s="201">
        <v>0</v>
      </c>
      <c r="AG18" s="201">
        <v>37.08</v>
      </c>
      <c r="AH18" s="201">
        <v>0</v>
      </c>
      <c r="AI18" s="201">
        <v>6.01</v>
      </c>
      <c r="AJ18" s="201">
        <v>0</v>
      </c>
      <c r="AK18" s="201">
        <v>4.3499999999999996</v>
      </c>
      <c r="AL18" s="201">
        <v>0</v>
      </c>
      <c r="AM18" s="201">
        <v>0</v>
      </c>
      <c r="AN18" s="201">
        <v>0</v>
      </c>
      <c r="AO18" s="201">
        <v>71.5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0.77</v>
      </c>
      <c r="AV18" s="201">
        <v>0</v>
      </c>
      <c r="AW18" s="201">
        <v>0</v>
      </c>
      <c r="AX18" s="201">
        <v>0</v>
      </c>
      <c r="AY18" s="201">
        <v>0.18</v>
      </c>
    </row>
    <row r="19" spans="1:51">
      <c r="A19" t="s">
        <v>61</v>
      </c>
      <c r="B19" s="201">
        <v>0</v>
      </c>
      <c r="C19" s="201">
        <v>0</v>
      </c>
      <c r="D19" s="201">
        <v>5.05</v>
      </c>
      <c r="E19" s="201">
        <v>0</v>
      </c>
      <c r="F19" s="201">
        <v>0</v>
      </c>
      <c r="G19" s="201">
        <v>8.0399999999999991</v>
      </c>
      <c r="H19" s="201">
        <v>0</v>
      </c>
      <c r="I19" s="201">
        <v>0</v>
      </c>
      <c r="J19" s="201">
        <v>10.01</v>
      </c>
      <c r="K19" s="201">
        <v>0.1</v>
      </c>
      <c r="L19" s="201">
        <v>0.31</v>
      </c>
      <c r="M19" s="201">
        <v>0.09</v>
      </c>
      <c r="N19" s="201">
        <v>0.1</v>
      </c>
      <c r="O19" s="201">
        <v>0.11</v>
      </c>
      <c r="P19" s="201">
        <v>0.19</v>
      </c>
      <c r="Q19" s="201">
        <v>0</v>
      </c>
      <c r="R19" s="201">
        <v>0</v>
      </c>
      <c r="S19" s="201">
        <v>0.02</v>
      </c>
      <c r="T19" s="201">
        <v>0.05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2.67</v>
      </c>
      <c r="AE19" s="201">
        <v>0</v>
      </c>
      <c r="AF19" s="201">
        <v>0</v>
      </c>
      <c r="AG19" s="201">
        <v>37.08</v>
      </c>
      <c r="AH19" s="201">
        <v>0</v>
      </c>
      <c r="AI19" s="201">
        <v>6.01</v>
      </c>
      <c r="AJ19" s="201">
        <v>0</v>
      </c>
      <c r="AK19" s="201">
        <v>4.3499999999999996</v>
      </c>
      <c r="AL19" s="201">
        <v>0</v>
      </c>
      <c r="AM19" s="201">
        <v>0</v>
      </c>
      <c r="AN19" s="201">
        <v>0</v>
      </c>
      <c r="AO19" s="201">
        <v>71.5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0.77</v>
      </c>
      <c r="AV19" s="201">
        <v>0</v>
      </c>
      <c r="AW19" s="201">
        <v>0</v>
      </c>
      <c r="AX19" s="201">
        <v>0</v>
      </c>
      <c r="AY19" s="201">
        <v>0.18</v>
      </c>
    </row>
    <row r="20" spans="1:51">
      <c r="A20" t="s">
        <v>62</v>
      </c>
      <c r="B20" s="201">
        <v>0</v>
      </c>
      <c r="C20" s="201">
        <v>0</v>
      </c>
      <c r="D20" s="201">
        <v>5.05</v>
      </c>
      <c r="E20" s="201">
        <v>0</v>
      </c>
      <c r="F20" s="201">
        <v>0</v>
      </c>
      <c r="G20" s="201">
        <v>8.0399999999999991</v>
      </c>
      <c r="H20" s="201">
        <v>0</v>
      </c>
      <c r="I20" s="201">
        <v>0</v>
      </c>
      <c r="J20" s="201">
        <v>10.01</v>
      </c>
      <c r="K20" s="201">
        <v>0.1</v>
      </c>
      <c r="L20" s="201">
        <v>0.31</v>
      </c>
      <c r="M20" s="201">
        <v>0.09</v>
      </c>
      <c r="N20" s="201">
        <v>0.1</v>
      </c>
      <c r="O20" s="201">
        <v>0.11</v>
      </c>
      <c r="P20" s="201">
        <v>0.19</v>
      </c>
      <c r="Q20" s="201">
        <v>0</v>
      </c>
      <c r="R20" s="201">
        <v>0</v>
      </c>
      <c r="S20" s="201">
        <v>0.02</v>
      </c>
      <c r="T20" s="201">
        <v>0.05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2.67</v>
      </c>
      <c r="AE20" s="201">
        <v>0</v>
      </c>
      <c r="AF20" s="201">
        <v>0</v>
      </c>
      <c r="AG20" s="201">
        <v>37.08</v>
      </c>
      <c r="AH20" s="201">
        <v>0</v>
      </c>
      <c r="AI20" s="201">
        <v>6.01</v>
      </c>
      <c r="AJ20" s="201">
        <v>0</v>
      </c>
      <c r="AK20" s="201">
        <v>4.3499999999999996</v>
      </c>
      <c r="AL20" s="201">
        <v>0</v>
      </c>
      <c r="AM20" s="201">
        <v>0</v>
      </c>
      <c r="AN20" s="201">
        <v>0</v>
      </c>
      <c r="AO20" s="201">
        <v>71.5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0.77</v>
      </c>
      <c r="AV20" s="201">
        <v>0</v>
      </c>
      <c r="AW20" s="201">
        <v>0</v>
      </c>
      <c r="AX20" s="201">
        <v>0</v>
      </c>
      <c r="AY20" s="201">
        <v>0.18</v>
      </c>
    </row>
    <row r="21" spans="1:51">
      <c r="A21" t="s">
        <v>63</v>
      </c>
      <c r="B21" s="201">
        <v>0</v>
      </c>
      <c r="C21" s="201">
        <v>0</v>
      </c>
      <c r="D21" s="201">
        <v>5.05</v>
      </c>
      <c r="E21" s="201">
        <v>0</v>
      </c>
      <c r="F21" s="201">
        <v>0</v>
      </c>
      <c r="G21" s="201">
        <v>8.0399999999999991</v>
      </c>
      <c r="H21" s="201">
        <v>0</v>
      </c>
      <c r="I21" s="201">
        <v>0</v>
      </c>
      <c r="J21" s="201">
        <v>10.01</v>
      </c>
      <c r="K21" s="201">
        <v>0.1</v>
      </c>
      <c r="L21" s="201">
        <v>0.31</v>
      </c>
      <c r="M21" s="201">
        <v>0.09</v>
      </c>
      <c r="N21" s="201">
        <v>0.1</v>
      </c>
      <c r="O21" s="201">
        <v>0.11</v>
      </c>
      <c r="P21" s="201">
        <v>0.19</v>
      </c>
      <c r="Q21" s="201">
        <v>0</v>
      </c>
      <c r="R21" s="201">
        <v>0</v>
      </c>
      <c r="S21" s="201">
        <v>0.02</v>
      </c>
      <c r="T21" s="201">
        <v>0.05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2.67</v>
      </c>
      <c r="AE21" s="201">
        <v>0</v>
      </c>
      <c r="AF21" s="201">
        <v>0</v>
      </c>
      <c r="AG21" s="201">
        <v>37.08</v>
      </c>
      <c r="AH21" s="201">
        <v>0</v>
      </c>
      <c r="AI21" s="201">
        <v>6.01</v>
      </c>
      <c r="AJ21" s="201">
        <v>0</v>
      </c>
      <c r="AK21" s="201">
        <v>4.3499999999999996</v>
      </c>
      <c r="AL21" s="201">
        <v>0</v>
      </c>
      <c r="AM21" s="201">
        <v>0</v>
      </c>
      <c r="AN21" s="201">
        <v>0</v>
      </c>
      <c r="AO21" s="201">
        <v>71.5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0.77</v>
      </c>
      <c r="AV21" s="201">
        <v>0</v>
      </c>
      <c r="AW21" s="201">
        <v>0</v>
      </c>
      <c r="AX21" s="201">
        <v>0</v>
      </c>
      <c r="AY21" s="201">
        <v>0.18</v>
      </c>
    </row>
    <row r="22" spans="1:51">
      <c r="A22" t="s">
        <v>64</v>
      </c>
      <c r="B22" s="201">
        <v>0</v>
      </c>
      <c r="C22" s="201">
        <v>0</v>
      </c>
      <c r="D22" s="201">
        <v>5.05</v>
      </c>
      <c r="E22" s="201">
        <v>0</v>
      </c>
      <c r="F22" s="201">
        <v>0</v>
      </c>
      <c r="G22" s="201">
        <v>8.0399999999999991</v>
      </c>
      <c r="H22" s="201">
        <v>0</v>
      </c>
      <c r="I22" s="201">
        <v>0</v>
      </c>
      <c r="J22" s="201">
        <v>10.01</v>
      </c>
      <c r="K22" s="201">
        <v>0.1</v>
      </c>
      <c r="L22" s="201">
        <v>0.31</v>
      </c>
      <c r="M22" s="201">
        <v>0.09</v>
      </c>
      <c r="N22" s="201">
        <v>0.1</v>
      </c>
      <c r="O22" s="201">
        <v>0.11</v>
      </c>
      <c r="P22" s="201">
        <v>0.19</v>
      </c>
      <c r="Q22" s="201">
        <v>0</v>
      </c>
      <c r="R22" s="201">
        <v>0</v>
      </c>
      <c r="S22" s="201">
        <v>0.02</v>
      </c>
      <c r="T22" s="201">
        <v>0.05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2.67</v>
      </c>
      <c r="AE22" s="201">
        <v>0</v>
      </c>
      <c r="AF22" s="201">
        <v>0</v>
      </c>
      <c r="AG22" s="201">
        <v>37.08</v>
      </c>
      <c r="AH22" s="201">
        <v>0</v>
      </c>
      <c r="AI22" s="201">
        <v>6.01</v>
      </c>
      <c r="AJ22" s="201">
        <v>0</v>
      </c>
      <c r="AK22" s="201">
        <v>4.3499999999999996</v>
      </c>
      <c r="AL22" s="201">
        <v>0</v>
      </c>
      <c r="AM22" s="201">
        <v>0</v>
      </c>
      <c r="AN22" s="201">
        <v>0</v>
      </c>
      <c r="AO22" s="201">
        <v>71.5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0.77</v>
      </c>
      <c r="AV22" s="201">
        <v>0</v>
      </c>
      <c r="AW22" s="201">
        <v>0</v>
      </c>
      <c r="AX22" s="201">
        <v>0</v>
      </c>
      <c r="AY22" s="201">
        <v>0.18</v>
      </c>
    </row>
    <row r="23" spans="1:51">
      <c r="A23" t="s">
        <v>65</v>
      </c>
      <c r="B23" s="201">
        <v>0</v>
      </c>
      <c r="C23" s="201">
        <v>0</v>
      </c>
      <c r="D23" s="201">
        <v>5.05</v>
      </c>
      <c r="E23" s="201">
        <v>0</v>
      </c>
      <c r="F23" s="201">
        <v>0</v>
      </c>
      <c r="G23" s="201">
        <v>8.0399999999999991</v>
      </c>
      <c r="H23" s="201">
        <v>0</v>
      </c>
      <c r="I23" s="201">
        <v>0</v>
      </c>
      <c r="J23" s="201">
        <v>10.01</v>
      </c>
      <c r="K23" s="201">
        <v>0.1</v>
      </c>
      <c r="L23" s="201">
        <v>0.05</v>
      </c>
      <c r="M23" s="201">
        <v>0.09</v>
      </c>
      <c r="N23" s="201">
        <v>0.1</v>
      </c>
      <c r="O23" s="201">
        <v>0.11</v>
      </c>
      <c r="P23" s="201">
        <v>0.19</v>
      </c>
      <c r="Q23" s="201">
        <v>0</v>
      </c>
      <c r="R23" s="201">
        <v>0</v>
      </c>
      <c r="S23" s="201">
        <v>0.02</v>
      </c>
      <c r="T23" s="201">
        <v>0.05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2.67</v>
      </c>
      <c r="AE23" s="201">
        <v>0</v>
      </c>
      <c r="AF23" s="201">
        <v>0</v>
      </c>
      <c r="AG23" s="201">
        <v>37.08</v>
      </c>
      <c r="AH23" s="201">
        <v>0</v>
      </c>
      <c r="AI23" s="201">
        <v>6.01</v>
      </c>
      <c r="AJ23" s="201">
        <v>0</v>
      </c>
      <c r="AK23" s="201">
        <v>4.3499999999999996</v>
      </c>
      <c r="AL23" s="201">
        <v>0</v>
      </c>
      <c r="AM23" s="201">
        <v>0</v>
      </c>
      <c r="AN23" s="201">
        <v>0</v>
      </c>
      <c r="AO23" s="201">
        <v>71.5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0.77</v>
      </c>
      <c r="AV23" s="201">
        <v>0</v>
      </c>
      <c r="AW23" s="201">
        <v>0</v>
      </c>
      <c r="AX23" s="201">
        <v>0</v>
      </c>
      <c r="AY23" s="201">
        <v>0.18</v>
      </c>
    </row>
    <row r="24" spans="1:51">
      <c r="A24" t="s">
        <v>66</v>
      </c>
      <c r="B24" s="201">
        <v>0</v>
      </c>
      <c r="C24" s="201">
        <v>0</v>
      </c>
      <c r="D24" s="201">
        <v>5.05</v>
      </c>
      <c r="E24" s="201">
        <v>0</v>
      </c>
      <c r="F24" s="201">
        <v>0</v>
      </c>
      <c r="G24" s="201">
        <v>8.0399999999999991</v>
      </c>
      <c r="H24" s="201">
        <v>0</v>
      </c>
      <c r="I24" s="201">
        <v>0</v>
      </c>
      <c r="J24" s="201">
        <v>10.01</v>
      </c>
      <c r="K24" s="201">
        <v>0.1</v>
      </c>
      <c r="L24" s="201">
        <v>0.05</v>
      </c>
      <c r="M24" s="201">
        <v>0.09</v>
      </c>
      <c r="N24" s="201">
        <v>0.1</v>
      </c>
      <c r="O24" s="201">
        <v>0.11</v>
      </c>
      <c r="P24" s="201">
        <v>0.19</v>
      </c>
      <c r="Q24" s="201">
        <v>0</v>
      </c>
      <c r="R24" s="201">
        <v>0</v>
      </c>
      <c r="S24" s="201">
        <v>0.02</v>
      </c>
      <c r="T24" s="201">
        <v>0.05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2.67</v>
      </c>
      <c r="AE24" s="201">
        <v>0</v>
      </c>
      <c r="AF24" s="201">
        <v>0</v>
      </c>
      <c r="AG24" s="201">
        <v>37.08</v>
      </c>
      <c r="AH24" s="201">
        <v>0</v>
      </c>
      <c r="AI24" s="201">
        <v>6.01</v>
      </c>
      <c r="AJ24" s="201">
        <v>0</v>
      </c>
      <c r="AK24" s="201">
        <v>4.3499999999999996</v>
      </c>
      <c r="AL24" s="201">
        <v>0</v>
      </c>
      <c r="AM24" s="201">
        <v>0</v>
      </c>
      <c r="AN24" s="201">
        <v>0</v>
      </c>
      <c r="AO24" s="201">
        <v>71.5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0.77</v>
      </c>
      <c r="AV24" s="201">
        <v>0</v>
      </c>
      <c r="AW24" s="201">
        <v>0</v>
      </c>
      <c r="AX24" s="201">
        <v>0</v>
      </c>
      <c r="AY24" s="201">
        <v>0.18</v>
      </c>
    </row>
    <row r="25" spans="1:51">
      <c r="A25" t="s">
        <v>67</v>
      </c>
      <c r="B25" s="201">
        <v>0</v>
      </c>
      <c r="C25" s="201">
        <v>0</v>
      </c>
      <c r="D25" s="201">
        <v>5.05</v>
      </c>
      <c r="E25" s="201">
        <v>0</v>
      </c>
      <c r="F25" s="201">
        <v>0</v>
      </c>
      <c r="G25" s="201">
        <v>8.0399999999999991</v>
      </c>
      <c r="H25" s="201">
        <v>0</v>
      </c>
      <c r="I25" s="201">
        <v>0</v>
      </c>
      <c r="J25" s="201">
        <v>10.01</v>
      </c>
      <c r="K25" s="201">
        <v>0.1</v>
      </c>
      <c r="L25" s="201">
        <v>0.31</v>
      </c>
      <c r="M25" s="201">
        <v>0.09</v>
      </c>
      <c r="N25" s="201">
        <v>0.1</v>
      </c>
      <c r="O25" s="201">
        <v>0.11</v>
      </c>
      <c r="P25" s="201">
        <v>0.19</v>
      </c>
      <c r="Q25" s="201">
        <v>0</v>
      </c>
      <c r="R25" s="201">
        <v>0</v>
      </c>
      <c r="S25" s="201">
        <v>0.02</v>
      </c>
      <c r="T25" s="201">
        <v>0.05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2.67</v>
      </c>
      <c r="AE25" s="201">
        <v>0</v>
      </c>
      <c r="AF25" s="201">
        <v>0</v>
      </c>
      <c r="AG25" s="201">
        <v>37.08</v>
      </c>
      <c r="AH25" s="201">
        <v>0</v>
      </c>
      <c r="AI25" s="201">
        <v>6.01</v>
      </c>
      <c r="AJ25" s="201">
        <v>0</v>
      </c>
      <c r="AK25" s="201">
        <v>4.3499999999999996</v>
      </c>
      <c r="AL25" s="201">
        <v>0</v>
      </c>
      <c r="AM25" s="201">
        <v>0</v>
      </c>
      <c r="AN25" s="201">
        <v>0</v>
      </c>
      <c r="AO25" s="201">
        <v>71.5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0.77</v>
      </c>
      <c r="AV25" s="201">
        <v>0</v>
      </c>
      <c r="AW25" s="201">
        <v>0</v>
      </c>
      <c r="AX25" s="201">
        <v>0.03</v>
      </c>
      <c r="AY25" s="201">
        <v>0.18</v>
      </c>
    </row>
    <row r="26" spans="1:51">
      <c r="A26" t="s">
        <v>68</v>
      </c>
      <c r="B26" s="201">
        <v>0</v>
      </c>
      <c r="C26" s="201">
        <v>0</v>
      </c>
      <c r="D26" s="201">
        <v>5.05</v>
      </c>
      <c r="E26" s="201">
        <v>0</v>
      </c>
      <c r="F26" s="201">
        <v>0</v>
      </c>
      <c r="G26" s="201">
        <v>8.0399999999999991</v>
      </c>
      <c r="H26" s="201">
        <v>0</v>
      </c>
      <c r="I26" s="201">
        <v>0</v>
      </c>
      <c r="J26" s="201">
        <v>10.01</v>
      </c>
      <c r="K26" s="201">
        <v>0.1</v>
      </c>
      <c r="L26" s="201">
        <v>0.31</v>
      </c>
      <c r="M26" s="201">
        <v>0.09</v>
      </c>
      <c r="N26" s="201">
        <v>0.1</v>
      </c>
      <c r="O26" s="201">
        <v>0.11</v>
      </c>
      <c r="P26" s="201">
        <v>0.19</v>
      </c>
      <c r="Q26" s="201">
        <v>0</v>
      </c>
      <c r="R26" s="201">
        <v>0</v>
      </c>
      <c r="S26" s="201">
        <v>0.02</v>
      </c>
      <c r="T26" s="201">
        <v>0.05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2.67</v>
      </c>
      <c r="AE26" s="201">
        <v>0</v>
      </c>
      <c r="AF26" s="201">
        <v>0</v>
      </c>
      <c r="AG26" s="201">
        <v>37.08</v>
      </c>
      <c r="AH26" s="201">
        <v>0</v>
      </c>
      <c r="AI26" s="201">
        <v>6.01</v>
      </c>
      <c r="AJ26" s="201">
        <v>0</v>
      </c>
      <c r="AK26" s="201">
        <v>4.3499999999999996</v>
      </c>
      <c r="AL26" s="201">
        <v>0</v>
      </c>
      <c r="AM26" s="201">
        <v>0</v>
      </c>
      <c r="AN26" s="201">
        <v>0</v>
      </c>
      <c r="AO26" s="201">
        <v>71.5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0.77</v>
      </c>
      <c r="AV26" s="201">
        <v>0</v>
      </c>
      <c r="AW26" s="201">
        <v>0</v>
      </c>
      <c r="AX26" s="201">
        <v>0.03</v>
      </c>
      <c r="AY26" s="201">
        <v>0.18</v>
      </c>
    </row>
    <row r="27" spans="1:51">
      <c r="A27" t="s">
        <v>69</v>
      </c>
      <c r="B27" s="201">
        <v>0</v>
      </c>
      <c r="C27" s="201">
        <v>0</v>
      </c>
      <c r="D27" s="201">
        <v>4.9800000000000004</v>
      </c>
      <c r="E27" s="201">
        <v>0</v>
      </c>
      <c r="F27" s="201">
        <v>0</v>
      </c>
      <c r="G27" s="201">
        <v>8.0399999999999991</v>
      </c>
      <c r="H27" s="201">
        <v>0</v>
      </c>
      <c r="I27" s="201">
        <v>0</v>
      </c>
      <c r="J27" s="201">
        <v>10.01</v>
      </c>
      <c r="K27" s="201">
        <v>0.1</v>
      </c>
      <c r="L27" s="201">
        <v>0.31</v>
      </c>
      <c r="M27" s="201">
        <v>0.09</v>
      </c>
      <c r="N27" s="201">
        <v>0.1</v>
      </c>
      <c r="O27" s="201">
        <v>0.11</v>
      </c>
      <c r="P27" s="201">
        <v>0.19</v>
      </c>
      <c r="Q27" s="201">
        <v>0</v>
      </c>
      <c r="R27" s="201">
        <v>0</v>
      </c>
      <c r="S27" s="201">
        <v>0.02</v>
      </c>
      <c r="T27" s="201">
        <v>0.05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2.67</v>
      </c>
      <c r="AE27" s="201">
        <v>0</v>
      </c>
      <c r="AF27" s="201">
        <v>0</v>
      </c>
      <c r="AG27" s="201">
        <v>37.08</v>
      </c>
      <c r="AH27" s="201">
        <v>0</v>
      </c>
      <c r="AI27" s="201">
        <v>6.01</v>
      </c>
      <c r="AJ27" s="201">
        <v>0</v>
      </c>
      <c r="AK27" s="201">
        <v>4.3499999999999996</v>
      </c>
      <c r="AL27" s="201">
        <v>0</v>
      </c>
      <c r="AM27" s="201">
        <v>0</v>
      </c>
      <c r="AN27" s="201">
        <v>0</v>
      </c>
      <c r="AO27" s="201">
        <v>71.5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0.77</v>
      </c>
      <c r="AV27" s="201">
        <v>0</v>
      </c>
      <c r="AW27" s="201">
        <v>0</v>
      </c>
      <c r="AX27" s="201">
        <v>0.03</v>
      </c>
      <c r="AY27" s="201">
        <v>0.18</v>
      </c>
    </row>
    <row r="28" spans="1:51">
      <c r="A28" t="s">
        <v>70</v>
      </c>
      <c r="B28" s="201">
        <v>0</v>
      </c>
      <c r="C28" s="201">
        <v>0</v>
      </c>
      <c r="D28" s="201">
        <v>4.9800000000000004</v>
      </c>
      <c r="E28" s="201">
        <v>0</v>
      </c>
      <c r="F28" s="201">
        <v>0</v>
      </c>
      <c r="G28" s="201">
        <v>8.0399999999999991</v>
      </c>
      <c r="H28" s="201">
        <v>0</v>
      </c>
      <c r="I28" s="201">
        <v>0</v>
      </c>
      <c r="J28" s="201">
        <v>10.01</v>
      </c>
      <c r="K28" s="201">
        <v>0.1</v>
      </c>
      <c r="L28" s="201">
        <v>0.09</v>
      </c>
      <c r="M28" s="201">
        <v>0.09</v>
      </c>
      <c r="N28" s="201">
        <v>0.1</v>
      </c>
      <c r="O28" s="201">
        <v>0.11</v>
      </c>
      <c r="P28" s="201">
        <v>0.19</v>
      </c>
      <c r="Q28" s="201">
        <v>0</v>
      </c>
      <c r="R28" s="201">
        <v>0</v>
      </c>
      <c r="S28" s="201">
        <v>0.02</v>
      </c>
      <c r="T28" s="201">
        <v>0.05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2.67</v>
      </c>
      <c r="AE28" s="201">
        <v>0</v>
      </c>
      <c r="AF28" s="201">
        <v>0</v>
      </c>
      <c r="AG28" s="201">
        <v>37.08</v>
      </c>
      <c r="AH28" s="201">
        <v>0</v>
      </c>
      <c r="AI28" s="201">
        <v>6.01</v>
      </c>
      <c r="AJ28" s="201">
        <v>0</v>
      </c>
      <c r="AK28" s="201">
        <v>4.3499999999999996</v>
      </c>
      <c r="AL28" s="201">
        <v>0</v>
      </c>
      <c r="AM28" s="201">
        <v>0</v>
      </c>
      <c r="AN28" s="201">
        <v>0</v>
      </c>
      <c r="AO28" s="201">
        <v>71.5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0.77</v>
      </c>
      <c r="AV28" s="201">
        <v>0</v>
      </c>
      <c r="AW28" s="201">
        <v>0</v>
      </c>
      <c r="AX28" s="201">
        <v>0.03</v>
      </c>
      <c r="AY28" s="201">
        <v>0.18</v>
      </c>
    </row>
    <row r="29" spans="1:51">
      <c r="A29" t="s">
        <v>71</v>
      </c>
      <c r="B29" s="201">
        <v>0</v>
      </c>
      <c r="C29" s="201">
        <v>0</v>
      </c>
      <c r="D29" s="201">
        <v>4.9800000000000004</v>
      </c>
      <c r="E29" s="201">
        <v>0</v>
      </c>
      <c r="F29" s="201">
        <v>0</v>
      </c>
      <c r="G29" s="201">
        <v>8.0399999999999991</v>
      </c>
      <c r="H29" s="201">
        <v>0</v>
      </c>
      <c r="I29" s="201">
        <v>0</v>
      </c>
      <c r="J29" s="201">
        <v>10.01</v>
      </c>
      <c r="K29" s="201">
        <v>0.1</v>
      </c>
      <c r="L29" s="201">
        <v>0.05</v>
      </c>
      <c r="M29" s="201">
        <v>0.09</v>
      </c>
      <c r="N29" s="201">
        <v>0.1</v>
      </c>
      <c r="O29" s="201">
        <v>0.11</v>
      </c>
      <c r="P29" s="201">
        <v>0.19</v>
      </c>
      <c r="Q29" s="201">
        <v>0</v>
      </c>
      <c r="R29" s="201">
        <v>0</v>
      </c>
      <c r="S29" s="201">
        <v>0.02</v>
      </c>
      <c r="T29" s="201">
        <v>0.05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2.67</v>
      </c>
      <c r="AE29" s="201">
        <v>0</v>
      </c>
      <c r="AF29" s="201">
        <v>0</v>
      </c>
      <c r="AG29" s="201">
        <v>37.08</v>
      </c>
      <c r="AH29" s="201">
        <v>0</v>
      </c>
      <c r="AI29" s="201">
        <v>6.01</v>
      </c>
      <c r="AJ29" s="201">
        <v>0</v>
      </c>
      <c r="AK29" s="201">
        <v>4.3499999999999996</v>
      </c>
      <c r="AL29" s="201">
        <v>0</v>
      </c>
      <c r="AM29" s="201">
        <v>0</v>
      </c>
      <c r="AN29" s="201">
        <v>0</v>
      </c>
      <c r="AO29" s="201">
        <v>71.5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0.77</v>
      </c>
      <c r="AV29" s="201">
        <v>0</v>
      </c>
      <c r="AW29" s="201">
        <v>0</v>
      </c>
      <c r="AX29" s="201">
        <v>0.03</v>
      </c>
      <c r="AY29" s="201">
        <v>0.18</v>
      </c>
    </row>
    <row r="30" spans="1:51">
      <c r="A30" t="s">
        <v>72</v>
      </c>
      <c r="B30" s="201">
        <v>0</v>
      </c>
      <c r="C30" s="201">
        <v>0</v>
      </c>
      <c r="D30" s="201">
        <v>4.9800000000000004</v>
      </c>
      <c r="E30" s="201">
        <v>0</v>
      </c>
      <c r="F30" s="201">
        <v>0</v>
      </c>
      <c r="G30" s="201">
        <v>8.0399999999999991</v>
      </c>
      <c r="H30" s="201">
        <v>0</v>
      </c>
      <c r="I30" s="201">
        <v>0</v>
      </c>
      <c r="J30" s="201">
        <v>10.01</v>
      </c>
      <c r="K30" s="201">
        <v>0.1</v>
      </c>
      <c r="L30" s="201">
        <v>0.02</v>
      </c>
      <c r="M30" s="201">
        <v>0.09</v>
      </c>
      <c r="N30" s="201">
        <v>0.1</v>
      </c>
      <c r="O30" s="201">
        <v>0.11</v>
      </c>
      <c r="P30" s="201">
        <v>0.19</v>
      </c>
      <c r="Q30" s="201">
        <v>0</v>
      </c>
      <c r="R30" s="201">
        <v>0</v>
      </c>
      <c r="S30" s="201">
        <v>0.02</v>
      </c>
      <c r="T30" s="201">
        <v>0.05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2.67</v>
      </c>
      <c r="AE30" s="201">
        <v>0</v>
      </c>
      <c r="AF30" s="201">
        <v>0</v>
      </c>
      <c r="AG30" s="201">
        <v>37.08</v>
      </c>
      <c r="AH30" s="201">
        <v>0</v>
      </c>
      <c r="AI30" s="201">
        <v>6.01</v>
      </c>
      <c r="AJ30" s="201">
        <v>0</v>
      </c>
      <c r="AK30" s="201">
        <v>4.3499999999999996</v>
      </c>
      <c r="AL30" s="201">
        <v>0</v>
      </c>
      <c r="AM30" s="201">
        <v>0</v>
      </c>
      <c r="AN30" s="201">
        <v>0</v>
      </c>
      <c r="AO30" s="201">
        <v>71.5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0.77</v>
      </c>
      <c r="AV30" s="201">
        <v>0</v>
      </c>
      <c r="AW30" s="201">
        <v>0</v>
      </c>
      <c r="AX30" s="201">
        <v>0</v>
      </c>
      <c r="AY30" s="201">
        <v>0.18</v>
      </c>
    </row>
    <row r="31" spans="1:51">
      <c r="A31" t="s">
        <v>73</v>
      </c>
      <c r="B31" s="201">
        <v>0</v>
      </c>
      <c r="C31" s="201">
        <v>0</v>
      </c>
      <c r="D31" s="201">
        <v>4.9800000000000004</v>
      </c>
      <c r="E31" s="201">
        <v>0</v>
      </c>
      <c r="F31" s="201">
        <v>0</v>
      </c>
      <c r="G31" s="201">
        <v>8.0399999999999991</v>
      </c>
      <c r="H31" s="201">
        <v>0</v>
      </c>
      <c r="I31" s="201">
        <v>0</v>
      </c>
      <c r="J31" s="201">
        <v>10.01</v>
      </c>
      <c r="K31" s="201">
        <v>1.92</v>
      </c>
      <c r="L31" s="201">
        <v>8.49</v>
      </c>
      <c r="M31" s="201">
        <v>1.68</v>
      </c>
      <c r="N31" s="201">
        <v>1.98</v>
      </c>
      <c r="O31" s="201">
        <v>2.31</v>
      </c>
      <c r="P31" s="201">
        <v>4.43</v>
      </c>
      <c r="Q31" s="201">
        <v>0</v>
      </c>
      <c r="R31" s="201">
        <v>0</v>
      </c>
      <c r="S31" s="201">
        <v>0</v>
      </c>
      <c r="T31" s="201">
        <v>0.05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2.67</v>
      </c>
      <c r="AE31" s="201">
        <v>0</v>
      </c>
      <c r="AF31" s="201">
        <v>0</v>
      </c>
      <c r="AG31" s="201">
        <v>37.08</v>
      </c>
      <c r="AH31" s="201">
        <v>0</v>
      </c>
      <c r="AI31" s="201">
        <v>6.01</v>
      </c>
      <c r="AJ31" s="201">
        <v>0</v>
      </c>
      <c r="AK31" s="201">
        <v>5.94</v>
      </c>
      <c r="AL31" s="201">
        <v>0</v>
      </c>
      <c r="AM31" s="201">
        <v>0</v>
      </c>
      <c r="AN31" s="201">
        <v>0</v>
      </c>
      <c r="AO31" s="201">
        <v>71.5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7.77</v>
      </c>
      <c r="AV31" s="201">
        <v>0</v>
      </c>
      <c r="AW31" s="201">
        <v>0</v>
      </c>
      <c r="AX31" s="201">
        <v>0</v>
      </c>
      <c r="AY31" s="201">
        <v>1.96</v>
      </c>
    </row>
    <row r="32" spans="1:51">
      <c r="A32" t="s">
        <v>74</v>
      </c>
      <c r="B32" s="201">
        <v>0</v>
      </c>
      <c r="C32" s="201">
        <v>0</v>
      </c>
      <c r="D32" s="201">
        <v>4.9800000000000004</v>
      </c>
      <c r="E32" s="201">
        <v>0</v>
      </c>
      <c r="F32" s="201">
        <v>0</v>
      </c>
      <c r="G32" s="201">
        <v>8.0399999999999991</v>
      </c>
      <c r="H32" s="201">
        <v>0</v>
      </c>
      <c r="I32" s="201">
        <v>0</v>
      </c>
      <c r="J32" s="201">
        <v>10.01</v>
      </c>
      <c r="K32" s="201">
        <v>1.92</v>
      </c>
      <c r="L32" s="201">
        <v>8.49</v>
      </c>
      <c r="M32" s="201">
        <v>1.68</v>
      </c>
      <c r="N32" s="201">
        <v>1.98</v>
      </c>
      <c r="O32" s="201">
        <v>2.31</v>
      </c>
      <c r="P32" s="201">
        <v>4.43</v>
      </c>
      <c r="Q32" s="201">
        <v>0</v>
      </c>
      <c r="R32" s="201">
        <v>0</v>
      </c>
      <c r="S32" s="201">
        <v>0.02</v>
      </c>
      <c r="T32" s="201">
        <v>0.05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2.67</v>
      </c>
      <c r="AE32" s="201">
        <v>0</v>
      </c>
      <c r="AF32" s="201">
        <v>0</v>
      </c>
      <c r="AG32" s="201">
        <v>37.08</v>
      </c>
      <c r="AH32" s="201">
        <v>0</v>
      </c>
      <c r="AI32" s="201">
        <v>6.01</v>
      </c>
      <c r="AJ32" s="201">
        <v>0</v>
      </c>
      <c r="AK32" s="201">
        <v>5.94</v>
      </c>
      <c r="AL32" s="201">
        <v>0</v>
      </c>
      <c r="AM32" s="201">
        <v>0</v>
      </c>
      <c r="AN32" s="201">
        <v>0</v>
      </c>
      <c r="AO32" s="201">
        <v>71.5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7.77</v>
      </c>
      <c r="AV32" s="201">
        <v>0</v>
      </c>
      <c r="AW32" s="201">
        <v>0</v>
      </c>
      <c r="AX32" s="201">
        <v>0</v>
      </c>
      <c r="AY32" s="201">
        <v>1.96</v>
      </c>
    </row>
    <row r="33" spans="1:51">
      <c r="A33" t="s">
        <v>75</v>
      </c>
      <c r="B33" s="201">
        <v>0</v>
      </c>
      <c r="C33" s="201">
        <v>0</v>
      </c>
      <c r="D33" s="201">
        <v>4.9800000000000004</v>
      </c>
      <c r="E33" s="201">
        <v>0</v>
      </c>
      <c r="F33" s="201">
        <v>0</v>
      </c>
      <c r="G33" s="201">
        <v>8.0399999999999991</v>
      </c>
      <c r="H33" s="201">
        <v>0</v>
      </c>
      <c r="I33" s="201">
        <v>0</v>
      </c>
      <c r="J33" s="201">
        <v>10.01</v>
      </c>
      <c r="K33" s="201">
        <v>1.92</v>
      </c>
      <c r="L33" s="201">
        <v>8.51</v>
      </c>
      <c r="M33" s="201">
        <v>1.68</v>
      </c>
      <c r="N33" s="201">
        <v>1.98</v>
      </c>
      <c r="O33" s="201">
        <v>2.31</v>
      </c>
      <c r="P33" s="201">
        <v>4.43</v>
      </c>
      <c r="Q33" s="201">
        <v>0</v>
      </c>
      <c r="R33" s="201">
        <v>0</v>
      </c>
      <c r="S33" s="201">
        <v>0.02</v>
      </c>
      <c r="T33" s="201">
        <v>0.05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2.67</v>
      </c>
      <c r="AE33" s="201">
        <v>0</v>
      </c>
      <c r="AF33" s="201">
        <v>0</v>
      </c>
      <c r="AG33" s="201">
        <v>37.08</v>
      </c>
      <c r="AH33" s="201">
        <v>0</v>
      </c>
      <c r="AI33" s="201">
        <v>6.01</v>
      </c>
      <c r="AJ33" s="201">
        <v>0</v>
      </c>
      <c r="AK33" s="201">
        <v>4.7300000000000004</v>
      </c>
      <c r="AL33" s="201">
        <v>0</v>
      </c>
      <c r="AM33" s="201">
        <v>0</v>
      </c>
      <c r="AN33" s="201">
        <v>0</v>
      </c>
      <c r="AO33" s="201">
        <v>71.5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7.77</v>
      </c>
      <c r="AV33" s="201">
        <v>0</v>
      </c>
      <c r="AW33" s="201">
        <v>0</v>
      </c>
      <c r="AX33" s="201">
        <v>0</v>
      </c>
      <c r="AY33" s="201">
        <v>1.96</v>
      </c>
    </row>
    <row r="34" spans="1:51">
      <c r="A34" t="s">
        <v>76</v>
      </c>
      <c r="B34" s="201">
        <v>0</v>
      </c>
      <c r="C34" s="201">
        <v>0</v>
      </c>
      <c r="D34" s="201">
        <v>4.9800000000000004</v>
      </c>
      <c r="E34" s="201">
        <v>0</v>
      </c>
      <c r="F34" s="201">
        <v>0</v>
      </c>
      <c r="G34" s="201">
        <v>8.0399999999999991</v>
      </c>
      <c r="H34" s="201">
        <v>0</v>
      </c>
      <c r="I34" s="201">
        <v>0</v>
      </c>
      <c r="J34" s="201">
        <v>10.01</v>
      </c>
      <c r="K34" s="201">
        <v>1.92</v>
      </c>
      <c r="L34" s="201">
        <v>8.51</v>
      </c>
      <c r="M34" s="201">
        <v>1.68</v>
      </c>
      <c r="N34" s="201">
        <v>1.98</v>
      </c>
      <c r="O34" s="201">
        <v>2.31</v>
      </c>
      <c r="P34" s="201">
        <v>4.43</v>
      </c>
      <c r="Q34" s="201">
        <v>0</v>
      </c>
      <c r="R34" s="201">
        <v>0</v>
      </c>
      <c r="S34" s="201">
        <v>0.02</v>
      </c>
      <c r="T34" s="201">
        <v>0.05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2.67</v>
      </c>
      <c r="AE34" s="201">
        <v>0</v>
      </c>
      <c r="AF34" s="201">
        <v>0</v>
      </c>
      <c r="AG34" s="201">
        <v>37.08</v>
      </c>
      <c r="AH34" s="201">
        <v>0</v>
      </c>
      <c r="AI34" s="201">
        <v>6.01</v>
      </c>
      <c r="AJ34" s="201">
        <v>0</v>
      </c>
      <c r="AK34" s="201">
        <v>4.7300000000000004</v>
      </c>
      <c r="AL34" s="201">
        <v>0</v>
      </c>
      <c r="AM34" s="201">
        <v>0</v>
      </c>
      <c r="AN34" s="201">
        <v>0</v>
      </c>
      <c r="AO34" s="201">
        <v>71.5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7.77</v>
      </c>
      <c r="AV34" s="201">
        <v>0</v>
      </c>
      <c r="AW34" s="201">
        <v>0</v>
      </c>
      <c r="AX34" s="201">
        <v>0</v>
      </c>
      <c r="AY34" s="201">
        <v>1.96</v>
      </c>
    </row>
    <row r="35" spans="1:51">
      <c r="A35" t="s">
        <v>77</v>
      </c>
      <c r="B35" s="201">
        <v>0</v>
      </c>
      <c r="C35" s="201">
        <v>0</v>
      </c>
      <c r="D35" s="201">
        <v>4.91</v>
      </c>
      <c r="E35" s="201">
        <v>0</v>
      </c>
      <c r="F35" s="201">
        <v>0</v>
      </c>
      <c r="G35" s="201">
        <v>8.0399999999999991</v>
      </c>
      <c r="H35" s="201">
        <v>0</v>
      </c>
      <c r="I35" s="201">
        <v>0</v>
      </c>
      <c r="J35" s="201">
        <v>10.01</v>
      </c>
      <c r="K35" s="201">
        <v>1.29</v>
      </c>
      <c r="L35" s="201">
        <v>8.51</v>
      </c>
      <c r="M35" s="201">
        <v>1.68</v>
      </c>
      <c r="N35" s="201">
        <v>1.98</v>
      </c>
      <c r="O35" s="201">
        <v>2.31</v>
      </c>
      <c r="P35" s="201">
        <v>4.43</v>
      </c>
      <c r="Q35" s="201">
        <v>0</v>
      </c>
      <c r="R35" s="201">
        <v>0</v>
      </c>
      <c r="S35" s="201">
        <v>0.02</v>
      </c>
      <c r="T35" s="201">
        <v>0.05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2.67</v>
      </c>
      <c r="AE35" s="201">
        <v>0</v>
      </c>
      <c r="AF35" s="201">
        <v>0</v>
      </c>
      <c r="AG35" s="201">
        <v>37.08</v>
      </c>
      <c r="AH35" s="201">
        <v>0</v>
      </c>
      <c r="AI35" s="201">
        <v>6.01</v>
      </c>
      <c r="AJ35" s="201">
        <v>0</v>
      </c>
      <c r="AK35" s="201">
        <v>3.74</v>
      </c>
      <c r="AL35" s="201">
        <v>0</v>
      </c>
      <c r="AM35" s="201">
        <v>0</v>
      </c>
      <c r="AN35" s="201">
        <v>0</v>
      </c>
      <c r="AO35" s="201">
        <v>71.5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7.77</v>
      </c>
      <c r="AV35" s="201">
        <v>0</v>
      </c>
      <c r="AW35" s="201">
        <v>0</v>
      </c>
      <c r="AX35" s="201">
        <v>0</v>
      </c>
      <c r="AY35" s="201">
        <v>1.35</v>
      </c>
    </row>
    <row r="36" spans="1:51">
      <c r="A36" t="s">
        <v>78</v>
      </c>
      <c r="B36" s="201">
        <v>0</v>
      </c>
      <c r="C36" s="201">
        <v>0</v>
      </c>
      <c r="D36" s="201">
        <v>4.91</v>
      </c>
      <c r="E36" s="201">
        <v>0</v>
      </c>
      <c r="F36" s="201">
        <v>0</v>
      </c>
      <c r="G36" s="201">
        <v>8.0399999999999991</v>
      </c>
      <c r="H36" s="201">
        <v>0</v>
      </c>
      <c r="I36" s="201">
        <v>0</v>
      </c>
      <c r="J36" s="201">
        <v>10.01</v>
      </c>
      <c r="K36" s="201">
        <v>1.92</v>
      </c>
      <c r="L36" s="201">
        <v>8.51</v>
      </c>
      <c r="M36" s="201">
        <v>1.68</v>
      </c>
      <c r="N36" s="201">
        <v>1.98</v>
      </c>
      <c r="O36" s="201">
        <v>2.31</v>
      </c>
      <c r="P36" s="201">
        <v>4.43</v>
      </c>
      <c r="Q36" s="201">
        <v>0</v>
      </c>
      <c r="R36" s="201">
        <v>0</v>
      </c>
      <c r="S36" s="201">
        <v>0.02</v>
      </c>
      <c r="T36" s="201">
        <v>0.05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2.67</v>
      </c>
      <c r="AE36" s="201">
        <v>0</v>
      </c>
      <c r="AF36" s="201">
        <v>0</v>
      </c>
      <c r="AG36" s="201">
        <v>37.08</v>
      </c>
      <c r="AH36" s="201">
        <v>0</v>
      </c>
      <c r="AI36" s="201">
        <v>6.01</v>
      </c>
      <c r="AJ36" s="201">
        <v>0</v>
      </c>
      <c r="AK36" s="201">
        <v>3.74</v>
      </c>
      <c r="AL36" s="201">
        <v>0</v>
      </c>
      <c r="AM36" s="201">
        <v>0</v>
      </c>
      <c r="AN36" s="201">
        <v>0</v>
      </c>
      <c r="AO36" s="201">
        <v>71.5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7.77</v>
      </c>
      <c r="AV36" s="201">
        <v>0</v>
      </c>
      <c r="AW36" s="201">
        <v>0</v>
      </c>
      <c r="AX36" s="201">
        <v>0</v>
      </c>
      <c r="AY36" s="201">
        <v>1.5</v>
      </c>
    </row>
    <row r="37" spans="1:51">
      <c r="A37" t="s">
        <v>79</v>
      </c>
      <c r="B37" s="201">
        <v>0</v>
      </c>
      <c r="C37" s="201">
        <v>0</v>
      </c>
      <c r="D37" s="201">
        <v>4.91</v>
      </c>
      <c r="E37" s="201">
        <v>0</v>
      </c>
      <c r="F37" s="201">
        <v>0</v>
      </c>
      <c r="G37" s="201">
        <v>8.0399999999999991</v>
      </c>
      <c r="H37" s="201">
        <v>0</v>
      </c>
      <c r="I37" s="201">
        <v>0</v>
      </c>
      <c r="J37" s="201">
        <v>10.01</v>
      </c>
      <c r="K37" s="201">
        <v>1.92</v>
      </c>
      <c r="L37" s="201">
        <v>8.5</v>
      </c>
      <c r="M37" s="201">
        <v>1.68</v>
      </c>
      <c r="N37" s="201">
        <v>1.98</v>
      </c>
      <c r="O37" s="201">
        <v>2.31</v>
      </c>
      <c r="P37" s="201">
        <v>4.43</v>
      </c>
      <c r="Q37" s="201">
        <v>0</v>
      </c>
      <c r="R37" s="201">
        <v>0</v>
      </c>
      <c r="S37" s="201">
        <v>0.02</v>
      </c>
      <c r="T37" s="201">
        <v>0.05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2.67</v>
      </c>
      <c r="AE37" s="201">
        <v>0</v>
      </c>
      <c r="AF37" s="201">
        <v>0</v>
      </c>
      <c r="AG37" s="201">
        <v>37.08</v>
      </c>
      <c r="AH37" s="201">
        <v>0</v>
      </c>
      <c r="AI37" s="201">
        <v>6.01</v>
      </c>
      <c r="AJ37" s="201">
        <v>0</v>
      </c>
      <c r="AK37" s="201">
        <v>3.74</v>
      </c>
      <c r="AL37" s="201">
        <v>0</v>
      </c>
      <c r="AM37" s="201">
        <v>0</v>
      </c>
      <c r="AN37" s="201">
        <v>0</v>
      </c>
      <c r="AO37" s="201">
        <v>71.5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7.77</v>
      </c>
      <c r="AV37" s="201">
        <v>0</v>
      </c>
      <c r="AW37" s="201">
        <v>0</v>
      </c>
      <c r="AX37" s="201">
        <v>0</v>
      </c>
      <c r="AY37" s="201">
        <v>1.5</v>
      </c>
    </row>
    <row r="38" spans="1:51">
      <c r="A38" t="s">
        <v>80</v>
      </c>
      <c r="B38" s="201">
        <v>0</v>
      </c>
      <c r="C38" s="201">
        <v>0</v>
      </c>
      <c r="D38" s="201">
        <v>4.91</v>
      </c>
      <c r="E38" s="201">
        <v>0</v>
      </c>
      <c r="F38" s="201">
        <v>0</v>
      </c>
      <c r="G38" s="201">
        <v>8.0399999999999991</v>
      </c>
      <c r="H38" s="201">
        <v>0</v>
      </c>
      <c r="I38" s="201">
        <v>0</v>
      </c>
      <c r="J38" s="201">
        <v>10.01</v>
      </c>
      <c r="K38" s="201">
        <v>1.92</v>
      </c>
      <c r="L38" s="201">
        <v>8.5</v>
      </c>
      <c r="M38" s="201">
        <v>1.68</v>
      </c>
      <c r="N38" s="201">
        <v>1.98</v>
      </c>
      <c r="O38" s="201">
        <v>2.31</v>
      </c>
      <c r="P38" s="201">
        <v>4.43</v>
      </c>
      <c r="Q38" s="201">
        <v>0</v>
      </c>
      <c r="R38" s="201">
        <v>0</v>
      </c>
      <c r="S38" s="201">
        <v>0.02</v>
      </c>
      <c r="T38" s="201">
        <v>0.05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2.67</v>
      </c>
      <c r="AE38" s="201">
        <v>0</v>
      </c>
      <c r="AF38" s="201">
        <v>0</v>
      </c>
      <c r="AG38" s="201">
        <v>37.08</v>
      </c>
      <c r="AH38" s="201">
        <v>0</v>
      </c>
      <c r="AI38" s="201">
        <v>6.01</v>
      </c>
      <c r="AJ38" s="201">
        <v>0</v>
      </c>
      <c r="AK38" s="201">
        <v>3.74</v>
      </c>
      <c r="AL38" s="201">
        <v>0</v>
      </c>
      <c r="AM38" s="201">
        <v>0</v>
      </c>
      <c r="AN38" s="201">
        <v>0</v>
      </c>
      <c r="AO38" s="201">
        <v>71.5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7.77</v>
      </c>
      <c r="AV38" s="201">
        <v>0</v>
      </c>
      <c r="AW38" s="201">
        <v>0</v>
      </c>
      <c r="AX38" s="201">
        <v>0</v>
      </c>
      <c r="AY38" s="201">
        <v>1.5</v>
      </c>
    </row>
    <row r="39" spans="1:51">
      <c r="A39" t="s">
        <v>81</v>
      </c>
      <c r="B39" s="201">
        <v>0</v>
      </c>
      <c r="C39" s="201">
        <v>0</v>
      </c>
      <c r="D39" s="201">
        <v>4.91</v>
      </c>
      <c r="E39" s="201">
        <v>0</v>
      </c>
      <c r="F39" s="201">
        <v>0</v>
      </c>
      <c r="G39" s="201">
        <v>7.9</v>
      </c>
      <c r="H39" s="201">
        <v>0</v>
      </c>
      <c r="I39" s="201">
        <v>0</v>
      </c>
      <c r="J39" s="201">
        <v>10.01</v>
      </c>
      <c r="K39" s="201">
        <v>1.92</v>
      </c>
      <c r="L39" s="201">
        <v>8.5</v>
      </c>
      <c r="M39" s="201">
        <v>1.68</v>
      </c>
      <c r="N39" s="201">
        <v>1.98</v>
      </c>
      <c r="O39" s="201">
        <v>2.31</v>
      </c>
      <c r="P39" s="201">
        <v>4.43</v>
      </c>
      <c r="Q39" s="201">
        <v>0</v>
      </c>
      <c r="R39" s="201">
        <v>0</v>
      </c>
      <c r="S39" s="201">
        <v>0.02</v>
      </c>
      <c r="T39" s="201">
        <v>0.05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2.67</v>
      </c>
      <c r="AE39" s="201">
        <v>0</v>
      </c>
      <c r="AF39" s="201">
        <v>0</v>
      </c>
      <c r="AG39" s="201">
        <v>37.08</v>
      </c>
      <c r="AH39" s="201">
        <v>0</v>
      </c>
      <c r="AI39" s="201">
        <v>6.01</v>
      </c>
      <c r="AJ39" s="201">
        <v>0</v>
      </c>
      <c r="AK39" s="201">
        <v>3.74</v>
      </c>
      <c r="AL39" s="201">
        <v>0</v>
      </c>
      <c r="AM39" s="201">
        <v>0</v>
      </c>
      <c r="AN39" s="201">
        <v>0</v>
      </c>
      <c r="AO39" s="201">
        <v>70.040000000000006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7.77</v>
      </c>
      <c r="AV39" s="201">
        <v>0</v>
      </c>
      <c r="AW39" s="201">
        <v>0</v>
      </c>
      <c r="AX39" s="201">
        <v>0</v>
      </c>
      <c r="AY39" s="201">
        <v>1.5</v>
      </c>
    </row>
    <row r="40" spans="1:51">
      <c r="A40" t="s">
        <v>82</v>
      </c>
      <c r="B40" s="201">
        <v>0</v>
      </c>
      <c r="C40" s="201">
        <v>0</v>
      </c>
      <c r="D40" s="201">
        <v>4.91</v>
      </c>
      <c r="E40" s="201">
        <v>0</v>
      </c>
      <c r="F40" s="201">
        <v>0</v>
      </c>
      <c r="G40" s="201">
        <v>7.9</v>
      </c>
      <c r="H40" s="201">
        <v>0</v>
      </c>
      <c r="I40" s="201">
        <v>0</v>
      </c>
      <c r="J40" s="201">
        <v>9.8699999999999992</v>
      </c>
      <c r="K40" s="201">
        <v>1.92</v>
      </c>
      <c r="L40" s="201">
        <v>8.5</v>
      </c>
      <c r="M40" s="201">
        <v>1.68</v>
      </c>
      <c r="N40" s="201">
        <v>1.98</v>
      </c>
      <c r="O40" s="201">
        <v>2.31</v>
      </c>
      <c r="P40" s="201">
        <v>4.43</v>
      </c>
      <c r="Q40" s="201">
        <v>0</v>
      </c>
      <c r="R40" s="201">
        <v>0</v>
      </c>
      <c r="S40" s="201">
        <v>0.02</v>
      </c>
      <c r="T40" s="201">
        <v>0.05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2.67</v>
      </c>
      <c r="AE40" s="201">
        <v>0</v>
      </c>
      <c r="AF40" s="201">
        <v>0</v>
      </c>
      <c r="AG40" s="201">
        <v>37.08</v>
      </c>
      <c r="AH40" s="201">
        <v>0</v>
      </c>
      <c r="AI40" s="201">
        <v>6.01</v>
      </c>
      <c r="AJ40" s="201">
        <v>0</v>
      </c>
      <c r="AK40" s="201">
        <v>3.74</v>
      </c>
      <c r="AL40" s="201">
        <v>0</v>
      </c>
      <c r="AM40" s="201">
        <v>0</v>
      </c>
      <c r="AN40" s="201">
        <v>0</v>
      </c>
      <c r="AO40" s="201">
        <v>70.040000000000006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7.77</v>
      </c>
      <c r="AV40" s="201">
        <v>0</v>
      </c>
      <c r="AW40" s="201">
        <v>0</v>
      </c>
      <c r="AX40" s="201">
        <v>0</v>
      </c>
      <c r="AY40" s="201">
        <v>1.5</v>
      </c>
    </row>
    <row r="41" spans="1:51">
      <c r="A41" t="s">
        <v>83</v>
      </c>
      <c r="B41" s="201">
        <v>0</v>
      </c>
      <c r="C41" s="201">
        <v>0</v>
      </c>
      <c r="D41" s="201">
        <v>4.91</v>
      </c>
      <c r="E41" s="201">
        <v>0</v>
      </c>
      <c r="F41" s="201">
        <v>0</v>
      </c>
      <c r="G41" s="201">
        <v>7.9</v>
      </c>
      <c r="H41" s="201">
        <v>0</v>
      </c>
      <c r="I41" s="201">
        <v>0</v>
      </c>
      <c r="J41" s="201">
        <v>9.8699999999999992</v>
      </c>
      <c r="K41" s="201">
        <v>1.92</v>
      </c>
      <c r="L41" s="201">
        <v>8.48</v>
      </c>
      <c r="M41" s="201">
        <v>1.68</v>
      </c>
      <c r="N41" s="201">
        <v>1.98</v>
      </c>
      <c r="O41" s="201">
        <v>2.31</v>
      </c>
      <c r="P41" s="201">
        <v>4.43</v>
      </c>
      <c r="Q41" s="201">
        <v>0</v>
      </c>
      <c r="R41" s="201">
        <v>0</v>
      </c>
      <c r="S41" s="201">
        <v>0.02</v>
      </c>
      <c r="T41" s="201">
        <v>0.05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2.67</v>
      </c>
      <c r="AE41" s="201">
        <v>0</v>
      </c>
      <c r="AF41" s="201">
        <v>0</v>
      </c>
      <c r="AG41" s="201">
        <v>36.78</v>
      </c>
      <c r="AH41" s="201">
        <v>0</v>
      </c>
      <c r="AI41" s="201">
        <v>6.01</v>
      </c>
      <c r="AJ41" s="201">
        <v>0</v>
      </c>
      <c r="AK41" s="201">
        <v>3.74</v>
      </c>
      <c r="AL41" s="201">
        <v>0</v>
      </c>
      <c r="AM41" s="201">
        <v>0</v>
      </c>
      <c r="AN41" s="201">
        <v>0</v>
      </c>
      <c r="AO41" s="201">
        <v>70.040000000000006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7.77</v>
      </c>
      <c r="AV41" s="201">
        <v>0</v>
      </c>
      <c r="AW41" s="201">
        <v>0</v>
      </c>
      <c r="AX41" s="201">
        <v>0</v>
      </c>
      <c r="AY41" s="201">
        <v>1.5</v>
      </c>
    </row>
    <row r="42" spans="1:51">
      <c r="A42" t="s">
        <v>84</v>
      </c>
      <c r="B42" s="201">
        <v>0</v>
      </c>
      <c r="C42" s="201">
        <v>0</v>
      </c>
      <c r="D42" s="201">
        <v>4.91</v>
      </c>
      <c r="E42" s="201">
        <v>0</v>
      </c>
      <c r="F42" s="201">
        <v>0</v>
      </c>
      <c r="G42" s="201">
        <v>7.9</v>
      </c>
      <c r="H42" s="201">
        <v>0</v>
      </c>
      <c r="I42" s="201">
        <v>0</v>
      </c>
      <c r="J42" s="201">
        <v>9.8699999999999992</v>
      </c>
      <c r="K42" s="201">
        <v>1.92</v>
      </c>
      <c r="L42" s="201">
        <v>8.48</v>
      </c>
      <c r="M42" s="201">
        <v>1.68</v>
      </c>
      <c r="N42" s="201">
        <v>1.98</v>
      </c>
      <c r="O42" s="201">
        <v>2.31</v>
      </c>
      <c r="P42" s="201">
        <v>4.43</v>
      </c>
      <c r="Q42" s="201">
        <v>0</v>
      </c>
      <c r="R42" s="201">
        <v>0</v>
      </c>
      <c r="S42" s="201">
        <v>0.02</v>
      </c>
      <c r="T42" s="201">
        <v>0.05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2.67</v>
      </c>
      <c r="AE42" s="201">
        <v>0</v>
      </c>
      <c r="AF42" s="201">
        <v>0</v>
      </c>
      <c r="AG42" s="201">
        <v>36.78</v>
      </c>
      <c r="AH42" s="201">
        <v>0</v>
      </c>
      <c r="AI42" s="201">
        <v>6.01</v>
      </c>
      <c r="AJ42" s="201">
        <v>0</v>
      </c>
      <c r="AK42" s="201">
        <v>3.74</v>
      </c>
      <c r="AL42" s="201">
        <v>0</v>
      </c>
      <c r="AM42" s="201">
        <v>0</v>
      </c>
      <c r="AN42" s="201">
        <v>0</v>
      </c>
      <c r="AO42" s="201">
        <v>70.040000000000006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7.77</v>
      </c>
      <c r="AV42" s="201">
        <v>0</v>
      </c>
      <c r="AW42" s="201">
        <v>0</v>
      </c>
      <c r="AX42" s="201">
        <v>0</v>
      </c>
      <c r="AY42" s="201">
        <v>1.5</v>
      </c>
    </row>
    <row r="43" spans="1:51">
      <c r="A43" t="s">
        <v>85</v>
      </c>
      <c r="B43" s="201">
        <v>0</v>
      </c>
      <c r="C43" s="201">
        <v>0</v>
      </c>
      <c r="D43" s="201">
        <v>4.91</v>
      </c>
      <c r="E43" s="201">
        <v>0</v>
      </c>
      <c r="F43" s="201">
        <v>0</v>
      </c>
      <c r="G43" s="201">
        <v>7.9</v>
      </c>
      <c r="H43" s="201">
        <v>0</v>
      </c>
      <c r="I43" s="201">
        <v>0</v>
      </c>
      <c r="J43" s="201">
        <v>9.8699999999999992</v>
      </c>
      <c r="K43" s="201">
        <v>1.9</v>
      </c>
      <c r="L43" s="201">
        <v>8.5</v>
      </c>
      <c r="M43" s="201">
        <v>1.68</v>
      </c>
      <c r="N43" s="201">
        <v>1.98</v>
      </c>
      <c r="O43" s="201">
        <v>2.31</v>
      </c>
      <c r="P43" s="201">
        <v>4.43</v>
      </c>
      <c r="Q43" s="201">
        <v>0</v>
      </c>
      <c r="R43" s="201">
        <v>0</v>
      </c>
      <c r="S43" s="201">
        <v>0.02</v>
      </c>
      <c r="T43" s="201">
        <v>0.05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2.67</v>
      </c>
      <c r="AE43" s="201">
        <v>0</v>
      </c>
      <c r="AF43" s="201">
        <v>0</v>
      </c>
      <c r="AG43" s="201">
        <v>37.08</v>
      </c>
      <c r="AH43" s="201">
        <v>0</v>
      </c>
      <c r="AI43" s="201">
        <v>6.01</v>
      </c>
      <c r="AJ43" s="201">
        <v>0</v>
      </c>
      <c r="AK43" s="201">
        <v>3.74</v>
      </c>
      <c r="AL43" s="201">
        <v>0</v>
      </c>
      <c r="AM43" s="201">
        <v>0</v>
      </c>
      <c r="AN43" s="201">
        <v>0</v>
      </c>
      <c r="AO43" s="201">
        <v>70.040000000000006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7.77</v>
      </c>
      <c r="AV43" s="201">
        <v>0</v>
      </c>
      <c r="AW43" s="201">
        <v>0</v>
      </c>
      <c r="AX43" s="201">
        <v>0</v>
      </c>
      <c r="AY43" s="201">
        <v>1.5</v>
      </c>
    </row>
    <row r="44" spans="1:51">
      <c r="A44" t="s">
        <v>86</v>
      </c>
      <c r="B44" s="201">
        <v>0</v>
      </c>
      <c r="C44" s="201">
        <v>0</v>
      </c>
      <c r="D44" s="201">
        <v>4.91</v>
      </c>
      <c r="E44" s="201">
        <v>0</v>
      </c>
      <c r="F44" s="201">
        <v>0</v>
      </c>
      <c r="G44" s="201">
        <v>7.9</v>
      </c>
      <c r="H44" s="201">
        <v>0</v>
      </c>
      <c r="I44" s="201">
        <v>0</v>
      </c>
      <c r="J44" s="201">
        <v>9.8699999999999992</v>
      </c>
      <c r="K44" s="201">
        <v>1.9</v>
      </c>
      <c r="L44" s="201">
        <v>8.5</v>
      </c>
      <c r="M44" s="201">
        <v>1.68</v>
      </c>
      <c r="N44" s="201">
        <v>1.98</v>
      </c>
      <c r="O44" s="201">
        <v>2.31</v>
      </c>
      <c r="P44" s="201">
        <v>4.43</v>
      </c>
      <c r="Q44" s="201">
        <v>0</v>
      </c>
      <c r="R44" s="201">
        <v>0</v>
      </c>
      <c r="S44" s="201">
        <v>0.02</v>
      </c>
      <c r="T44" s="201">
        <v>0.05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2.67</v>
      </c>
      <c r="AE44" s="201">
        <v>0</v>
      </c>
      <c r="AF44" s="201">
        <v>0</v>
      </c>
      <c r="AG44" s="201">
        <v>37.08</v>
      </c>
      <c r="AH44" s="201">
        <v>0</v>
      </c>
      <c r="AI44" s="201">
        <v>6.01</v>
      </c>
      <c r="AJ44" s="201">
        <v>0</v>
      </c>
      <c r="AK44" s="201">
        <v>3.74</v>
      </c>
      <c r="AL44" s="201">
        <v>0</v>
      </c>
      <c r="AM44" s="201">
        <v>0</v>
      </c>
      <c r="AN44" s="201">
        <v>0</v>
      </c>
      <c r="AO44" s="201">
        <v>70.040000000000006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7.77</v>
      </c>
      <c r="AV44" s="201">
        <v>0</v>
      </c>
      <c r="AW44" s="201">
        <v>0</v>
      </c>
      <c r="AX44" s="201">
        <v>0</v>
      </c>
      <c r="AY44" s="201">
        <v>1.5</v>
      </c>
    </row>
    <row r="45" spans="1:51">
      <c r="A45" t="s">
        <v>87</v>
      </c>
      <c r="B45" s="201">
        <v>0</v>
      </c>
      <c r="C45" s="201">
        <v>0</v>
      </c>
      <c r="D45" s="201">
        <v>4.91</v>
      </c>
      <c r="E45" s="201">
        <v>0</v>
      </c>
      <c r="F45" s="201">
        <v>0</v>
      </c>
      <c r="G45" s="201">
        <v>7.9</v>
      </c>
      <c r="H45" s="201">
        <v>0</v>
      </c>
      <c r="I45" s="201">
        <v>0</v>
      </c>
      <c r="J45" s="201">
        <v>9.8699999999999992</v>
      </c>
      <c r="K45" s="201">
        <v>1.9</v>
      </c>
      <c r="L45" s="201">
        <v>8.5</v>
      </c>
      <c r="M45" s="201">
        <v>1.68</v>
      </c>
      <c r="N45" s="201">
        <v>1.98</v>
      </c>
      <c r="O45" s="201">
        <v>2.31</v>
      </c>
      <c r="P45" s="201">
        <v>4.43</v>
      </c>
      <c r="Q45" s="201">
        <v>0</v>
      </c>
      <c r="R45" s="201">
        <v>0</v>
      </c>
      <c r="S45" s="201">
        <v>0.02</v>
      </c>
      <c r="T45" s="201">
        <v>0.05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2.67</v>
      </c>
      <c r="AE45" s="201">
        <v>0</v>
      </c>
      <c r="AF45" s="201">
        <v>0</v>
      </c>
      <c r="AG45" s="201">
        <v>37.08</v>
      </c>
      <c r="AH45" s="201">
        <v>0</v>
      </c>
      <c r="AI45" s="201">
        <v>6.01</v>
      </c>
      <c r="AJ45" s="201">
        <v>0</v>
      </c>
      <c r="AK45" s="201">
        <v>3.74</v>
      </c>
      <c r="AL45" s="201">
        <v>0</v>
      </c>
      <c r="AM45" s="201">
        <v>0</v>
      </c>
      <c r="AN45" s="201">
        <v>0</v>
      </c>
      <c r="AO45" s="201">
        <v>70.040000000000006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7.77</v>
      </c>
      <c r="AV45" s="201">
        <v>0</v>
      </c>
      <c r="AW45" s="201">
        <v>0</v>
      </c>
      <c r="AX45" s="201">
        <v>0</v>
      </c>
      <c r="AY45" s="201">
        <v>1.5</v>
      </c>
    </row>
    <row r="46" spans="1:51">
      <c r="A46" t="s">
        <v>88</v>
      </c>
      <c r="B46" s="201">
        <v>0</v>
      </c>
      <c r="C46" s="201">
        <v>0</v>
      </c>
      <c r="D46" s="201">
        <v>4.91</v>
      </c>
      <c r="E46" s="201">
        <v>0</v>
      </c>
      <c r="F46" s="201">
        <v>0</v>
      </c>
      <c r="G46" s="201">
        <v>7.9</v>
      </c>
      <c r="H46" s="201">
        <v>0</v>
      </c>
      <c r="I46" s="201">
        <v>0</v>
      </c>
      <c r="J46" s="201">
        <v>9.8699999999999992</v>
      </c>
      <c r="K46" s="201">
        <v>1.9</v>
      </c>
      <c r="L46" s="201">
        <v>8.5</v>
      </c>
      <c r="M46" s="201">
        <v>1.68</v>
      </c>
      <c r="N46" s="201">
        <v>1.98</v>
      </c>
      <c r="O46" s="201">
        <v>2.31</v>
      </c>
      <c r="P46" s="201">
        <v>4.43</v>
      </c>
      <c r="Q46" s="201">
        <v>0</v>
      </c>
      <c r="R46" s="201">
        <v>0</v>
      </c>
      <c r="S46" s="201">
        <v>0.02</v>
      </c>
      <c r="T46" s="201">
        <v>0.05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2.67</v>
      </c>
      <c r="AE46" s="201">
        <v>0</v>
      </c>
      <c r="AF46" s="201">
        <v>0</v>
      </c>
      <c r="AG46" s="201">
        <v>37.08</v>
      </c>
      <c r="AH46" s="201">
        <v>0</v>
      </c>
      <c r="AI46" s="201">
        <v>6.01</v>
      </c>
      <c r="AJ46" s="201">
        <v>0</v>
      </c>
      <c r="AK46" s="201">
        <v>3.74</v>
      </c>
      <c r="AL46" s="201">
        <v>0</v>
      </c>
      <c r="AM46" s="201">
        <v>0</v>
      </c>
      <c r="AN46" s="201">
        <v>0</v>
      </c>
      <c r="AO46" s="201">
        <v>70.040000000000006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7.77</v>
      </c>
      <c r="AV46" s="201">
        <v>0</v>
      </c>
      <c r="AW46" s="201">
        <v>0</v>
      </c>
      <c r="AX46" s="201">
        <v>0</v>
      </c>
      <c r="AY46" s="201">
        <v>1.5</v>
      </c>
    </row>
    <row r="47" spans="1:51">
      <c r="A47" t="s">
        <v>89</v>
      </c>
      <c r="B47" s="201">
        <v>0</v>
      </c>
      <c r="C47" s="201">
        <v>0</v>
      </c>
      <c r="D47" s="201">
        <v>4.91</v>
      </c>
      <c r="E47" s="201">
        <v>0</v>
      </c>
      <c r="F47" s="201">
        <v>0</v>
      </c>
      <c r="G47" s="201">
        <v>7.9</v>
      </c>
      <c r="H47" s="201">
        <v>0</v>
      </c>
      <c r="I47" s="201">
        <v>0</v>
      </c>
      <c r="J47" s="201">
        <v>10.15</v>
      </c>
      <c r="K47" s="201">
        <v>1.9</v>
      </c>
      <c r="L47" s="201">
        <v>8.5</v>
      </c>
      <c r="M47" s="201">
        <v>1.68</v>
      </c>
      <c r="N47" s="201">
        <v>1.98</v>
      </c>
      <c r="O47" s="201">
        <v>2.31</v>
      </c>
      <c r="P47" s="201">
        <v>4.43</v>
      </c>
      <c r="Q47" s="201">
        <v>0</v>
      </c>
      <c r="R47" s="201">
        <v>0</v>
      </c>
      <c r="S47" s="201">
        <v>0.02</v>
      </c>
      <c r="T47" s="201">
        <v>0.05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2.67</v>
      </c>
      <c r="AE47" s="201">
        <v>0</v>
      </c>
      <c r="AF47" s="201">
        <v>0</v>
      </c>
      <c r="AG47" s="201">
        <v>37.08</v>
      </c>
      <c r="AH47" s="201">
        <v>0</v>
      </c>
      <c r="AI47" s="201">
        <v>6.01</v>
      </c>
      <c r="AJ47" s="201">
        <v>0</v>
      </c>
      <c r="AK47" s="201">
        <v>3.74</v>
      </c>
      <c r="AL47" s="201">
        <v>0</v>
      </c>
      <c r="AM47" s="201">
        <v>0</v>
      </c>
      <c r="AN47" s="201">
        <v>0</v>
      </c>
      <c r="AO47" s="201">
        <v>70.040000000000006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7.77</v>
      </c>
      <c r="AV47" s="201">
        <v>0</v>
      </c>
      <c r="AW47" s="201">
        <v>0</v>
      </c>
      <c r="AX47" s="201">
        <v>0</v>
      </c>
      <c r="AY47" s="201">
        <v>1.5</v>
      </c>
    </row>
    <row r="48" spans="1:51">
      <c r="A48" t="s">
        <v>90</v>
      </c>
      <c r="B48" s="201">
        <v>0</v>
      </c>
      <c r="C48" s="201">
        <v>0</v>
      </c>
      <c r="D48" s="201">
        <v>4.91</v>
      </c>
      <c r="E48" s="201">
        <v>0</v>
      </c>
      <c r="F48" s="201">
        <v>0</v>
      </c>
      <c r="G48" s="201">
        <v>7.9</v>
      </c>
      <c r="H48" s="201">
        <v>0</v>
      </c>
      <c r="I48" s="201">
        <v>0</v>
      </c>
      <c r="J48" s="201">
        <v>10.15</v>
      </c>
      <c r="K48" s="201">
        <v>1.9</v>
      </c>
      <c r="L48" s="201">
        <v>8.5</v>
      </c>
      <c r="M48" s="201">
        <v>1.68</v>
      </c>
      <c r="N48" s="201">
        <v>1.98</v>
      </c>
      <c r="O48" s="201">
        <v>2.31</v>
      </c>
      <c r="P48" s="201">
        <v>4.43</v>
      </c>
      <c r="Q48" s="201">
        <v>0</v>
      </c>
      <c r="R48" s="201">
        <v>0</v>
      </c>
      <c r="S48" s="201">
        <v>0.02</v>
      </c>
      <c r="T48" s="201">
        <v>0.05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2.67</v>
      </c>
      <c r="AE48" s="201">
        <v>0</v>
      </c>
      <c r="AF48" s="201">
        <v>0</v>
      </c>
      <c r="AG48" s="201">
        <v>37.08</v>
      </c>
      <c r="AH48" s="201">
        <v>0</v>
      </c>
      <c r="AI48" s="201">
        <v>6.01</v>
      </c>
      <c r="AJ48" s="201">
        <v>0</v>
      </c>
      <c r="AK48" s="201">
        <v>3.74</v>
      </c>
      <c r="AL48" s="201">
        <v>0</v>
      </c>
      <c r="AM48" s="201">
        <v>0</v>
      </c>
      <c r="AN48" s="201">
        <v>0</v>
      </c>
      <c r="AO48" s="201">
        <v>70.040000000000006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7.77</v>
      </c>
      <c r="AV48" s="201">
        <v>0</v>
      </c>
      <c r="AW48" s="201">
        <v>0</v>
      </c>
      <c r="AX48" s="201">
        <v>0</v>
      </c>
      <c r="AY48" s="201">
        <v>1.5</v>
      </c>
    </row>
    <row r="49" spans="1:51">
      <c r="A49" t="s">
        <v>91</v>
      </c>
      <c r="B49" s="201">
        <v>0</v>
      </c>
      <c r="C49" s="201">
        <v>0</v>
      </c>
      <c r="D49" s="201">
        <v>4.91</v>
      </c>
      <c r="E49" s="201">
        <v>0</v>
      </c>
      <c r="F49" s="201">
        <v>0</v>
      </c>
      <c r="G49" s="201">
        <v>7.9</v>
      </c>
      <c r="H49" s="201">
        <v>0</v>
      </c>
      <c r="I49" s="201">
        <v>0</v>
      </c>
      <c r="J49" s="201">
        <v>10.15</v>
      </c>
      <c r="K49" s="201">
        <v>1.9</v>
      </c>
      <c r="L49" s="201">
        <v>8.5</v>
      </c>
      <c r="M49" s="201">
        <v>1.98</v>
      </c>
      <c r="N49" s="201">
        <v>1.98</v>
      </c>
      <c r="O49" s="201">
        <v>2.31</v>
      </c>
      <c r="P49" s="201">
        <v>4.43</v>
      </c>
      <c r="Q49" s="201">
        <v>0</v>
      </c>
      <c r="R49" s="201">
        <v>0</v>
      </c>
      <c r="S49" s="201">
        <v>0.02</v>
      </c>
      <c r="T49" s="201">
        <v>0.05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2.67</v>
      </c>
      <c r="AE49" s="201">
        <v>0</v>
      </c>
      <c r="AF49" s="201">
        <v>0</v>
      </c>
      <c r="AG49" s="201">
        <v>37.08</v>
      </c>
      <c r="AH49" s="201">
        <v>0</v>
      </c>
      <c r="AI49" s="201">
        <v>6.01</v>
      </c>
      <c r="AJ49" s="201">
        <v>0</v>
      </c>
      <c r="AK49" s="201">
        <v>3.74</v>
      </c>
      <c r="AL49" s="201">
        <v>0</v>
      </c>
      <c r="AM49" s="201">
        <v>0</v>
      </c>
      <c r="AN49" s="201">
        <v>0</v>
      </c>
      <c r="AO49" s="201">
        <v>70.040000000000006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7.77</v>
      </c>
      <c r="AV49" s="201">
        <v>0</v>
      </c>
      <c r="AW49" s="201">
        <v>0</v>
      </c>
      <c r="AX49" s="201">
        <v>0</v>
      </c>
      <c r="AY49" s="201">
        <v>1.5</v>
      </c>
    </row>
    <row r="50" spans="1:51">
      <c r="A50" t="s">
        <v>92</v>
      </c>
      <c r="B50" s="201">
        <v>0</v>
      </c>
      <c r="C50" s="201">
        <v>0</v>
      </c>
      <c r="D50" s="201">
        <v>4.91</v>
      </c>
      <c r="E50" s="201">
        <v>0</v>
      </c>
      <c r="F50" s="201">
        <v>0</v>
      </c>
      <c r="G50" s="201">
        <v>7.9</v>
      </c>
      <c r="H50" s="201">
        <v>0</v>
      </c>
      <c r="I50" s="201">
        <v>0</v>
      </c>
      <c r="J50" s="201">
        <v>10.15</v>
      </c>
      <c r="K50" s="201">
        <v>1.9</v>
      </c>
      <c r="L50" s="201">
        <v>8.5</v>
      </c>
      <c r="M50" s="201">
        <v>1.98</v>
      </c>
      <c r="N50" s="201">
        <v>1.98</v>
      </c>
      <c r="O50" s="201">
        <v>2.31</v>
      </c>
      <c r="P50" s="201">
        <v>4.43</v>
      </c>
      <c r="Q50" s="201">
        <v>0</v>
      </c>
      <c r="R50" s="201">
        <v>0</v>
      </c>
      <c r="S50" s="201">
        <v>0.02</v>
      </c>
      <c r="T50" s="201">
        <v>0.05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2.67</v>
      </c>
      <c r="AE50" s="201">
        <v>0</v>
      </c>
      <c r="AF50" s="201">
        <v>0</v>
      </c>
      <c r="AG50" s="201">
        <v>37.08</v>
      </c>
      <c r="AH50" s="201">
        <v>0</v>
      </c>
      <c r="AI50" s="201">
        <v>6.01</v>
      </c>
      <c r="AJ50" s="201">
        <v>0</v>
      </c>
      <c r="AK50" s="201">
        <v>3.74</v>
      </c>
      <c r="AL50" s="201">
        <v>0</v>
      </c>
      <c r="AM50" s="201">
        <v>0</v>
      </c>
      <c r="AN50" s="201">
        <v>0</v>
      </c>
      <c r="AO50" s="201">
        <v>70.040000000000006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7.77</v>
      </c>
      <c r="AV50" s="201">
        <v>0</v>
      </c>
      <c r="AW50" s="201">
        <v>0</v>
      </c>
      <c r="AX50" s="201">
        <v>0</v>
      </c>
      <c r="AY50" s="201">
        <v>1.5</v>
      </c>
    </row>
    <row r="51" spans="1:51">
      <c r="A51" t="s">
        <v>93</v>
      </c>
      <c r="B51" s="201">
        <v>0</v>
      </c>
      <c r="C51" s="201">
        <v>0</v>
      </c>
      <c r="D51" s="201">
        <v>4.8499999999999996</v>
      </c>
      <c r="E51" s="201">
        <v>0</v>
      </c>
      <c r="F51" s="201">
        <v>0</v>
      </c>
      <c r="G51" s="201">
        <v>7.77</v>
      </c>
      <c r="H51" s="201">
        <v>0</v>
      </c>
      <c r="I51" s="201">
        <v>0</v>
      </c>
      <c r="J51" s="201">
        <v>10.15</v>
      </c>
      <c r="K51" s="201">
        <v>1.9</v>
      </c>
      <c r="L51" s="201">
        <v>8.5</v>
      </c>
      <c r="M51" s="201">
        <v>1.72</v>
      </c>
      <c r="N51" s="201">
        <v>1.98</v>
      </c>
      <c r="O51" s="201">
        <v>2.31</v>
      </c>
      <c r="P51" s="201">
        <v>4.43</v>
      </c>
      <c r="Q51" s="201">
        <v>0</v>
      </c>
      <c r="R51" s="201">
        <v>0</v>
      </c>
      <c r="S51" s="201">
        <v>0.02</v>
      </c>
      <c r="T51" s="201">
        <v>0.05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2.67</v>
      </c>
      <c r="AE51" s="201">
        <v>0</v>
      </c>
      <c r="AF51" s="201">
        <v>0</v>
      </c>
      <c r="AG51" s="201">
        <v>37.08</v>
      </c>
      <c r="AH51" s="201">
        <v>0</v>
      </c>
      <c r="AI51" s="201">
        <v>6.01</v>
      </c>
      <c r="AJ51" s="201">
        <v>0</v>
      </c>
      <c r="AK51" s="201">
        <v>3.74</v>
      </c>
      <c r="AL51" s="201">
        <v>0</v>
      </c>
      <c r="AM51" s="201">
        <v>0</v>
      </c>
      <c r="AN51" s="201">
        <v>0</v>
      </c>
      <c r="AO51" s="201">
        <v>67.849999999999994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7.77</v>
      </c>
      <c r="AV51" s="201">
        <v>0</v>
      </c>
      <c r="AW51" s="201">
        <v>0</v>
      </c>
      <c r="AX51" s="201">
        <v>0</v>
      </c>
      <c r="AY51" s="201">
        <v>1.5</v>
      </c>
    </row>
    <row r="52" spans="1:51">
      <c r="A52" t="s">
        <v>94</v>
      </c>
      <c r="B52" s="201">
        <v>0</v>
      </c>
      <c r="C52" s="201">
        <v>0</v>
      </c>
      <c r="D52" s="201">
        <v>4.8499999999999996</v>
      </c>
      <c r="E52" s="201">
        <v>0</v>
      </c>
      <c r="F52" s="201">
        <v>0</v>
      </c>
      <c r="G52" s="201">
        <v>7.77</v>
      </c>
      <c r="H52" s="201">
        <v>0</v>
      </c>
      <c r="I52" s="201">
        <v>0</v>
      </c>
      <c r="J52" s="201">
        <v>10.15</v>
      </c>
      <c r="K52" s="201">
        <v>1.9</v>
      </c>
      <c r="L52" s="201">
        <v>8.5</v>
      </c>
      <c r="M52" s="201">
        <v>1.68</v>
      </c>
      <c r="N52" s="201">
        <v>1.98</v>
      </c>
      <c r="O52" s="201">
        <v>2.31</v>
      </c>
      <c r="P52" s="201">
        <v>4.43</v>
      </c>
      <c r="Q52" s="201">
        <v>0</v>
      </c>
      <c r="R52" s="201">
        <v>0</v>
      </c>
      <c r="S52" s="201">
        <v>0.02</v>
      </c>
      <c r="T52" s="201">
        <v>0.05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2.67</v>
      </c>
      <c r="AE52" s="201">
        <v>0</v>
      </c>
      <c r="AF52" s="201">
        <v>0</v>
      </c>
      <c r="AG52" s="201">
        <v>37.08</v>
      </c>
      <c r="AH52" s="201">
        <v>0</v>
      </c>
      <c r="AI52" s="201">
        <v>6.01</v>
      </c>
      <c r="AJ52" s="201">
        <v>0</v>
      </c>
      <c r="AK52" s="201">
        <v>3.74</v>
      </c>
      <c r="AL52" s="201">
        <v>0</v>
      </c>
      <c r="AM52" s="201">
        <v>0</v>
      </c>
      <c r="AN52" s="201">
        <v>0</v>
      </c>
      <c r="AO52" s="201">
        <v>67.849999999999994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7.77</v>
      </c>
      <c r="AV52" s="201">
        <v>0</v>
      </c>
      <c r="AW52" s="201">
        <v>0</v>
      </c>
      <c r="AX52" s="201">
        <v>0</v>
      </c>
      <c r="AY52" s="201">
        <v>1.5</v>
      </c>
    </row>
    <row r="53" spans="1:51">
      <c r="A53" t="s">
        <v>95</v>
      </c>
      <c r="B53" s="201">
        <v>0</v>
      </c>
      <c r="C53" s="201">
        <v>0</v>
      </c>
      <c r="D53" s="201">
        <v>4.8499999999999996</v>
      </c>
      <c r="E53" s="201">
        <v>0</v>
      </c>
      <c r="F53" s="201">
        <v>0</v>
      </c>
      <c r="G53" s="201">
        <v>7.77</v>
      </c>
      <c r="H53" s="201">
        <v>0</v>
      </c>
      <c r="I53" s="201">
        <v>0</v>
      </c>
      <c r="J53" s="201">
        <v>10.15</v>
      </c>
      <c r="K53" s="201">
        <v>1.9</v>
      </c>
      <c r="L53" s="201">
        <v>8.5</v>
      </c>
      <c r="M53" s="201">
        <v>1.68</v>
      </c>
      <c r="N53" s="201">
        <v>1.98</v>
      </c>
      <c r="O53" s="201">
        <v>2.31</v>
      </c>
      <c r="P53" s="201">
        <v>4.43</v>
      </c>
      <c r="Q53" s="201">
        <v>0</v>
      </c>
      <c r="R53" s="201">
        <v>0</v>
      </c>
      <c r="S53" s="201">
        <v>0.02</v>
      </c>
      <c r="T53" s="201">
        <v>0.05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2.67</v>
      </c>
      <c r="AE53" s="201">
        <v>0</v>
      </c>
      <c r="AF53" s="201">
        <v>0</v>
      </c>
      <c r="AG53" s="201">
        <v>37.08</v>
      </c>
      <c r="AH53" s="201">
        <v>0</v>
      </c>
      <c r="AI53" s="201">
        <v>6.01</v>
      </c>
      <c r="AJ53" s="201">
        <v>0</v>
      </c>
      <c r="AK53" s="201">
        <v>3.74</v>
      </c>
      <c r="AL53" s="201">
        <v>0</v>
      </c>
      <c r="AM53" s="201">
        <v>0</v>
      </c>
      <c r="AN53" s="201">
        <v>0</v>
      </c>
      <c r="AO53" s="201">
        <v>51.8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7.77</v>
      </c>
      <c r="AV53" s="201">
        <v>0</v>
      </c>
      <c r="AW53" s="201">
        <v>0</v>
      </c>
      <c r="AX53" s="201">
        <v>0</v>
      </c>
      <c r="AY53" s="201">
        <v>1.5</v>
      </c>
    </row>
    <row r="54" spans="1:51">
      <c r="A54" t="s">
        <v>96</v>
      </c>
      <c r="B54" s="201">
        <v>0</v>
      </c>
      <c r="C54" s="201">
        <v>0</v>
      </c>
      <c r="D54" s="201">
        <v>4.8499999999999996</v>
      </c>
      <c r="E54" s="201">
        <v>0</v>
      </c>
      <c r="F54" s="201">
        <v>0</v>
      </c>
      <c r="G54" s="201">
        <v>7.77</v>
      </c>
      <c r="H54" s="201">
        <v>0</v>
      </c>
      <c r="I54" s="201">
        <v>0</v>
      </c>
      <c r="J54" s="201">
        <v>10.15</v>
      </c>
      <c r="K54" s="201">
        <v>1.9</v>
      </c>
      <c r="L54" s="201">
        <v>8.5</v>
      </c>
      <c r="M54" s="201">
        <v>1.68</v>
      </c>
      <c r="N54" s="201">
        <v>1.98</v>
      </c>
      <c r="O54" s="201">
        <v>2.31</v>
      </c>
      <c r="P54" s="201">
        <v>4.43</v>
      </c>
      <c r="Q54" s="201">
        <v>0</v>
      </c>
      <c r="R54" s="201">
        <v>0</v>
      </c>
      <c r="S54" s="201">
        <v>0.02</v>
      </c>
      <c r="T54" s="201">
        <v>0.05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2.67</v>
      </c>
      <c r="AE54" s="201">
        <v>0</v>
      </c>
      <c r="AF54" s="201">
        <v>0</v>
      </c>
      <c r="AG54" s="201">
        <v>37.08</v>
      </c>
      <c r="AH54" s="201">
        <v>0</v>
      </c>
      <c r="AI54" s="201">
        <v>6.01</v>
      </c>
      <c r="AJ54" s="201">
        <v>0</v>
      </c>
      <c r="AK54" s="201">
        <v>3.74</v>
      </c>
      <c r="AL54" s="201">
        <v>0</v>
      </c>
      <c r="AM54" s="201">
        <v>0</v>
      </c>
      <c r="AN54" s="201">
        <v>0</v>
      </c>
      <c r="AO54" s="201">
        <v>51.8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7.77</v>
      </c>
      <c r="AV54" s="201">
        <v>0</v>
      </c>
      <c r="AW54" s="201">
        <v>0</v>
      </c>
      <c r="AX54" s="201">
        <v>0</v>
      </c>
      <c r="AY54" s="201">
        <v>1.5</v>
      </c>
    </row>
    <row r="55" spans="1:51">
      <c r="A55" t="s">
        <v>97</v>
      </c>
      <c r="B55" s="201">
        <v>0</v>
      </c>
      <c r="C55" s="201">
        <v>0</v>
      </c>
      <c r="D55" s="201">
        <v>4.8499999999999996</v>
      </c>
      <c r="E55" s="201">
        <v>0</v>
      </c>
      <c r="F55" s="201">
        <v>0</v>
      </c>
      <c r="G55" s="201">
        <v>7.77</v>
      </c>
      <c r="H55" s="201">
        <v>0</v>
      </c>
      <c r="I55" s="201">
        <v>0</v>
      </c>
      <c r="J55" s="201">
        <v>10.15</v>
      </c>
      <c r="K55" s="201">
        <v>0.04</v>
      </c>
      <c r="L55" s="201">
        <v>8.5</v>
      </c>
      <c r="M55" s="201">
        <v>0.09</v>
      </c>
      <c r="N55" s="201">
        <v>0.1</v>
      </c>
      <c r="O55" s="201">
        <v>0.11</v>
      </c>
      <c r="P55" s="201">
        <v>4.43</v>
      </c>
      <c r="Q55" s="201">
        <v>0</v>
      </c>
      <c r="R55" s="201">
        <v>0</v>
      </c>
      <c r="S55" s="201">
        <v>0.02</v>
      </c>
      <c r="T55" s="201">
        <v>0.05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2.67</v>
      </c>
      <c r="AE55" s="201">
        <v>0</v>
      </c>
      <c r="AF55" s="201">
        <v>0</v>
      </c>
      <c r="AG55" s="201">
        <v>37.08</v>
      </c>
      <c r="AH55" s="201">
        <v>0</v>
      </c>
      <c r="AI55" s="201">
        <v>6.01</v>
      </c>
      <c r="AJ55" s="201">
        <v>0</v>
      </c>
      <c r="AK55" s="201">
        <v>3.74</v>
      </c>
      <c r="AL55" s="201">
        <v>0</v>
      </c>
      <c r="AM55" s="201">
        <v>0</v>
      </c>
      <c r="AN55" s="201">
        <v>0</v>
      </c>
      <c r="AO55" s="201">
        <v>42.32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7.77</v>
      </c>
      <c r="AV55" s="201">
        <v>0</v>
      </c>
      <c r="AW55" s="201">
        <v>0</v>
      </c>
      <c r="AX55" s="201">
        <v>0</v>
      </c>
      <c r="AY55" s="201">
        <v>1</v>
      </c>
    </row>
    <row r="56" spans="1:51">
      <c r="A56" t="s">
        <v>98</v>
      </c>
      <c r="B56" s="201">
        <v>0</v>
      </c>
      <c r="C56" s="201">
        <v>0</v>
      </c>
      <c r="D56" s="201">
        <v>4.8499999999999996</v>
      </c>
      <c r="E56" s="201">
        <v>0</v>
      </c>
      <c r="F56" s="201">
        <v>0</v>
      </c>
      <c r="G56" s="201">
        <v>7.77</v>
      </c>
      <c r="H56" s="201">
        <v>0</v>
      </c>
      <c r="I56" s="201">
        <v>0</v>
      </c>
      <c r="J56" s="201">
        <v>10.15</v>
      </c>
      <c r="K56" s="201">
        <v>0.04</v>
      </c>
      <c r="L56" s="201">
        <v>8.5</v>
      </c>
      <c r="M56" s="201">
        <v>0.09</v>
      </c>
      <c r="N56" s="201">
        <v>0.1</v>
      </c>
      <c r="O56" s="201">
        <v>0.11</v>
      </c>
      <c r="P56" s="201">
        <v>4.43</v>
      </c>
      <c r="Q56" s="201">
        <v>0</v>
      </c>
      <c r="R56" s="201">
        <v>0</v>
      </c>
      <c r="S56" s="201">
        <v>0.02</v>
      </c>
      <c r="T56" s="201">
        <v>0.05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2.67</v>
      </c>
      <c r="AE56" s="201">
        <v>0</v>
      </c>
      <c r="AF56" s="201">
        <v>0</v>
      </c>
      <c r="AG56" s="201">
        <v>37.08</v>
      </c>
      <c r="AH56" s="201">
        <v>0</v>
      </c>
      <c r="AI56" s="201">
        <v>6.01</v>
      </c>
      <c r="AJ56" s="201">
        <v>0</v>
      </c>
      <c r="AK56" s="201">
        <v>3.74</v>
      </c>
      <c r="AL56" s="201">
        <v>0</v>
      </c>
      <c r="AM56" s="201">
        <v>0</v>
      </c>
      <c r="AN56" s="201">
        <v>0</v>
      </c>
      <c r="AO56" s="201">
        <v>42.32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7.77</v>
      </c>
      <c r="AV56" s="201">
        <v>0</v>
      </c>
      <c r="AW56" s="201">
        <v>0</v>
      </c>
      <c r="AX56" s="201">
        <v>0</v>
      </c>
      <c r="AY56" s="201">
        <v>1</v>
      </c>
    </row>
    <row r="57" spans="1:51">
      <c r="A57" t="s">
        <v>99</v>
      </c>
      <c r="B57" s="201">
        <v>0</v>
      </c>
      <c r="C57" s="201">
        <v>0</v>
      </c>
      <c r="D57" s="201">
        <v>4.8499999999999996</v>
      </c>
      <c r="E57" s="201">
        <v>0</v>
      </c>
      <c r="F57" s="201">
        <v>0</v>
      </c>
      <c r="G57" s="201">
        <v>7.77</v>
      </c>
      <c r="H57" s="201">
        <v>0</v>
      </c>
      <c r="I57" s="201">
        <v>0</v>
      </c>
      <c r="J57" s="201">
        <v>10.15</v>
      </c>
      <c r="K57" s="201">
        <v>0.04</v>
      </c>
      <c r="L57" s="201">
        <v>8.5</v>
      </c>
      <c r="M57" s="201">
        <v>0.09</v>
      </c>
      <c r="N57" s="201">
        <v>0.1</v>
      </c>
      <c r="O57" s="201">
        <v>0.11</v>
      </c>
      <c r="P57" s="201">
        <v>4.43</v>
      </c>
      <c r="Q57" s="201">
        <v>0</v>
      </c>
      <c r="R57" s="201">
        <v>0</v>
      </c>
      <c r="S57" s="201">
        <v>0.02</v>
      </c>
      <c r="T57" s="201">
        <v>0.05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2.67</v>
      </c>
      <c r="AE57" s="201">
        <v>0</v>
      </c>
      <c r="AF57" s="201">
        <v>0</v>
      </c>
      <c r="AG57" s="201">
        <v>37.08</v>
      </c>
      <c r="AH57" s="201">
        <v>0</v>
      </c>
      <c r="AI57" s="201">
        <v>6.01</v>
      </c>
      <c r="AJ57" s="201">
        <v>0</v>
      </c>
      <c r="AK57" s="201">
        <v>3.74</v>
      </c>
      <c r="AL57" s="201">
        <v>0</v>
      </c>
      <c r="AM57" s="201">
        <v>0</v>
      </c>
      <c r="AN57" s="201">
        <v>0</v>
      </c>
      <c r="AO57" s="201">
        <v>42.32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7.77</v>
      </c>
      <c r="AV57" s="201">
        <v>0</v>
      </c>
      <c r="AW57" s="201">
        <v>0</v>
      </c>
      <c r="AX57" s="201">
        <v>0</v>
      </c>
      <c r="AY57" s="201">
        <v>1.41</v>
      </c>
    </row>
    <row r="58" spans="1:51">
      <c r="A58" t="s">
        <v>100</v>
      </c>
      <c r="B58" s="201">
        <v>0</v>
      </c>
      <c r="C58" s="201">
        <v>0</v>
      </c>
      <c r="D58" s="201">
        <v>4.8499999999999996</v>
      </c>
      <c r="E58" s="201">
        <v>0</v>
      </c>
      <c r="F58" s="201">
        <v>0</v>
      </c>
      <c r="G58" s="201">
        <v>7.77</v>
      </c>
      <c r="H58" s="201">
        <v>0</v>
      </c>
      <c r="I58" s="201">
        <v>0</v>
      </c>
      <c r="J58" s="201">
        <v>10.15</v>
      </c>
      <c r="K58" s="201">
        <v>0.04</v>
      </c>
      <c r="L58" s="201">
        <v>8.5</v>
      </c>
      <c r="M58" s="201">
        <v>0.09</v>
      </c>
      <c r="N58" s="201">
        <v>0.1</v>
      </c>
      <c r="O58" s="201">
        <v>0.11</v>
      </c>
      <c r="P58" s="201">
        <v>4.43</v>
      </c>
      <c r="Q58" s="201">
        <v>0</v>
      </c>
      <c r="R58" s="201">
        <v>0</v>
      </c>
      <c r="S58" s="201">
        <v>0.02</v>
      </c>
      <c r="T58" s="201">
        <v>0.05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7.0000000000000007E-2</v>
      </c>
      <c r="AD58" s="201">
        <v>2.67</v>
      </c>
      <c r="AE58" s="201">
        <v>0</v>
      </c>
      <c r="AF58" s="201">
        <v>0</v>
      </c>
      <c r="AG58" s="201">
        <v>37.08</v>
      </c>
      <c r="AH58" s="201">
        <v>0</v>
      </c>
      <c r="AI58" s="201">
        <v>6.01</v>
      </c>
      <c r="AJ58" s="201">
        <v>0</v>
      </c>
      <c r="AK58" s="201">
        <v>3.74</v>
      </c>
      <c r="AL58" s="201">
        <v>0</v>
      </c>
      <c r="AM58" s="201">
        <v>0</v>
      </c>
      <c r="AN58" s="201">
        <v>0</v>
      </c>
      <c r="AO58" s="201">
        <v>42.32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7.77</v>
      </c>
      <c r="AV58" s="201">
        <v>0</v>
      </c>
      <c r="AW58" s="201">
        <v>0</v>
      </c>
      <c r="AX58" s="201">
        <v>0.02</v>
      </c>
      <c r="AY58" s="201">
        <v>1.41</v>
      </c>
    </row>
    <row r="59" spans="1:51">
      <c r="A59" t="s">
        <v>101</v>
      </c>
      <c r="B59" s="201">
        <v>0</v>
      </c>
      <c r="C59" s="201">
        <v>0</v>
      </c>
      <c r="D59" s="201">
        <v>4.8499999999999996</v>
      </c>
      <c r="E59" s="201">
        <v>0</v>
      </c>
      <c r="F59" s="201">
        <v>0</v>
      </c>
      <c r="G59" s="201">
        <v>7.77</v>
      </c>
      <c r="H59" s="201">
        <v>0</v>
      </c>
      <c r="I59" s="201">
        <v>0</v>
      </c>
      <c r="J59" s="201">
        <v>10.01</v>
      </c>
      <c r="K59" s="201">
        <v>0.04</v>
      </c>
      <c r="L59" s="201">
        <v>8.5</v>
      </c>
      <c r="M59" s="201">
        <v>0.09</v>
      </c>
      <c r="N59" s="201">
        <v>0.1</v>
      </c>
      <c r="O59" s="201">
        <v>0.11</v>
      </c>
      <c r="P59" s="201">
        <v>4.43</v>
      </c>
      <c r="Q59" s="201">
        <v>0</v>
      </c>
      <c r="R59" s="201">
        <v>0</v>
      </c>
      <c r="S59" s="201">
        <v>0.02</v>
      </c>
      <c r="T59" s="201">
        <v>0.05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7.0000000000000007E-2</v>
      </c>
      <c r="AD59" s="201">
        <v>2.67</v>
      </c>
      <c r="AE59" s="201">
        <v>0</v>
      </c>
      <c r="AF59" s="201">
        <v>0</v>
      </c>
      <c r="AG59" s="201">
        <v>37.090000000000003</v>
      </c>
      <c r="AH59" s="201">
        <v>0</v>
      </c>
      <c r="AI59" s="201">
        <v>6.01</v>
      </c>
      <c r="AJ59" s="201">
        <v>0</v>
      </c>
      <c r="AK59" s="201">
        <v>3.74</v>
      </c>
      <c r="AL59" s="201">
        <v>0</v>
      </c>
      <c r="AM59" s="201">
        <v>0</v>
      </c>
      <c r="AN59" s="201">
        <v>0</v>
      </c>
      <c r="AO59" s="201">
        <v>42.32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7.77</v>
      </c>
      <c r="AV59" s="201">
        <v>0</v>
      </c>
      <c r="AW59" s="201">
        <v>0</v>
      </c>
      <c r="AX59" s="201">
        <v>0.03</v>
      </c>
      <c r="AY59" s="201">
        <v>1.41</v>
      </c>
    </row>
    <row r="60" spans="1:51">
      <c r="A60" t="s">
        <v>102</v>
      </c>
      <c r="B60" s="201">
        <v>0</v>
      </c>
      <c r="C60" s="201">
        <v>0</v>
      </c>
      <c r="D60" s="201">
        <v>4.8499999999999996</v>
      </c>
      <c r="E60" s="201">
        <v>0</v>
      </c>
      <c r="F60" s="201">
        <v>0</v>
      </c>
      <c r="G60" s="201">
        <v>7.77</v>
      </c>
      <c r="H60" s="201">
        <v>0</v>
      </c>
      <c r="I60" s="201">
        <v>0</v>
      </c>
      <c r="J60" s="201">
        <v>10.01</v>
      </c>
      <c r="K60" s="201">
        <v>0.04</v>
      </c>
      <c r="L60" s="201">
        <v>8.5</v>
      </c>
      <c r="M60" s="201">
        <v>0.09</v>
      </c>
      <c r="N60" s="201">
        <v>0.1</v>
      </c>
      <c r="O60" s="201">
        <v>0.11</v>
      </c>
      <c r="P60" s="201">
        <v>4.43</v>
      </c>
      <c r="Q60" s="201">
        <v>0</v>
      </c>
      <c r="R60" s="201">
        <v>0</v>
      </c>
      <c r="S60" s="201">
        <v>0.02</v>
      </c>
      <c r="T60" s="201">
        <v>0.05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7.0000000000000007E-2</v>
      </c>
      <c r="AD60" s="201">
        <v>2.67</v>
      </c>
      <c r="AE60" s="201">
        <v>0</v>
      </c>
      <c r="AF60" s="201">
        <v>0</v>
      </c>
      <c r="AG60" s="201">
        <v>37.090000000000003</v>
      </c>
      <c r="AH60" s="201">
        <v>0</v>
      </c>
      <c r="AI60" s="201">
        <v>6.01</v>
      </c>
      <c r="AJ60" s="201">
        <v>0</v>
      </c>
      <c r="AK60" s="201">
        <v>3.74</v>
      </c>
      <c r="AL60" s="201">
        <v>0</v>
      </c>
      <c r="AM60" s="201">
        <v>0</v>
      </c>
      <c r="AN60" s="201">
        <v>0</v>
      </c>
      <c r="AO60" s="201">
        <v>42.32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7.77</v>
      </c>
      <c r="AV60" s="201">
        <v>0</v>
      </c>
      <c r="AW60" s="201">
        <v>0</v>
      </c>
      <c r="AX60" s="201">
        <v>0.03</v>
      </c>
      <c r="AY60" s="201">
        <v>1.41</v>
      </c>
    </row>
    <row r="61" spans="1:51">
      <c r="A61" t="s">
        <v>103</v>
      </c>
      <c r="B61" s="201">
        <v>0</v>
      </c>
      <c r="C61" s="201">
        <v>0</v>
      </c>
      <c r="D61" s="201">
        <v>4.8499999999999996</v>
      </c>
      <c r="E61" s="201">
        <v>0</v>
      </c>
      <c r="F61" s="201">
        <v>0</v>
      </c>
      <c r="G61" s="201">
        <v>7.77</v>
      </c>
      <c r="H61" s="201">
        <v>0</v>
      </c>
      <c r="I61" s="201">
        <v>0</v>
      </c>
      <c r="J61" s="201">
        <v>10.01</v>
      </c>
      <c r="K61" s="201">
        <v>0.04</v>
      </c>
      <c r="L61" s="201">
        <v>3.34</v>
      </c>
      <c r="M61" s="201">
        <v>0.09</v>
      </c>
      <c r="N61" s="201">
        <v>0.1</v>
      </c>
      <c r="O61" s="201">
        <v>0.11</v>
      </c>
      <c r="P61" s="201">
        <v>4.43</v>
      </c>
      <c r="Q61" s="201">
        <v>0</v>
      </c>
      <c r="R61" s="201">
        <v>0</v>
      </c>
      <c r="S61" s="201">
        <v>0.11</v>
      </c>
      <c r="T61" s="201">
        <v>0.05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7.0000000000000007E-2</v>
      </c>
      <c r="AD61" s="201">
        <v>2.67</v>
      </c>
      <c r="AE61" s="201">
        <v>0</v>
      </c>
      <c r="AF61" s="201">
        <v>0</v>
      </c>
      <c r="AG61" s="201">
        <v>37.090000000000003</v>
      </c>
      <c r="AH61" s="201">
        <v>0</v>
      </c>
      <c r="AI61" s="201">
        <v>6.01</v>
      </c>
      <c r="AJ61" s="201">
        <v>0</v>
      </c>
      <c r="AK61" s="201">
        <v>3.74</v>
      </c>
      <c r="AL61" s="201">
        <v>0</v>
      </c>
      <c r="AM61" s="201">
        <v>0</v>
      </c>
      <c r="AN61" s="201">
        <v>0</v>
      </c>
      <c r="AO61" s="201">
        <v>42.32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7.77</v>
      </c>
      <c r="AV61" s="201">
        <v>0</v>
      </c>
      <c r="AW61" s="201">
        <v>0</v>
      </c>
      <c r="AX61" s="201">
        <v>0.03</v>
      </c>
      <c r="AY61" s="201">
        <v>1.41</v>
      </c>
    </row>
    <row r="62" spans="1:51">
      <c r="A62" t="s">
        <v>104</v>
      </c>
      <c r="B62" s="201">
        <v>0</v>
      </c>
      <c r="C62" s="201">
        <v>0</v>
      </c>
      <c r="D62" s="201">
        <v>4.8499999999999996</v>
      </c>
      <c r="E62" s="201">
        <v>0</v>
      </c>
      <c r="F62" s="201">
        <v>0</v>
      </c>
      <c r="G62" s="201">
        <v>7.77</v>
      </c>
      <c r="H62" s="201">
        <v>0</v>
      </c>
      <c r="I62" s="201">
        <v>0</v>
      </c>
      <c r="J62" s="201">
        <v>10.01</v>
      </c>
      <c r="K62" s="201">
        <v>0.04</v>
      </c>
      <c r="L62" s="201">
        <v>3.34</v>
      </c>
      <c r="M62" s="201">
        <v>0.09</v>
      </c>
      <c r="N62" s="201">
        <v>0.1</v>
      </c>
      <c r="O62" s="201">
        <v>0.11</v>
      </c>
      <c r="P62" s="201">
        <v>4.43</v>
      </c>
      <c r="Q62" s="201">
        <v>0</v>
      </c>
      <c r="R62" s="201">
        <v>0</v>
      </c>
      <c r="S62" s="201">
        <v>0.11</v>
      </c>
      <c r="T62" s="201">
        <v>0.05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7.0000000000000007E-2</v>
      </c>
      <c r="AD62" s="201">
        <v>2.67</v>
      </c>
      <c r="AE62" s="201">
        <v>0</v>
      </c>
      <c r="AF62" s="201">
        <v>0</v>
      </c>
      <c r="AG62" s="201">
        <v>37.090000000000003</v>
      </c>
      <c r="AH62" s="201">
        <v>0</v>
      </c>
      <c r="AI62" s="201">
        <v>6.01</v>
      </c>
      <c r="AJ62" s="201">
        <v>0</v>
      </c>
      <c r="AK62" s="201">
        <v>3.74</v>
      </c>
      <c r="AL62" s="201">
        <v>0</v>
      </c>
      <c r="AM62" s="201">
        <v>0</v>
      </c>
      <c r="AN62" s="201">
        <v>0</v>
      </c>
      <c r="AO62" s="201">
        <v>42.32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7.77</v>
      </c>
      <c r="AV62" s="201">
        <v>0</v>
      </c>
      <c r="AW62" s="201">
        <v>0</v>
      </c>
      <c r="AX62" s="201">
        <v>0.03</v>
      </c>
      <c r="AY62" s="201">
        <v>1.41</v>
      </c>
    </row>
    <row r="63" spans="1:51">
      <c r="A63" t="s">
        <v>105</v>
      </c>
      <c r="B63" s="201">
        <v>0</v>
      </c>
      <c r="C63" s="201">
        <v>0</v>
      </c>
      <c r="D63" s="201">
        <v>4.8499999999999996</v>
      </c>
      <c r="E63" s="201">
        <v>0</v>
      </c>
      <c r="F63" s="201">
        <v>0</v>
      </c>
      <c r="G63" s="201">
        <v>7.77</v>
      </c>
      <c r="H63" s="201">
        <v>0</v>
      </c>
      <c r="I63" s="201">
        <v>0</v>
      </c>
      <c r="J63" s="201">
        <v>10.01</v>
      </c>
      <c r="K63" s="201">
        <v>0.04</v>
      </c>
      <c r="L63" s="201">
        <v>3.34</v>
      </c>
      <c r="M63" s="201">
        <v>0.09</v>
      </c>
      <c r="N63" s="201">
        <v>0.1</v>
      </c>
      <c r="O63" s="201">
        <v>0.11</v>
      </c>
      <c r="P63" s="201">
        <v>4.43</v>
      </c>
      <c r="Q63" s="201">
        <v>0</v>
      </c>
      <c r="R63" s="201">
        <v>0</v>
      </c>
      <c r="S63" s="201">
        <v>0.11</v>
      </c>
      <c r="T63" s="201">
        <v>0.05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7.0000000000000007E-2</v>
      </c>
      <c r="AD63" s="201">
        <v>2.67</v>
      </c>
      <c r="AE63" s="201">
        <v>0</v>
      </c>
      <c r="AF63" s="201">
        <v>0</v>
      </c>
      <c r="AG63" s="201">
        <v>37.090000000000003</v>
      </c>
      <c r="AH63" s="201">
        <v>0</v>
      </c>
      <c r="AI63" s="201">
        <v>6.01</v>
      </c>
      <c r="AJ63" s="201">
        <v>0</v>
      </c>
      <c r="AK63" s="201">
        <v>3.74</v>
      </c>
      <c r="AL63" s="201">
        <v>0</v>
      </c>
      <c r="AM63" s="201">
        <v>0</v>
      </c>
      <c r="AN63" s="201">
        <v>0</v>
      </c>
      <c r="AO63" s="201">
        <v>42.32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7.77</v>
      </c>
      <c r="AV63" s="201">
        <v>0</v>
      </c>
      <c r="AW63" s="201">
        <v>0</v>
      </c>
      <c r="AX63" s="201">
        <v>0.03</v>
      </c>
      <c r="AY63" s="201">
        <v>1.41</v>
      </c>
    </row>
    <row r="64" spans="1:51">
      <c r="A64" t="s">
        <v>106</v>
      </c>
      <c r="B64" s="201">
        <v>0</v>
      </c>
      <c r="C64" s="201">
        <v>0</v>
      </c>
      <c r="D64" s="201">
        <v>4.8499999999999996</v>
      </c>
      <c r="E64" s="201">
        <v>0</v>
      </c>
      <c r="F64" s="201">
        <v>0</v>
      </c>
      <c r="G64" s="201">
        <v>7.77</v>
      </c>
      <c r="H64" s="201">
        <v>0</v>
      </c>
      <c r="I64" s="201">
        <v>0</v>
      </c>
      <c r="J64" s="201">
        <v>10.01</v>
      </c>
      <c r="K64" s="201">
        <v>0.04</v>
      </c>
      <c r="L64" s="201">
        <v>3.34</v>
      </c>
      <c r="M64" s="201">
        <v>0.09</v>
      </c>
      <c r="N64" s="201">
        <v>0.1</v>
      </c>
      <c r="O64" s="201">
        <v>0.11</v>
      </c>
      <c r="P64" s="201">
        <v>4.43</v>
      </c>
      <c r="Q64" s="201">
        <v>0</v>
      </c>
      <c r="R64" s="201">
        <v>0</v>
      </c>
      <c r="S64" s="201">
        <v>0.11</v>
      </c>
      <c r="T64" s="201">
        <v>0.05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7.0000000000000007E-2</v>
      </c>
      <c r="AD64" s="201">
        <v>2.67</v>
      </c>
      <c r="AE64" s="201">
        <v>0</v>
      </c>
      <c r="AF64" s="201">
        <v>0</v>
      </c>
      <c r="AG64" s="201">
        <v>37.090000000000003</v>
      </c>
      <c r="AH64" s="201">
        <v>0</v>
      </c>
      <c r="AI64" s="201">
        <v>6.01</v>
      </c>
      <c r="AJ64" s="201">
        <v>0</v>
      </c>
      <c r="AK64" s="201">
        <v>3.74</v>
      </c>
      <c r="AL64" s="201">
        <v>0</v>
      </c>
      <c r="AM64" s="201">
        <v>0</v>
      </c>
      <c r="AN64" s="201">
        <v>0</v>
      </c>
      <c r="AO64" s="201">
        <v>42.32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7.77</v>
      </c>
      <c r="AV64" s="201">
        <v>0</v>
      </c>
      <c r="AW64" s="201">
        <v>0</v>
      </c>
      <c r="AX64" s="201">
        <v>0.03</v>
      </c>
      <c r="AY64" s="201">
        <v>1.41</v>
      </c>
    </row>
    <row r="65" spans="1:51">
      <c r="A65" t="s">
        <v>107</v>
      </c>
      <c r="B65" s="201">
        <v>0</v>
      </c>
      <c r="C65" s="201">
        <v>0</v>
      </c>
      <c r="D65" s="201">
        <v>4.8499999999999996</v>
      </c>
      <c r="E65" s="201">
        <v>0</v>
      </c>
      <c r="F65" s="201">
        <v>0</v>
      </c>
      <c r="G65" s="201">
        <v>7.77</v>
      </c>
      <c r="H65" s="201">
        <v>0</v>
      </c>
      <c r="I65" s="201">
        <v>0</v>
      </c>
      <c r="J65" s="201">
        <v>10.01</v>
      </c>
      <c r="K65" s="201">
        <v>0.04</v>
      </c>
      <c r="L65" s="201">
        <v>6.58</v>
      </c>
      <c r="M65" s="201">
        <v>0.09</v>
      </c>
      <c r="N65" s="201">
        <v>0.1</v>
      </c>
      <c r="O65" s="201">
        <v>0.11</v>
      </c>
      <c r="P65" s="201">
        <v>4.43</v>
      </c>
      <c r="Q65" s="201">
        <v>0</v>
      </c>
      <c r="R65" s="201">
        <v>0</v>
      </c>
      <c r="S65" s="201">
        <v>0.1</v>
      </c>
      <c r="T65" s="201">
        <v>0.05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7.0000000000000007E-2</v>
      </c>
      <c r="AD65" s="201">
        <v>2.67</v>
      </c>
      <c r="AE65" s="201">
        <v>0</v>
      </c>
      <c r="AF65" s="201">
        <v>0</v>
      </c>
      <c r="AG65" s="201">
        <v>37.090000000000003</v>
      </c>
      <c r="AH65" s="201">
        <v>0</v>
      </c>
      <c r="AI65" s="201">
        <v>6.01</v>
      </c>
      <c r="AJ65" s="201">
        <v>0</v>
      </c>
      <c r="AK65" s="201">
        <v>3.74</v>
      </c>
      <c r="AL65" s="201">
        <v>0</v>
      </c>
      <c r="AM65" s="201">
        <v>0</v>
      </c>
      <c r="AN65" s="201">
        <v>0</v>
      </c>
      <c r="AO65" s="201">
        <v>42.32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7.77</v>
      </c>
      <c r="AV65" s="201">
        <v>0</v>
      </c>
      <c r="AW65" s="201">
        <v>0</v>
      </c>
      <c r="AX65" s="201">
        <v>0.03</v>
      </c>
      <c r="AY65" s="201">
        <v>1.41</v>
      </c>
    </row>
    <row r="66" spans="1:51">
      <c r="A66" t="s">
        <v>108</v>
      </c>
      <c r="B66" s="201">
        <v>0</v>
      </c>
      <c r="C66" s="201">
        <v>0</v>
      </c>
      <c r="D66" s="201">
        <v>4.8499999999999996</v>
      </c>
      <c r="E66" s="201">
        <v>0</v>
      </c>
      <c r="F66" s="201">
        <v>0</v>
      </c>
      <c r="G66" s="201">
        <v>7.77</v>
      </c>
      <c r="H66" s="201">
        <v>0</v>
      </c>
      <c r="I66" s="201">
        <v>0</v>
      </c>
      <c r="J66" s="201">
        <v>10.01</v>
      </c>
      <c r="K66" s="201">
        <v>0.04</v>
      </c>
      <c r="L66" s="201">
        <v>6.58</v>
      </c>
      <c r="M66" s="201">
        <v>0.09</v>
      </c>
      <c r="N66" s="201">
        <v>0.1</v>
      </c>
      <c r="O66" s="201">
        <v>0.11</v>
      </c>
      <c r="P66" s="201">
        <v>4.43</v>
      </c>
      <c r="Q66" s="201">
        <v>0</v>
      </c>
      <c r="R66" s="201">
        <v>0</v>
      </c>
      <c r="S66" s="201">
        <v>0.1</v>
      </c>
      <c r="T66" s="201">
        <v>0.05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7.0000000000000007E-2</v>
      </c>
      <c r="AD66" s="201">
        <v>2.67</v>
      </c>
      <c r="AE66" s="201">
        <v>0</v>
      </c>
      <c r="AF66" s="201">
        <v>0</v>
      </c>
      <c r="AG66" s="201">
        <v>37.090000000000003</v>
      </c>
      <c r="AH66" s="201">
        <v>0</v>
      </c>
      <c r="AI66" s="201">
        <v>6.01</v>
      </c>
      <c r="AJ66" s="201">
        <v>0</v>
      </c>
      <c r="AK66" s="201">
        <v>3.74</v>
      </c>
      <c r="AL66" s="201">
        <v>0</v>
      </c>
      <c r="AM66" s="201">
        <v>0</v>
      </c>
      <c r="AN66" s="201">
        <v>0</v>
      </c>
      <c r="AO66" s="201">
        <v>42.32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7.77</v>
      </c>
      <c r="AV66" s="201">
        <v>0</v>
      </c>
      <c r="AW66" s="201">
        <v>0</v>
      </c>
      <c r="AX66" s="201">
        <v>0.03</v>
      </c>
      <c r="AY66" s="201">
        <v>1.41</v>
      </c>
    </row>
    <row r="67" spans="1:51">
      <c r="A67" t="s">
        <v>109</v>
      </c>
      <c r="B67" s="201">
        <v>0</v>
      </c>
      <c r="C67" s="201">
        <v>0</v>
      </c>
      <c r="D67" s="201">
        <v>4.8499999999999996</v>
      </c>
      <c r="E67" s="201">
        <v>0</v>
      </c>
      <c r="F67" s="201">
        <v>0</v>
      </c>
      <c r="G67" s="201">
        <v>7.69</v>
      </c>
      <c r="H67" s="201">
        <v>0</v>
      </c>
      <c r="I67" s="201">
        <v>0</v>
      </c>
      <c r="J67" s="201">
        <v>9.8699999999999992</v>
      </c>
      <c r="K67" s="201">
        <v>0.04</v>
      </c>
      <c r="L67" s="201">
        <v>6.58</v>
      </c>
      <c r="M67" s="201">
        <v>0.09</v>
      </c>
      <c r="N67" s="201">
        <v>0.1</v>
      </c>
      <c r="O67" s="201">
        <v>0.11</v>
      </c>
      <c r="P67" s="201">
        <v>4.43</v>
      </c>
      <c r="Q67" s="201">
        <v>0</v>
      </c>
      <c r="R67" s="201">
        <v>0</v>
      </c>
      <c r="S67" s="201">
        <v>0.1</v>
      </c>
      <c r="T67" s="201">
        <v>0.05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7.0000000000000007E-2</v>
      </c>
      <c r="AD67" s="201">
        <v>2.67</v>
      </c>
      <c r="AE67" s="201">
        <v>0</v>
      </c>
      <c r="AF67" s="201">
        <v>0</v>
      </c>
      <c r="AG67" s="201">
        <v>37.090000000000003</v>
      </c>
      <c r="AH67" s="201">
        <v>0</v>
      </c>
      <c r="AI67" s="201">
        <v>6.01</v>
      </c>
      <c r="AJ67" s="201">
        <v>0</v>
      </c>
      <c r="AK67" s="201">
        <v>3.74</v>
      </c>
      <c r="AL67" s="201">
        <v>0</v>
      </c>
      <c r="AM67" s="201">
        <v>0</v>
      </c>
      <c r="AN67" s="201">
        <v>0</v>
      </c>
      <c r="AO67" s="201">
        <v>42.32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7.77</v>
      </c>
      <c r="AV67" s="201">
        <v>0</v>
      </c>
      <c r="AW67" s="201">
        <v>0</v>
      </c>
      <c r="AX67" s="201">
        <v>0.03</v>
      </c>
      <c r="AY67" s="201">
        <v>1.41</v>
      </c>
    </row>
    <row r="68" spans="1:51">
      <c r="A68" t="s">
        <v>110</v>
      </c>
      <c r="B68" s="201">
        <v>0</v>
      </c>
      <c r="C68" s="201">
        <v>0</v>
      </c>
      <c r="D68" s="201">
        <v>4.8499999999999996</v>
      </c>
      <c r="E68" s="201">
        <v>0</v>
      </c>
      <c r="F68" s="201">
        <v>0</v>
      </c>
      <c r="G68" s="201">
        <v>7.69</v>
      </c>
      <c r="H68" s="201">
        <v>0</v>
      </c>
      <c r="I68" s="201">
        <v>0</v>
      </c>
      <c r="J68" s="201">
        <v>9.8699999999999992</v>
      </c>
      <c r="K68" s="201">
        <v>0.04</v>
      </c>
      <c r="L68" s="201">
        <v>6.58</v>
      </c>
      <c r="M68" s="201">
        <v>0.09</v>
      </c>
      <c r="N68" s="201">
        <v>0.1</v>
      </c>
      <c r="O68" s="201">
        <v>0.11</v>
      </c>
      <c r="P68" s="201">
        <v>4.43</v>
      </c>
      <c r="Q68" s="201">
        <v>0</v>
      </c>
      <c r="R68" s="201">
        <v>0</v>
      </c>
      <c r="S68" s="201">
        <v>0.1</v>
      </c>
      <c r="T68" s="201">
        <v>0.05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7.0000000000000007E-2</v>
      </c>
      <c r="AD68" s="201">
        <v>2.67</v>
      </c>
      <c r="AE68" s="201">
        <v>0</v>
      </c>
      <c r="AF68" s="201">
        <v>0</v>
      </c>
      <c r="AG68" s="201">
        <v>37.090000000000003</v>
      </c>
      <c r="AH68" s="201">
        <v>0</v>
      </c>
      <c r="AI68" s="201">
        <v>6.01</v>
      </c>
      <c r="AJ68" s="201">
        <v>0</v>
      </c>
      <c r="AK68" s="201">
        <v>3.74</v>
      </c>
      <c r="AL68" s="201">
        <v>0</v>
      </c>
      <c r="AM68" s="201">
        <v>0</v>
      </c>
      <c r="AN68" s="201">
        <v>0</v>
      </c>
      <c r="AO68" s="201">
        <v>42.32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7.77</v>
      </c>
      <c r="AV68" s="201">
        <v>0</v>
      </c>
      <c r="AW68" s="201">
        <v>0</v>
      </c>
      <c r="AX68" s="201">
        <v>0.03</v>
      </c>
      <c r="AY68" s="201">
        <v>1.41</v>
      </c>
    </row>
    <row r="69" spans="1:51">
      <c r="A69" t="s">
        <v>111</v>
      </c>
      <c r="B69" s="201">
        <v>0</v>
      </c>
      <c r="C69" s="201">
        <v>0</v>
      </c>
      <c r="D69" s="201">
        <v>4.8499999999999996</v>
      </c>
      <c r="E69" s="201">
        <v>0</v>
      </c>
      <c r="F69" s="201">
        <v>0</v>
      </c>
      <c r="G69" s="201">
        <v>7.69</v>
      </c>
      <c r="H69" s="201">
        <v>0</v>
      </c>
      <c r="I69" s="201">
        <v>0</v>
      </c>
      <c r="J69" s="201">
        <v>9.8699999999999992</v>
      </c>
      <c r="K69" s="201">
        <v>0.04</v>
      </c>
      <c r="L69" s="201">
        <v>6.58</v>
      </c>
      <c r="M69" s="201">
        <v>0.09</v>
      </c>
      <c r="N69" s="201">
        <v>0.1</v>
      </c>
      <c r="O69" s="201">
        <v>0.11</v>
      </c>
      <c r="P69" s="201">
        <v>4.43</v>
      </c>
      <c r="Q69" s="201">
        <v>0</v>
      </c>
      <c r="R69" s="201">
        <v>0</v>
      </c>
      <c r="S69" s="201">
        <v>0.1</v>
      </c>
      <c r="T69" s="201">
        <v>0.05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7.0000000000000007E-2</v>
      </c>
      <c r="AD69" s="201">
        <v>2.67</v>
      </c>
      <c r="AE69" s="201">
        <v>0</v>
      </c>
      <c r="AF69" s="201">
        <v>0</v>
      </c>
      <c r="AG69" s="201">
        <v>37.090000000000003</v>
      </c>
      <c r="AH69" s="201">
        <v>0</v>
      </c>
      <c r="AI69" s="201">
        <v>6.01</v>
      </c>
      <c r="AJ69" s="201">
        <v>0</v>
      </c>
      <c r="AK69" s="201">
        <v>3.74</v>
      </c>
      <c r="AL69" s="201">
        <v>0</v>
      </c>
      <c r="AM69" s="201">
        <v>0</v>
      </c>
      <c r="AN69" s="201">
        <v>0</v>
      </c>
      <c r="AO69" s="201">
        <v>42.32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7.77</v>
      </c>
      <c r="AV69" s="201">
        <v>0</v>
      </c>
      <c r="AW69" s="201">
        <v>0</v>
      </c>
      <c r="AX69" s="201">
        <v>0.03</v>
      </c>
      <c r="AY69" s="201">
        <v>1.1200000000000001</v>
      </c>
    </row>
    <row r="70" spans="1:51">
      <c r="A70" t="s">
        <v>112</v>
      </c>
      <c r="B70" s="201">
        <v>0</v>
      </c>
      <c r="C70" s="201">
        <v>0</v>
      </c>
      <c r="D70" s="201">
        <v>4.8499999999999996</v>
      </c>
      <c r="E70" s="201">
        <v>0</v>
      </c>
      <c r="F70" s="201">
        <v>0</v>
      </c>
      <c r="G70" s="201">
        <v>7.69</v>
      </c>
      <c r="H70" s="201">
        <v>0</v>
      </c>
      <c r="I70" s="201">
        <v>0</v>
      </c>
      <c r="J70" s="201">
        <v>9.8699999999999992</v>
      </c>
      <c r="K70" s="201">
        <v>0.1</v>
      </c>
      <c r="L70" s="201">
        <v>8.49</v>
      </c>
      <c r="M70" s="201">
        <v>0.09</v>
      </c>
      <c r="N70" s="201">
        <v>0.1</v>
      </c>
      <c r="O70" s="201">
        <v>0.11</v>
      </c>
      <c r="P70" s="201">
        <v>4.43</v>
      </c>
      <c r="Q70" s="201">
        <v>7.0000000000000007E-2</v>
      </c>
      <c r="R70" s="201">
        <v>0</v>
      </c>
      <c r="S70" s="201">
        <v>0.08</v>
      </c>
      <c r="T70" s="201">
        <v>0.05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7.0000000000000007E-2</v>
      </c>
      <c r="AD70" s="201">
        <v>2.67</v>
      </c>
      <c r="AE70" s="201">
        <v>0</v>
      </c>
      <c r="AF70" s="201">
        <v>0</v>
      </c>
      <c r="AG70" s="201">
        <v>37.090000000000003</v>
      </c>
      <c r="AH70" s="201">
        <v>0</v>
      </c>
      <c r="AI70" s="201">
        <v>6.01</v>
      </c>
      <c r="AJ70" s="201">
        <v>0</v>
      </c>
      <c r="AK70" s="201">
        <v>5.56</v>
      </c>
      <c r="AL70" s="201">
        <v>0</v>
      </c>
      <c r="AM70" s="201">
        <v>0</v>
      </c>
      <c r="AN70" s="201">
        <v>0</v>
      </c>
      <c r="AO70" s="201">
        <v>42.32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7.77</v>
      </c>
      <c r="AV70" s="201">
        <v>0</v>
      </c>
      <c r="AW70" s="201">
        <v>0</v>
      </c>
      <c r="AX70" s="201">
        <v>0.03</v>
      </c>
      <c r="AY70" s="201">
        <v>1.1200000000000001</v>
      </c>
    </row>
    <row r="71" spans="1:51">
      <c r="A71" t="s">
        <v>113</v>
      </c>
      <c r="B71" s="201">
        <v>0</v>
      </c>
      <c r="C71" s="201">
        <v>0</v>
      </c>
      <c r="D71" s="201">
        <v>4.8499999999999996</v>
      </c>
      <c r="E71" s="201">
        <v>0</v>
      </c>
      <c r="F71" s="201">
        <v>0</v>
      </c>
      <c r="G71" s="201">
        <v>7.69</v>
      </c>
      <c r="H71" s="201">
        <v>0</v>
      </c>
      <c r="I71" s="201">
        <v>0</v>
      </c>
      <c r="J71" s="201">
        <v>9.8699999999999992</v>
      </c>
      <c r="K71" s="201">
        <v>0.14000000000000001</v>
      </c>
      <c r="L71" s="201">
        <v>0.31</v>
      </c>
      <c r="M71" s="201">
        <v>0.09</v>
      </c>
      <c r="N71" s="201">
        <v>0.1</v>
      </c>
      <c r="O71" s="201">
        <v>0.11</v>
      </c>
      <c r="P71" s="201">
        <v>0.19</v>
      </c>
      <c r="Q71" s="201">
        <v>0</v>
      </c>
      <c r="R71" s="201">
        <v>0</v>
      </c>
      <c r="S71" s="201">
        <v>0.02</v>
      </c>
      <c r="T71" s="201">
        <v>0.05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7.0000000000000007E-2</v>
      </c>
      <c r="AD71" s="201">
        <v>2.67</v>
      </c>
      <c r="AE71" s="201">
        <v>0</v>
      </c>
      <c r="AF71" s="201">
        <v>0</v>
      </c>
      <c r="AG71" s="201">
        <v>37.090000000000003</v>
      </c>
      <c r="AH71" s="201">
        <v>0</v>
      </c>
      <c r="AI71" s="201">
        <v>6.01</v>
      </c>
      <c r="AJ71" s="201">
        <v>0</v>
      </c>
      <c r="AK71" s="201">
        <v>4.3499999999999996</v>
      </c>
      <c r="AL71" s="201">
        <v>0</v>
      </c>
      <c r="AM71" s="201">
        <v>0</v>
      </c>
      <c r="AN71" s="201">
        <v>0</v>
      </c>
      <c r="AO71" s="201">
        <v>65.66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0.77</v>
      </c>
      <c r="AV71" s="201">
        <v>0</v>
      </c>
      <c r="AW71" s="201">
        <v>0</v>
      </c>
      <c r="AX71" s="201">
        <v>0</v>
      </c>
      <c r="AY71" s="201">
        <v>0.14000000000000001</v>
      </c>
    </row>
    <row r="72" spans="1:51">
      <c r="A72" t="s">
        <v>114</v>
      </c>
      <c r="B72" s="201">
        <v>0</v>
      </c>
      <c r="C72" s="201">
        <v>0</v>
      </c>
      <c r="D72" s="201">
        <v>4.8499999999999996</v>
      </c>
      <c r="E72" s="201">
        <v>0</v>
      </c>
      <c r="F72" s="201">
        <v>0</v>
      </c>
      <c r="G72" s="201">
        <v>7.69</v>
      </c>
      <c r="H72" s="201">
        <v>0</v>
      </c>
      <c r="I72" s="201">
        <v>0</v>
      </c>
      <c r="J72" s="201">
        <v>9.8699999999999992</v>
      </c>
      <c r="K72" s="201">
        <v>0.1</v>
      </c>
      <c r="L72" s="201">
        <v>0.31</v>
      </c>
      <c r="M72" s="201">
        <v>0.09</v>
      </c>
      <c r="N72" s="201">
        <v>0.1</v>
      </c>
      <c r="O72" s="201">
        <v>0.11</v>
      </c>
      <c r="P72" s="201">
        <v>0.19</v>
      </c>
      <c r="Q72" s="201">
        <v>0</v>
      </c>
      <c r="R72" s="201">
        <v>0</v>
      </c>
      <c r="S72" s="201">
        <v>0.02</v>
      </c>
      <c r="T72" s="201">
        <v>0.05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7.0000000000000007E-2</v>
      </c>
      <c r="AD72" s="201">
        <v>2.67</v>
      </c>
      <c r="AE72" s="201">
        <v>0</v>
      </c>
      <c r="AF72" s="201">
        <v>0</v>
      </c>
      <c r="AG72" s="201">
        <v>37.090000000000003</v>
      </c>
      <c r="AH72" s="201">
        <v>0</v>
      </c>
      <c r="AI72" s="201">
        <v>6.01</v>
      </c>
      <c r="AJ72" s="201">
        <v>0</v>
      </c>
      <c r="AK72" s="201">
        <v>4.3499999999999996</v>
      </c>
      <c r="AL72" s="201">
        <v>0</v>
      </c>
      <c r="AM72" s="201">
        <v>0</v>
      </c>
      <c r="AN72" s="201">
        <v>0</v>
      </c>
      <c r="AO72" s="201">
        <v>65.66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0.77</v>
      </c>
      <c r="AV72" s="201">
        <v>0</v>
      </c>
      <c r="AW72" s="201">
        <v>0</v>
      </c>
      <c r="AX72" s="201">
        <v>0</v>
      </c>
      <c r="AY72" s="201">
        <v>0.14000000000000001</v>
      </c>
    </row>
    <row r="73" spans="1:51">
      <c r="A73" t="s">
        <v>115</v>
      </c>
      <c r="B73" s="201">
        <v>0</v>
      </c>
      <c r="C73" s="201">
        <v>0</v>
      </c>
      <c r="D73" s="201">
        <v>4.8499999999999996</v>
      </c>
      <c r="E73" s="201">
        <v>0</v>
      </c>
      <c r="F73" s="201">
        <v>0</v>
      </c>
      <c r="G73" s="201">
        <v>7.69</v>
      </c>
      <c r="H73" s="201">
        <v>0</v>
      </c>
      <c r="I73" s="201">
        <v>0</v>
      </c>
      <c r="J73" s="201">
        <v>9.8699999999999992</v>
      </c>
      <c r="K73" s="201">
        <v>0.1</v>
      </c>
      <c r="L73" s="201">
        <v>0.31</v>
      </c>
      <c r="M73" s="201">
        <v>0.09</v>
      </c>
      <c r="N73" s="201">
        <v>0.1</v>
      </c>
      <c r="O73" s="201">
        <v>0.11</v>
      </c>
      <c r="P73" s="201">
        <v>0.19</v>
      </c>
      <c r="Q73" s="201">
        <v>0</v>
      </c>
      <c r="R73" s="201">
        <v>0</v>
      </c>
      <c r="S73" s="201">
        <v>0.02</v>
      </c>
      <c r="T73" s="201">
        <v>0.05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7.0000000000000007E-2</v>
      </c>
      <c r="AD73" s="201">
        <v>2.67</v>
      </c>
      <c r="AE73" s="201">
        <v>0</v>
      </c>
      <c r="AF73" s="201">
        <v>0</v>
      </c>
      <c r="AG73" s="201">
        <v>37.090000000000003</v>
      </c>
      <c r="AH73" s="201">
        <v>0</v>
      </c>
      <c r="AI73" s="201">
        <v>6.01</v>
      </c>
      <c r="AJ73" s="201">
        <v>0</v>
      </c>
      <c r="AK73" s="201">
        <v>4.3499999999999996</v>
      </c>
      <c r="AL73" s="201">
        <v>0</v>
      </c>
      <c r="AM73" s="201">
        <v>0</v>
      </c>
      <c r="AN73" s="201">
        <v>0</v>
      </c>
      <c r="AO73" s="201">
        <v>71.5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0.77</v>
      </c>
      <c r="AV73" s="201">
        <v>0</v>
      </c>
      <c r="AW73" s="201">
        <v>0</v>
      </c>
      <c r="AX73" s="201">
        <v>0</v>
      </c>
      <c r="AY73" s="201">
        <v>0.14000000000000001</v>
      </c>
    </row>
    <row r="74" spans="1:51">
      <c r="A74" t="s">
        <v>116</v>
      </c>
      <c r="B74" s="201">
        <v>0</v>
      </c>
      <c r="C74" s="201">
        <v>0</v>
      </c>
      <c r="D74" s="201">
        <v>4.8499999999999996</v>
      </c>
      <c r="E74" s="201">
        <v>0</v>
      </c>
      <c r="F74" s="201">
        <v>0</v>
      </c>
      <c r="G74" s="201">
        <v>7.69</v>
      </c>
      <c r="H74" s="201">
        <v>0</v>
      </c>
      <c r="I74" s="201">
        <v>0</v>
      </c>
      <c r="J74" s="201">
        <v>9.8699999999999992</v>
      </c>
      <c r="K74" s="201">
        <v>0.1</v>
      </c>
      <c r="L74" s="201">
        <v>0.31</v>
      </c>
      <c r="M74" s="201">
        <v>0.09</v>
      </c>
      <c r="N74" s="201">
        <v>0.1</v>
      </c>
      <c r="O74" s="201">
        <v>0.11</v>
      </c>
      <c r="P74" s="201">
        <v>0.19</v>
      </c>
      <c r="Q74" s="201">
        <v>0</v>
      </c>
      <c r="R74" s="201">
        <v>0</v>
      </c>
      <c r="S74" s="201">
        <v>0.02</v>
      </c>
      <c r="T74" s="201">
        <v>0.05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7.0000000000000007E-2</v>
      </c>
      <c r="AD74" s="201">
        <v>2.67</v>
      </c>
      <c r="AE74" s="201">
        <v>0</v>
      </c>
      <c r="AF74" s="201">
        <v>0</v>
      </c>
      <c r="AG74" s="201">
        <v>37.090000000000003</v>
      </c>
      <c r="AH74" s="201">
        <v>0</v>
      </c>
      <c r="AI74" s="201">
        <v>6.01</v>
      </c>
      <c r="AJ74" s="201">
        <v>0</v>
      </c>
      <c r="AK74" s="201">
        <v>4.3499999999999996</v>
      </c>
      <c r="AL74" s="201">
        <v>0</v>
      </c>
      <c r="AM74" s="201">
        <v>0</v>
      </c>
      <c r="AN74" s="201">
        <v>0</v>
      </c>
      <c r="AO74" s="201">
        <v>71.5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0.77</v>
      </c>
      <c r="AV74" s="201">
        <v>0</v>
      </c>
      <c r="AW74" s="201">
        <v>0</v>
      </c>
      <c r="AX74" s="201">
        <v>0.06</v>
      </c>
      <c r="AY74" s="201">
        <v>0.14000000000000001</v>
      </c>
    </row>
    <row r="75" spans="1:51">
      <c r="A75" t="s">
        <v>117</v>
      </c>
      <c r="B75" s="201">
        <v>0</v>
      </c>
      <c r="C75" s="201">
        <v>0</v>
      </c>
      <c r="D75" s="201">
        <v>4.8499999999999996</v>
      </c>
      <c r="E75" s="201">
        <v>0</v>
      </c>
      <c r="F75" s="201">
        <v>0</v>
      </c>
      <c r="G75" s="201">
        <v>7.69</v>
      </c>
      <c r="H75" s="201">
        <v>0</v>
      </c>
      <c r="I75" s="201">
        <v>0</v>
      </c>
      <c r="J75" s="201">
        <v>9.8699999999999992</v>
      </c>
      <c r="K75" s="201">
        <v>0.1</v>
      </c>
      <c r="L75" s="201">
        <v>0.3</v>
      </c>
      <c r="M75" s="201">
        <v>0.09</v>
      </c>
      <c r="N75" s="201">
        <v>0.1</v>
      </c>
      <c r="O75" s="201">
        <v>0.11</v>
      </c>
      <c r="P75" s="201">
        <v>0.19</v>
      </c>
      <c r="Q75" s="201">
        <v>0</v>
      </c>
      <c r="R75" s="201">
        <v>0</v>
      </c>
      <c r="S75" s="201">
        <v>0.02</v>
      </c>
      <c r="T75" s="201">
        <v>0.05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2.67</v>
      </c>
      <c r="AE75" s="201">
        <v>0</v>
      </c>
      <c r="AF75" s="201">
        <v>0</v>
      </c>
      <c r="AG75" s="201">
        <v>37.090000000000003</v>
      </c>
      <c r="AH75" s="201">
        <v>0</v>
      </c>
      <c r="AI75" s="201">
        <v>6.01</v>
      </c>
      <c r="AJ75" s="201">
        <v>0</v>
      </c>
      <c r="AK75" s="201">
        <v>4.3499999999999996</v>
      </c>
      <c r="AL75" s="201">
        <v>0</v>
      </c>
      <c r="AM75" s="201">
        <v>0</v>
      </c>
      <c r="AN75" s="201">
        <v>0</v>
      </c>
      <c r="AO75" s="201">
        <v>65.66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0.77</v>
      </c>
      <c r="AV75" s="201">
        <v>0</v>
      </c>
      <c r="AW75" s="201">
        <v>0</v>
      </c>
      <c r="AX75" s="201">
        <v>7.0000000000000007E-2</v>
      </c>
      <c r="AY75" s="201">
        <v>0.14000000000000001</v>
      </c>
    </row>
    <row r="76" spans="1:51">
      <c r="A76" t="s">
        <v>118</v>
      </c>
      <c r="B76" s="201">
        <v>0</v>
      </c>
      <c r="C76" s="201">
        <v>0</v>
      </c>
      <c r="D76" s="201">
        <v>4.8499999999999996</v>
      </c>
      <c r="E76" s="201">
        <v>0</v>
      </c>
      <c r="F76" s="201">
        <v>0</v>
      </c>
      <c r="G76" s="201">
        <v>7.69</v>
      </c>
      <c r="H76" s="201">
        <v>0</v>
      </c>
      <c r="I76" s="201">
        <v>0</v>
      </c>
      <c r="J76" s="201">
        <v>9.8699999999999992</v>
      </c>
      <c r="K76" s="201">
        <v>0.1</v>
      </c>
      <c r="L76" s="201">
        <v>0</v>
      </c>
      <c r="M76" s="201">
        <v>0.09</v>
      </c>
      <c r="N76" s="201">
        <v>0.1</v>
      </c>
      <c r="O76" s="201">
        <v>0.11</v>
      </c>
      <c r="P76" s="201">
        <v>0.19</v>
      </c>
      <c r="Q76" s="201">
        <v>0</v>
      </c>
      <c r="R76" s="201">
        <v>0</v>
      </c>
      <c r="S76" s="201">
        <v>0.02</v>
      </c>
      <c r="T76" s="201">
        <v>0.05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2.67</v>
      </c>
      <c r="AE76" s="201">
        <v>0</v>
      </c>
      <c r="AF76" s="201">
        <v>0</v>
      </c>
      <c r="AG76" s="201">
        <v>37.08</v>
      </c>
      <c r="AH76" s="201">
        <v>0</v>
      </c>
      <c r="AI76" s="201">
        <v>6.01</v>
      </c>
      <c r="AJ76" s="201">
        <v>0</v>
      </c>
      <c r="AK76" s="201">
        <v>4.3499999999999996</v>
      </c>
      <c r="AL76" s="201">
        <v>0</v>
      </c>
      <c r="AM76" s="201">
        <v>0</v>
      </c>
      <c r="AN76" s="201">
        <v>0</v>
      </c>
      <c r="AO76" s="201">
        <v>60.56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0.77</v>
      </c>
      <c r="AV76" s="201">
        <v>0</v>
      </c>
      <c r="AW76" s="201">
        <v>0</v>
      </c>
      <c r="AX76" s="201">
        <v>0</v>
      </c>
      <c r="AY76" s="201">
        <v>0.14000000000000001</v>
      </c>
    </row>
    <row r="77" spans="1:51">
      <c r="A77" t="s">
        <v>119</v>
      </c>
      <c r="B77" s="201">
        <v>0</v>
      </c>
      <c r="C77" s="201">
        <v>0</v>
      </c>
      <c r="D77" s="201">
        <v>4.8499999999999996</v>
      </c>
      <c r="E77" s="201">
        <v>0</v>
      </c>
      <c r="F77" s="201">
        <v>0</v>
      </c>
      <c r="G77" s="201">
        <v>7.69</v>
      </c>
      <c r="H77" s="201">
        <v>0</v>
      </c>
      <c r="I77" s="201">
        <v>0</v>
      </c>
      <c r="J77" s="201">
        <v>9.8699999999999992</v>
      </c>
      <c r="K77" s="201">
        <v>0.1</v>
      </c>
      <c r="L77" s="201">
        <v>0</v>
      </c>
      <c r="M77" s="201">
        <v>0.09</v>
      </c>
      <c r="N77" s="201">
        <v>0.1</v>
      </c>
      <c r="O77" s="201">
        <v>0.11</v>
      </c>
      <c r="P77" s="201">
        <v>0.19</v>
      </c>
      <c r="Q77" s="201">
        <v>0</v>
      </c>
      <c r="R77" s="201">
        <v>0</v>
      </c>
      <c r="S77" s="201">
        <v>0.02</v>
      </c>
      <c r="T77" s="201">
        <v>0.05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2.67</v>
      </c>
      <c r="AE77" s="201">
        <v>0</v>
      </c>
      <c r="AF77" s="201">
        <v>0</v>
      </c>
      <c r="AG77" s="201">
        <v>37.869999999999997</v>
      </c>
      <c r="AH77" s="201">
        <v>0</v>
      </c>
      <c r="AI77" s="201">
        <v>6.01</v>
      </c>
      <c r="AJ77" s="201">
        <v>0</v>
      </c>
      <c r="AK77" s="201">
        <v>2.74</v>
      </c>
      <c r="AL77" s="201">
        <v>0</v>
      </c>
      <c r="AM77" s="201">
        <v>0</v>
      </c>
      <c r="AN77" s="201">
        <v>0</v>
      </c>
      <c r="AO77" s="201">
        <v>71.5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0.77</v>
      </c>
      <c r="AV77" s="201">
        <v>0</v>
      </c>
      <c r="AW77" s="201">
        <v>0</v>
      </c>
      <c r="AX77" s="201">
        <v>0</v>
      </c>
      <c r="AY77" s="201">
        <v>0.14000000000000001</v>
      </c>
    </row>
    <row r="78" spans="1:51">
      <c r="A78" t="s">
        <v>120</v>
      </c>
      <c r="B78" s="201">
        <v>0</v>
      </c>
      <c r="C78" s="201">
        <v>0</v>
      </c>
      <c r="D78" s="201">
        <v>4.8499999999999996</v>
      </c>
      <c r="E78" s="201">
        <v>0</v>
      </c>
      <c r="F78" s="201">
        <v>0</v>
      </c>
      <c r="G78" s="201">
        <v>7.69</v>
      </c>
      <c r="H78" s="201">
        <v>0</v>
      </c>
      <c r="I78" s="201">
        <v>0</v>
      </c>
      <c r="J78" s="201">
        <v>9.8699999999999992</v>
      </c>
      <c r="K78" s="201">
        <v>0.1</v>
      </c>
      <c r="L78" s="201">
        <v>0</v>
      </c>
      <c r="M78" s="201">
        <v>0.09</v>
      </c>
      <c r="N78" s="201">
        <v>0.1</v>
      </c>
      <c r="O78" s="201">
        <v>0.11</v>
      </c>
      <c r="P78" s="201">
        <v>0.19</v>
      </c>
      <c r="Q78" s="201">
        <v>0</v>
      </c>
      <c r="R78" s="201">
        <v>0</v>
      </c>
      <c r="S78" s="201">
        <v>0.02</v>
      </c>
      <c r="T78" s="201">
        <v>0.05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2.67</v>
      </c>
      <c r="AE78" s="201">
        <v>0</v>
      </c>
      <c r="AF78" s="201">
        <v>0</v>
      </c>
      <c r="AG78" s="201">
        <v>37.57</v>
      </c>
      <c r="AH78" s="201">
        <v>0</v>
      </c>
      <c r="AI78" s="201">
        <v>6.01</v>
      </c>
      <c r="AJ78" s="201">
        <v>0</v>
      </c>
      <c r="AK78" s="201">
        <v>2.74</v>
      </c>
      <c r="AL78" s="201">
        <v>0</v>
      </c>
      <c r="AM78" s="201">
        <v>0</v>
      </c>
      <c r="AN78" s="201">
        <v>0</v>
      </c>
      <c r="AO78" s="201">
        <v>71.5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0.77</v>
      </c>
      <c r="AV78" s="201">
        <v>0</v>
      </c>
      <c r="AW78" s="201">
        <v>0</v>
      </c>
      <c r="AX78" s="201">
        <v>0</v>
      </c>
      <c r="AY78" s="201">
        <v>0.14000000000000001</v>
      </c>
    </row>
    <row r="79" spans="1:51">
      <c r="A79" t="s">
        <v>121</v>
      </c>
      <c r="B79" s="201">
        <v>0</v>
      </c>
      <c r="C79" s="201">
        <v>0</v>
      </c>
      <c r="D79" s="201">
        <v>4.8499999999999996</v>
      </c>
      <c r="E79" s="201">
        <v>0</v>
      </c>
      <c r="F79" s="201">
        <v>0</v>
      </c>
      <c r="G79" s="201">
        <v>7.69</v>
      </c>
      <c r="H79" s="201">
        <v>0</v>
      </c>
      <c r="I79" s="201">
        <v>0</v>
      </c>
      <c r="J79" s="201">
        <v>9.8699999999999992</v>
      </c>
      <c r="K79" s="201">
        <v>7.0000000000000007E-2</v>
      </c>
      <c r="L79" s="201">
        <v>0</v>
      </c>
      <c r="M79" s="201">
        <v>0.09</v>
      </c>
      <c r="N79" s="201">
        <v>0.1</v>
      </c>
      <c r="O79" s="201">
        <v>0.11</v>
      </c>
      <c r="P79" s="201">
        <v>0.19</v>
      </c>
      <c r="Q79" s="201">
        <v>0</v>
      </c>
      <c r="R79" s="201">
        <v>0</v>
      </c>
      <c r="S79" s="201">
        <v>0.02</v>
      </c>
      <c r="T79" s="201">
        <v>0.05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7.0000000000000007E-2</v>
      </c>
      <c r="AD79" s="201">
        <v>2.67</v>
      </c>
      <c r="AE79" s="201">
        <v>0</v>
      </c>
      <c r="AF79" s="201">
        <v>0</v>
      </c>
      <c r="AG79" s="201">
        <v>37.57</v>
      </c>
      <c r="AH79" s="201">
        <v>0</v>
      </c>
      <c r="AI79" s="201">
        <v>6.01</v>
      </c>
      <c r="AJ79" s="201">
        <v>0</v>
      </c>
      <c r="AK79" s="201">
        <v>3.44</v>
      </c>
      <c r="AL79" s="201">
        <v>0</v>
      </c>
      <c r="AM79" s="201">
        <v>0</v>
      </c>
      <c r="AN79" s="201">
        <v>0</v>
      </c>
      <c r="AO79" s="201">
        <v>71.5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0.77</v>
      </c>
      <c r="AV79" s="201">
        <v>0</v>
      </c>
      <c r="AW79" s="201">
        <v>0</v>
      </c>
      <c r="AX79" s="201">
        <v>0</v>
      </c>
      <c r="AY79" s="201">
        <v>0.14000000000000001</v>
      </c>
    </row>
    <row r="80" spans="1:51">
      <c r="A80" t="s">
        <v>122</v>
      </c>
      <c r="B80" s="201">
        <v>0</v>
      </c>
      <c r="C80" s="201">
        <v>0</v>
      </c>
      <c r="D80" s="201">
        <v>4.8499999999999996</v>
      </c>
      <c r="E80" s="201">
        <v>0</v>
      </c>
      <c r="F80" s="201">
        <v>0</v>
      </c>
      <c r="G80" s="201">
        <v>7.69</v>
      </c>
      <c r="H80" s="201">
        <v>0</v>
      </c>
      <c r="I80" s="201">
        <v>0</v>
      </c>
      <c r="J80" s="201">
        <v>9.8699999999999992</v>
      </c>
      <c r="K80" s="201">
        <v>0.1</v>
      </c>
      <c r="L80" s="201">
        <v>0.31</v>
      </c>
      <c r="M80" s="201">
        <v>0.09</v>
      </c>
      <c r="N80" s="201">
        <v>0.1</v>
      </c>
      <c r="O80" s="201">
        <v>0.11</v>
      </c>
      <c r="P80" s="201">
        <v>0.19</v>
      </c>
      <c r="Q80" s="201">
        <v>0</v>
      </c>
      <c r="R80" s="201">
        <v>0</v>
      </c>
      <c r="S80" s="201">
        <v>0.02</v>
      </c>
      <c r="T80" s="201">
        <v>0.05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7.0000000000000007E-2</v>
      </c>
      <c r="AD80" s="201">
        <v>2.67</v>
      </c>
      <c r="AE80" s="201">
        <v>0</v>
      </c>
      <c r="AF80" s="201">
        <v>0</v>
      </c>
      <c r="AG80" s="201">
        <v>37.57</v>
      </c>
      <c r="AH80" s="201">
        <v>0</v>
      </c>
      <c r="AI80" s="201">
        <v>6.01</v>
      </c>
      <c r="AJ80" s="201">
        <v>0</v>
      </c>
      <c r="AK80" s="201">
        <v>3.44</v>
      </c>
      <c r="AL80" s="201">
        <v>0</v>
      </c>
      <c r="AM80" s="201">
        <v>0</v>
      </c>
      <c r="AN80" s="201">
        <v>0</v>
      </c>
      <c r="AO80" s="201">
        <v>71.5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0.77</v>
      </c>
      <c r="AV80" s="201">
        <v>0</v>
      </c>
      <c r="AW80" s="201">
        <v>0</v>
      </c>
      <c r="AX80" s="201">
        <v>0</v>
      </c>
      <c r="AY80" s="201">
        <v>0.14000000000000001</v>
      </c>
    </row>
    <row r="81" spans="1:51">
      <c r="A81" t="s">
        <v>123</v>
      </c>
      <c r="B81" s="201">
        <v>0</v>
      </c>
      <c r="C81" s="201">
        <v>0</v>
      </c>
      <c r="D81" s="201">
        <v>4.8499999999999996</v>
      </c>
      <c r="E81" s="201">
        <v>0</v>
      </c>
      <c r="F81" s="201">
        <v>0</v>
      </c>
      <c r="G81" s="201">
        <v>7.69</v>
      </c>
      <c r="H81" s="201">
        <v>0</v>
      </c>
      <c r="I81" s="201">
        <v>0</v>
      </c>
      <c r="J81" s="201">
        <v>9.8699999999999992</v>
      </c>
      <c r="K81" s="201">
        <v>0.18</v>
      </c>
      <c r="L81" s="201">
        <v>0.31</v>
      </c>
      <c r="M81" s="201">
        <v>0.09</v>
      </c>
      <c r="N81" s="201">
        <v>0.1</v>
      </c>
      <c r="O81" s="201">
        <v>0.11</v>
      </c>
      <c r="P81" s="201">
        <v>0.19</v>
      </c>
      <c r="Q81" s="201">
        <v>0</v>
      </c>
      <c r="R81" s="201">
        <v>0</v>
      </c>
      <c r="S81" s="201">
        <v>0.02</v>
      </c>
      <c r="T81" s="201">
        <v>0.05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7.0000000000000007E-2</v>
      </c>
      <c r="AD81" s="201">
        <v>2.67</v>
      </c>
      <c r="AE81" s="201">
        <v>0</v>
      </c>
      <c r="AF81" s="201">
        <v>0</v>
      </c>
      <c r="AG81" s="201">
        <v>37.57</v>
      </c>
      <c r="AH81" s="201">
        <v>0</v>
      </c>
      <c r="AI81" s="201">
        <v>6.01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71.5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0.77</v>
      </c>
      <c r="AV81" s="201">
        <v>0</v>
      </c>
      <c r="AW81" s="201">
        <v>0</v>
      </c>
      <c r="AX81" s="201">
        <v>0</v>
      </c>
      <c r="AY81" s="201">
        <v>0.14000000000000001</v>
      </c>
    </row>
    <row r="82" spans="1:51">
      <c r="A82" t="s">
        <v>124</v>
      </c>
      <c r="B82" s="201">
        <v>0</v>
      </c>
      <c r="C82" s="201">
        <v>0</v>
      </c>
      <c r="D82" s="201">
        <v>4.8499999999999996</v>
      </c>
      <c r="E82" s="201">
        <v>0</v>
      </c>
      <c r="F82" s="201">
        <v>0</v>
      </c>
      <c r="G82" s="201">
        <v>7.69</v>
      </c>
      <c r="H82" s="201">
        <v>0</v>
      </c>
      <c r="I82" s="201">
        <v>0</v>
      </c>
      <c r="J82" s="201">
        <v>9.8699999999999992</v>
      </c>
      <c r="K82" s="201">
        <v>0.1</v>
      </c>
      <c r="L82" s="201">
        <v>0.31</v>
      </c>
      <c r="M82" s="201">
        <v>0.09</v>
      </c>
      <c r="N82" s="201">
        <v>0.1</v>
      </c>
      <c r="O82" s="201">
        <v>0.11</v>
      </c>
      <c r="P82" s="201">
        <v>0.19</v>
      </c>
      <c r="Q82" s="201">
        <v>0</v>
      </c>
      <c r="R82" s="201">
        <v>0</v>
      </c>
      <c r="S82" s="201">
        <v>0.02</v>
      </c>
      <c r="T82" s="201">
        <v>0.05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7.0000000000000007E-2</v>
      </c>
      <c r="AD82" s="201">
        <v>2.67</v>
      </c>
      <c r="AE82" s="201">
        <v>0</v>
      </c>
      <c r="AF82" s="201">
        <v>0</v>
      </c>
      <c r="AG82" s="201">
        <v>37.57</v>
      </c>
      <c r="AH82" s="201">
        <v>0</v>
      </c>
      <c r="AI82" s="201">
        <v>6.01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71.5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0.77</v>
      </c>
      <c r="AV82" s="201">
        <v>0</v>
      </c>
      <c r="AW82" s="201">
        <v>0</v>
      </c>
      <c r="AX82" s="201">
        <v>0</v>
      </c>
      <c r="AY82" s="201">
        <v>0.14000000000000001</v>
      </c>
    </row>
    <row r="83" spans="1:51">
      <c r="A83" t="s">
        <v>125</v>
      </c>
      <c r="B83" s="201">
        <v>0</v>
      </c>
      <c r="C83" s="201">
        <v>0</v>
      </c>
      <c r="D83" s="201">
        <v>4.91</v>
      </c>
      <c r="E83" s="201">
        <v>0</v>
      </c>
      <c r="F83" s="201">
        <v>0</v>
      </c>
      <c r="G83" s="201">
        <v>7.69</v>
      </c>
      <c r="H83" s="201">
        <v>0</v>
      </c>
      <c r="I83" s="201">
        <v>0</v>
      </c>
      <c r="J83" s="201">
        <v>9.8699999999999992</v>
      </c>
      <c r="K83" s="201">
        <v>0.11</v>
      </c>
      <c r="L83" s="201">
        <v>0.31</v>
      </c>
      <c r="M83" s="201">
        <v>0.09</v>
      </c>
      <c r="N83" s="201">
        <v>0.1</v>
      </c>
      <c r="O83" s="201">
        <v>0.11</v>
      </c>
      <c r="P83" s="201">
        <v>0.19</v>
      </c>
      <c r="Q83" s="201">
        <v>0</v>
      </c>
      <c r="R83" s="201">
        <v>0</v>
      </c>
      <c r="S83" s="201">
        <v>0.02</v>
      </c>
      <c r="T83" s="201">
        <v>0.05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2.67</v>
      </c>
      <c r="AE83" s="201">
        <v>0</v>
      </c>
      <c r="AF83" s="201">
        <v>0</v>
      </c>
      <c r="AG83" s="201">
        <v>37.57</v>
      </c>
      <c r="AH83" s="201">
        <v>0</v>
      </c>
      <c r="AI83" s="201">
        <v>6.01</v>
      </c>
      <c r="AJ83" s="201">
        <v>0</v>
      </c>
      <c r="AK83" s="201">
        <v>5.36</v>
      </c>
      <c r="AL83" s="201">
        <v>0</v>
      </c>
      <c r="AM83" s="201">
        <v>0</v>
      </c>
      <c r="AN83" s="201">
        <v>0</v>
      </c>
      <c r="AO83" s="201">
        <v>71.5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0.77</v>
      </c>
      <c r="AV83" s="201">
        <v>0</v>
      </c>
      <c r="AW83" s="201">
        <v>0</v>
      </c>
      <c r="AX83" s="201">
        <v>0</v>
      </c>
      <c r="AY83" s="201">
        <v>0.14000000000000001</v>
      </c>
    </row>
    <row r="84" spans="1:51">
      <c r="A84" t="s">
        <v>126</v>
      </c>
      <c r="B84" s="201">
        <v>0</v>
      </c>
      <c r="C84" s="201">
        <v>0</v>
      </c>
      <c r="D84" s="201">
        <v>4.91</v>
      </c>
      <c r="E84" s="201">
        <v>0</v>
      </c>
      <c r="F84" s="201">
        <v>0</v>
      </c>
      <c r="G84" s="201">
        <v>7.69</v>
      </c>
      <c r="H84" s="201">
        <v>0</v>
      </c>
      <c r="I84" s="201">
        <v>0</v>
      </c>
      <c r="J84" s="201">
        <v>9.8699999999999992</v>
      </c>
      <c r="K84" s="201">
        <v>0</v>
      </c>
      <c r="L84" s="201">
        <v>0.31</v>
      </c>
      <c r="M84" s="201">
        <v>0.09</v>
      </c>
      <c r="N84" s="201">
        <v>0.1</v>
      </c>
      <c r="O84" s="201">
        <v>0.11</v>
      </c>
      <c r="P84" s="201">
        <v>0.19</v>
      </c>
      <c r="Q84" s="201">
        <v>0</v>
      </c>
      <c r="R84" s="201">
        <v>0</v>
      </c>
      <c r="S84" s="201">
        <v>0.02</v>
      </c>
      <c r="T84" s="201">
        <v>0.05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2.67</v>
      </c>
      <c r="AE84" s="201">
        <v>0</v>
      </c>
      <c r="AF84" s="201">
        <v>0</v>
      </c>
      <c r="AG84" s="201">
        <v>37.57</v>
      </c>
      <c r="AH84" s="201">
        <v>0</v>
      </c>
      <c r="AI84" s="201">
        <v>6.01</v>
      </c>
      <c r="AJ84" s="201">
        <v>0</v>
      </c>
      <c r="AK84" s="201">
        <v>5.36</v>
      </c>
      <c r="AL84" s="201">
        <v>0</v>
      </c>
      <c r="AM84" s="201">
        <v>0</v>
      </c>
      <c r="AN84" s="201">
        <v>0</v>
      </c>
      <c r="AO84" s="201">
        <v>71.5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0.77</v>
      </c>
      <c r="AV84" s="201">
        <v>0</v>
      </c>
      <c r="AW84" s="201">
        <v>0</v>
      </c>
      <c r="AX84" s="201">
        <v>0</v>
      </c>
      <c r="AY84" s="201">
        <v>0.14000000000000001</v>
      </c>
    </row>
    <row r="85" spans="1:51">
      <c r="A85" t="s">
        <v>127</v>
      </c>
      <c r="B85" s="201">
        <v>0</v>
      </c>
      <c r="C85" s="201">
        <v>0</v>
      </c>
      <c r="D85" s="201">
        <v>4.91</v>
      </c>
      <c r="E85" s="201">
        <v>0</v>
      </c>
      <c r="F85" s="201">
        <v>0</v>
      </c>
      <c r="G85" s="201">
        <v>7.69</v>
      </c>
      <c r="H85" s="201">
        <v>0</v>
      </c>
      <c r="I85" s="201">
        <v>0</v>
      </c>
      <c r="J85" s="201">
        <v>9.8699999999999992</v>
      </c>
      <c r="K85" s="201">
        <v>0</v>
      </c>
      <c r="L85" s="201">
        <v>0.31</v>
      </c>
      <c r="M85" s="201">
        <v>0.09</v>
      </c>
      <c r="N85" s="201">
        <v>0.1</v>
      </c>
      <c r="O85" s="201">
        <v>0.11</v>
      </c>
      <c r="P85" s="201">
        <v>0.19</v>
      </c>
      <c r="Q85" s="201">
        <v>0</v>
      </c>
      <c r="R85" s="201">
        <v>0</v>
      </c>
      <c r="S85" s="201">
        <v>0.02</v>
      </c>
      <c r="T85" s="201">
        <v>0.05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2.67</v>
      </c>
      <c r="AE85" s="201">
        <v>0</v>
      </c>
      <c r="AF85" s="201">
        <v>0</v>
      </c>
      <c r="AG85" s="201">
        <v>37.57</v>
      </c>
      <c r="AH85" s="201">
        <v>0</v>
      </c>
      <c r="AI85" s="201">
        <v>6.01</v>
      </c>
      <c r="AJ85" s="201">
        <v>0</v>
      </c>
      <c r="AK85" s="201">
        <v>5.36</v>
      </c>
      <c r="AL85" s="201">
        <v>0</v>
      </c>
      <c r="AM85" s="201">
        <v>0</v>
      </c>
      <c r="AN85" s="201">
        <v>0</v>
      </c>
      <c r="AO85" s="201">
        <v>71.5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0.77</v>
      </c>
      <c r="AV85" s="201">
        <v>0</v>
      </c>
      <c r="AW85" s="201">
        <v>0</v>
      </c>
      <c r="AX85" s="201">
        <v>0</v>
      </c>
      <c r="AY85" s="201">
        <v>0.14000000000000001</v>
      </c>
    </row>
    <row r="86" spans="1:51">
      <c r="A86" t="s">
        <v>128</v>
      </c>
      <c r="B86" s="201">
        <v>0</v>
      </c>
      <c r="C86" s="201">
        <v>0</v>
      </c>
      <c r="D86" s="201">
        <v>4.91</v>
      </c>
      <c r="E86" s="201">
        <v>0</v>
      </c>
      <c r="F86" s="201">
        <v>0</v>
      </c>
      <c r="G86" s="201">
        <v>7.69</v>
      </c>
      <c r="H86" s="201">
        <v>0</v>
      </c>
      <c r="I86" s="201">
        <v>0</v>
      </c>
      <c r="J86" s="201">
        <v>9.8699999999999992</v>
      </c>
      <c r="K86" s="201">
        <v>0.1</v>
      </c>
      <c r="L86" s="201">
        <v>0.28000000000000003</v>
      </c>
      <c r="M86" s="201">
        <v>0.09</v>
      </c>
      <c r="N86" s="201">
        <v>0.1</v>
      </c>
      <c r="O86" s="201">
        <v>0.11</v>
      </c>
      <c r="P86" s="201">
        <v>0.19</v>
      </c>
      <c r="Q86" s="201">
        <v>0</v>
      </c>
      <c r="R86" s="201">
        <v>0</v>
      </c>
      <c r="S86" s="201">
        <v>0.02</v>
      </c>
      <c r="T86" s="201">
        <v>0.05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2.67</v>
      </c>
      <c r="AE86" s="201">
        <v>0</v>
      </c>
      <c r="AF86" s="201">
        <v>0</v>
      </c>
      <c r="AG86" s="201">
        <v>37.57</v>
      </c>
      <c r="AH86" s="201">
        <v>0</v>
      </c>
      <c r="AI86" s="201">
        <v>6.01</v>
      </c>
      <c r="AJ86" s="201">
        <v>0</v>
      </c>
      <c r="AK86" s="201">
        <v>5.36</v>
      </c>
      <c r="AL86" s="201">
        <v>0</v>
      </c>
      <c r="AM86" s="201">
        <v>0</v>
      </c>
      <c r="AN86" s="201">
        <v>0</v>
      </c>
      <c r="AO86" s="201">
        <v>71.5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0.77</v>
      </c>
      <c r="AV86" s="201">
        <v>0</v>
      </c>
      <c r="AW86" s="201">
        <v>0.16</v>
      </c>
      <c r="AX86" s="201">
        <v>0</v>
      </c>
      <c r="AY86" s="201">
        <v>0.14000000000000001</v>
      </c>
    </row>
    <row r="87" spans="1:51">
      <c r="A87" t="s">
        <v>129</v>
      </c>
      <c r="B87" s="201">
        <v>0</v>
      </c>
      <c r="C87" s="201">
        <v>0</v>
      </c>
      <c r="D87" s="201">
        <v>4.91</v>
      </c>
      <c r="E87" s="201">
        <v>0</v>
      </c>
      <c r="F87" s="201">
        <v>0</v>
      </c>
      <c r="G87" s="201">
        <v>7.85</v>
      </c>
      <c r="H87" s="201">
        <v>0</v>
      </c>
      <c r="I87" s="201">
        <v>0</v>
      </c>
      <c r="J87" s="201">
        <v>9.8699999999999992</v>
      </c>
      <c r="K87" s="201">
        <v>0.1</v>
      </c>
      <c r="L87" s="201">
        <v>0.28000000000000003</v>
      </c>
      <c r="M87" s="201">
        <v>0.09</v>
      </c>
      <c r="N87" s="201">
        <v>0.1</v>
      </c>
      <c r="O87" s="201">
        <v>0.11</v>
      </c>
      <c r="P87" s="201">
        <v>0.19</v>
      </c>
      <c r="Q87" s="201">
        <v>0</v>
      </c>
      <c r="R87" s="201">
        <v>0</v>
      </c>
      <c r="S87" s="201">
        <v>0.02</v>
      </c>
      <c r="T87" s="201">
        <v>0.05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2.67</v>
      </c>
      <c r="AE87" s="201">
        <v>0</v>
      </c>
      <c r="AF87" s="201">
        <v>0</v>
      </c>
      <c r="AG87" s="201">
        <v>37.08</v>
      </c>
      <c r="AH87" s="201">
        <v>0</v>
      </c>
      <c r="AI87" s="201">
        <v>6.01</v>
      </c>
      <c r="AJ87" s="201">
        <v>0</v>
      </c>
      <c r="AK87" s="201">
        <v>5.36</v>
      </c>
      <c r="AL87" s="201">
        <v>0</v>
      </c>
      <c r="AM87" s="201">
        <v>0</v>
      </c>
      <c r="AN87" s="201">
        <v>0</v>
      </c>
      <c r="AO87" s="201">
        <v>71.5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0.77</v>
      </c>
      <c r="AV87" s="201">
        <v>0</v>
      </c>
      <c r="AW87" s="201">
        <v>0.13</v>
      </c>
      <c r="AX87" s="201">
        <v>0</v>
      </c>
      <c r="AY87" s="201">
        <v>0.14000000000000001</v>
      </c>
    </row>
    <row r="88" spans="1:51">
      <c r="A88" t="s">
        <v>130</v>
      </c>
      <c r="B88" s="201">
        <v>0</v>
      </c>
      <c r="C88" s="201">
        <v>0</v>
      </c>
      <c r="D88" s="201">
        <v>4.91</v>
      </c>
      <c r="E88" s="201">
        <v>0</v>
      </c>
      <c r="F88" s="201">
        <v>0</v>
      </c>
      <c r="G88" s="201">
        <v>7.85</v>
      </c>
      <c r="H88" s="201">
        <v>0</v>
      </c>
      <c r="I88" s="201">
        <v>0</v>
      </c>
      <c r="J88" s="201">
        <v>9.8699999999999992</v>
      </c>
      <c r="K88" s="201">
        <v>0.1</v>
      </c>
      <c r="L88" s="201">
        <v>0.28000000000000003</v>
      </c>
      <c r="M88" s="201">
        <v>0.09</v>
      </c>
      <c r="N88" s="201">
        <v>0.1</v>
      </c>
      <c r="O88" s="201">
        <v>0.11</v>
      </c>
      <c r="P88" s="201">
        <v>0.19</v>
      </c>
      <c r="Q88" s="201">
        <v>0</v>
      </c>
      <c r="R88" s="201">
        <v>0</v>
      </c>
      <c r="S88" s="201">
        <v>0.02</v>
      </c>
      <c r="T88" s="201">
        <v>0.05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2.67</v>
      </c>
      <c r="AE88" s="201">
        <v>0</v>
      </c>
      <c r="AF88" s="201">
        <v>0</v>
      </c>
      <c r="AG88" s="201">
        <v>37.08</v>
      </c>
      <c r="AH88" s="201">
        <v>0</v>
      </c>
      <c r="AI88" s="201">
        <v>6.01</v>
      </c>
      <c r="AJ88" s="201">
        <v>0</v>
      </c>
      <c r="AK88" s="201">
        <v>5.36</v>
      </c>
      <c r="AL88" s="201">
        <v>0</v>
      </c>
      <c r="AM88" s="201">
        <v>0</v>
      </c>
      <c r="AN88" s="201">
        <v>0</v>
      </c>
      <c r="AO88" s="201">
        <v>71.5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0.77</v>
      </c>
      <c r="AV88" s="201">
        <v>0</v>
      </c>
      <c r="AW88" s="201">
        <v>0.13</v>
      </c>
      <c r="AX88" s="201">
        <v>0</v>
      </c>
      <c r="AY88" s="201">
        <v>0.14000000000000001</v>
      </c>
    </row>
    <row r="89" spans="1:51">
      <c r="A89" t="s">
        <v>131</v>
      </c>
      <c r="B89" s="201">
        <v>0</v>
      </c>
      <c r="C89" s="201">
        <v>0</v>
      </c>
      <c r="D89" s="201">
        <v>4.91</v>
      </c>
      <c r="E89" s="201">
        <v>0</v>
      </c>
      <c r="F89" s="201">
        <v>0</v>
      </c>
      <c r="G89" s="201">
        <v>7.85</v>
      </c>
      <c r="H89" s="201">
        <v>0</v>
      </c>
      <c r="I89" s="201">
        <v>0</v>
      </c>
      <c r="J89" s="201">
        <v>9.8699999999999992</v>
      </c>
      <c r="K89" s="201">
        <v>0.1</v>
      </c>
      <c r="L89" s="201">
        <v>0.28000000000000003</v>
      </c>
      <c r="M89" s="201">
        <v>0.09</v>
      </c>
      <c r="N89" s="201">
        <v>0.1</v>
      </c>
      <c r="O89" s="201">
        <v>0.11</v>
      </c>
      <c r="P89" s="201">
        <v>0.19</v>
      </c>
      <c r="Q89" s="201">
        <v>0</v>
      </c>
      <c r="R89" s="201">
        <v>0</v>
      </c>
      <c r="S89" s="201">
        <v>0.02</v>
      </c>
      <c r="T89" s="201">
        <v>0.05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2.67</v>
      </c>
      <c r="AE89" s="201">
        <v>0</v>
      </c>
      <c r="AF89" s="201">
        <v>0</v>
      </c>
      <c r="AG89" s="201">
        <v>37.08</v>
      </c>
      <c r="AH89" s="201">
        <v>0</v>
      </c>
      <c r="AI89" s="201">
        <v>6.01</v>
      </c>
      <c r="AJ89" s="201">
        <v>0</v>
      </c>
      <c r="AK89" s="201">
        <v>-2.1800000000000002</v>
      </c>
      <c r="AL89" s="201">
        <v>0</v>
      </c>
      <c r="AM89" s="201">
        <v>0</v>
      </c>
      <c r="AN89" s="201">
        <v>0</v>
      </c>
      <c r="AO89" s="201">
        <v>71.5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0.77</v>
      </c>
      <c r="AV89" s="201">
        <v>0</v>
      </c>
      <c r="AW89" s="201">
        <v>0.16</v>
      </c>
      <c r="AX89" s="201">
        <v>0</v>
      </c>
      <c r="AY89" s="201">
        <v>0.14000000000000001</v>
      </c>
    </row>
    <row r="90" spans="1:51">
      <c r="A90" t="s">
        <v>132</v>
      </c>
      <c r="B90" s="201">
        <v>0</v>
      </c>
      <c r="C90" s="201">
        <v>0</v>
      </c>
      <c r="D90" s="201">
        <v>4.91</v>
      </c>
      <c r="E90" s="201">
        <v>0</v>
      </c>
      <c r="F90" s="201">
        <v>0</v>
      </c>
      <c r="G90" s="201">
        <v>7.85</v>
      </c>
      <c r="H90" s="201">
        <v>0</v>
      </c>
      <c r="I90" s="201">
        <v>0</v>
      </c>
      <c r="J90" s="201">
        <v>9.8699999999999992</v>
      </c>
      <c r="K90" s="201">
        <v>0.1</v>
      </c>
      <c r="L90" s="201">
        <v>0.28000000000000003</v>
      </c>
      <c r="M90" s="201">
        <v>0.09</v>
      </c>
      <c r="N90" s="201">
        <v>0.1</v>
      </c>
      <c r="O90" s="201">
        <v>0.11</v>
      </c>
      <c r="P90" s="201">
        <v>0.19</v>
      </c>
      <c r="Q90" s="201">
        <v>0</v>
      </c>
      <c r="R90" s="201">
        <v>0</v>
      </c>
      <c r="S90" s="201">
        <v>0.02</v>
      </c>
      <c r="T90" s="201">
        <v>0.05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2.67</v>
      </c>
      <c r="AE90" s="201">
        <v>0</v>
      </c>
      <c r="AF90" s="201">
        <v>0</v>
      </c>
      <c r="AG90" s="201">
        <v>37.08</v>
      </c>
      <c r="AH90" s="201">
        <v>0</v>
      </c>
      <c r="AI90" s="201">
        <v>6.01</v>
      </c>
      <c r="AJ90" s="201">
        <v>0</v>
      </c>
      <c r="AK90" s="201">
        <v>-2.1800000000000002</v>
      </c>
      <c r="AL90" s="201">
        <v>0</v>
      </c>
      <c r="AM90" s="201">
        <v>0</v>
      </c>
      <c r="AN90" s="201">
        <v>0</v>
      </c>
      <c r="AO90" s="201">
        <v>71.5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0.77</v>
      </c>
      <c r="AV90" s="201">
        <v>0</v>
      </c>
      <c r="AW90" s="201">
        <v>0</v>
      </c>
      <c r="AX90" s="201">
        <v>0</v>
      </c>
      <c r="AY90" s="201">
        <v>0.14000000000000001</v>
      </c>
    </row>
    <row r="91" spans="1:51">
      <c r="A91" t="s">
        <v>133</v>
      </c>
      <c r="B91" s="201">
        <v>0</v>
      </c>
      <c r="C91" s="201">
        <v>0</v>
      </c>
      <c r="D91" s="201">
        <v>4.9800000000000004</v>
      </c>
      <c r="E91" s="201">
        <v>0</v>
      </c>
      <c r="F91" s="201">
        <v>0</v>
      </c>
      <c r="G91" s="201">
        <v>7.85</v>
      </c>
      <c r="H91" s="201">
        <v>0</v>
      </c>
      <c r="I91" s="201">
        <v>0</v>
      </c>
      <c r="J91" s="201">
        <v>9.8699999999999992</v>
      </c>
      <c r="K91" s="201">
        <v>0.1</v>
      </c>
      <c r="L91" s="201">
        <v>0.28000000000000003</v>
      </c>
      <c r="M91" s="201">
        <v>0.09</v>
      </c>
      <c r="N91" s="201">
        <v>0.1</v>
      </c>
      <c r="O91" s="201">
        <v>0.11</v>
      </c>
      <c r="P91" s="201">
        <v>0.19</v>
      </c>
      <c r="Q91" s="201">
        <v>0</v>
      </c>
      <c r="R91" s="201">
        <v>0</v>
      </c>
      <c r="S91" s="201">
        <v>0.02</v>
      </c>
      <c r="T91" s="201">
        <v>0.05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2.67</v>
      </c>
      <c r="AE91" s="201">
        <v>0</v>
      </c>
      <c r="AF91" s="201">
        <v>0</v>
      </c>
      <c r="AG91" s="201">
        <v>37.08</v>
      </c>
      <c r="AH91" s="201">
        <v>0</v>
      </c>
      <c r="AI91" s="201">
        <v>6.01</v>
      </c>
      <c r="AJ91" s="201">
        <v>0</v>
      </c>
      <c r="AK91" s="201">
        <v>-1.49</v>
      </c>
      <c r="AL91" s="201">
        <v>0</v>
      </c>
      <c r="AM91" s="201">
        <v>0</v>
      </c>
      <c r="AN91" s="201">
        <v>0</v>
      </c>
      <c r="AO91" s="201">
        <v>71.5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0.77</v>
      </c>
      <c r="AV91" s="201">
        <v>0</v>
      </c>
      <c r="AW91" s="201">
        <v>0</v>
      </c>
      <c r="AX91" s="201">
        <v>0</v>
      </c>
      <c r="AY91" s="201">
        <v>0.14000000000000001</v>
      </c>
    </row>
    <row r="92" spans="1:51">
      <c r="A92" t="s">
        <v>134</v>
      </c>
      <c r="B92" s="201">
        <v>0</v>
      </c>
      <c r="C92" s="201">
        <v>0</v>
      </c>
      <c r="D92" s="201">
        <v>4.9800000000000004</v>
      </c>
      <c r="E92" s="201">
        <v>0</v>
      </c>
      <c r="F92" s="201">
        <v>0</v>
      </c>
      <c r="G92" s="201">
        <v>7.85</v>
      </c>
      <c r="H92" s="201">
        <v>0</v>
      </c>
      <c r="I92" s="201">
        <v>0</v>
      </c>
      <c r="J92" s="201">
        <v>9.8699999999999992</v>
      </c>
      <c r="K92" s="201">
        <v>0.1</v>
      </c>
      <c r="L92" s="201">
        <v>0.28000000000000003</v>
      </c>
      <c r="M92" s="201">
        <v>0.09</v>
      </c>
      <c r="N92" s="201">
        <v>0.1</v>
      </c>
      <c r="O92" s="201">
        <v>0.11</v>
      </c>
      <c r="P92" s="201">
        <v>0.19</v>
      </c>
      <c r="Q92" s="201">
        <v>0</v>
      </c>
      <c r="R92" s="201">
        <v>0</v>
      </c>
      <c r="S92" s="201">
        <v>0.02</v>
      </c>
      <c r="T92" s="201">
        <v>0.05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2.67</v>
      </c>
      <c r="AE92" s="201">
        <v>0</v>
      </c>
      <c r="AF92" s="201">
        <v>0</v>
      </c>
      <c r="AG92" s="201">
        <v>37.08</v>
      </c>
      <c r="AH92" s="201">
        <v>0</v>
      </c>
      <c r="AI92" s="201">
        <v>6.01</v>
      </c>
      <c r="AJ92" s="201">
        <v>0</v>
      </c>
      <c r="AK92" s="201">
        <v>-1.49</v>
      </c>
      <c r="AL92" s="201">
        <v>0</v>
      </c>
      <c r="AM92" s="201">
        <v>0</v>
      </c>
      <c r="AN92" s="201">
        <v>0</v>
      </c>
      <c r="AO92" s="201">
        <v>71.5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0.77</v>
      </c>
      <c r="AV92" s="201">
        <v>0</v>
      </c>
      <c r="AW92" s="201">
        <v>0</v>
      </c>
      <c r="AX92" s="201">
        <v>0</v>
      </c>
      <c r="AY92" s="201">
        <v>0.14000000000000001</v>
      </c>
    </row>
    <row r="93" spans="1:51">
      <c r="A93" t="s">
        <v>135</v>
      </c>
      <c r="B93" s="201">
        <v>0</v>
      </c>
      <c r="C93" s="201">
        <v>0</v>
      </c>
      <c r="D93" s="201">
        <v>4.9800000000000004</v>
      </c>
      <c r="E93" s="201">
        <v>0</v>
      </c>
      <c r="F93" s="201">
        <v>0</v>
      </c>
      <c r="G93" s="201">
        <v>7.85</v>
      </c>
      <c r="H93" s="201">
        <v>0</v>
      </c>
      <c r="I93" s="201">
        <v>0</v>
      </c>
      <c r="J93" s="201">
        <v>9.8699999999999992</v>
      </c>
      <c r="K93" s="201">
        <v>0.1</v>
      </c>
      <c r="L93" s="201">
        <v>0.28000000000000003</v>
      </c>
      <c r="M93" s="201">
        <v>0.09</v>
      </c>
      <c r="N93" s="201">
        <v>0.1</v>
      </c>
      <c r="O93" s="201">
        <v>0.11</v>
      </c>
      <c r="P93" s="201">
        <v>0.19</v>
      </c>
      <c r="Q93" s="201">
        <v>0</v>
      </c>
      <c r="R93" s="201">
        <v>0</v>
      </c>
      <c r="S93" s="201">
        <v>0.02</v>
      </c>
      <c r="T93" s="201">
        <v>0.05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2.67</v>
      </c>
      <c r="AE93" s="201">
        <v>0</v>
      </c>
      <c r="AF93" s="201">
        <v>0</v>
      </c>
      <c r="AG93" s="201">
        <v>37.08</v>
      </c>
      <c r="AH93" s="201">
        <v>0</v>
      </c>
      <c r="AI93" s="201">
        <v>6.01</v>
      </c>
      <c r="AJ93" s="201">
        <v>0</v>
      </c>
      <c r="AK93" s="201">
        <v>-1.49</v>
      </c>
      <c r="AL93" s="201">
        <v>0</v>
      </c>
      <c r="AM93" s="201">
        <v>0</v>
      </c>
      <c r="AN93" s="201">
        <v>0</v>
      </c>
      <c r="AO93" s="201">
        <v>71.5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0.77</v>
      </c>
      <c r="AV93" s="201">
        <v>0</v>
      </c>
      <c r="AW93" s="201">
        <v>0</v>
      </c>
      <c r="AX93" s="201">
        <v>0</v>
      </c>
      <c r="AY93" s="201">
        <v>0.14000000000000001</v>
      </c>
    </row>
    <row r="94" spans="1:51">
      <c r="A94" t="s">
        <v>136</v>
      </c>
      <c r="B94" s="201">
        <v>0</v>
      </c>
      <c r="C94" s="201">
        <v>0</v>
      </c>
      <c r="D94" s="201">
        <v>4.9800000000000004</v>
      </c>
      <c r="E94" s="201">
        <v>0</v>
      </c>
      <c r="F94" s="201">
        <v>0</v>
      </c>
      <c r="G94" s="201">
        <v>7.85</v>
      </c>
      <c r="H94" s="201">
        <v>0</v>
      </c>
      <c r="I94" s="201">
        <v>0</v>
      </c>
      <c r="J94" s="201">
        <v>9.8699999999999992</v>
      </c>
      <c r="K94" s="201">
        <v>0.1</v>
      </c>
      <c r="L94" s="201">
        <v>0.28999999999999998</v>
      </c>
      <c r="M94" s="201">
        <v>0.09</v>
      </c>
      <c r="N94" s="201">
        <v>0.1</v>
      </c>
      <c r="O94" s="201">
        <v>0.11</v>
      </c>
      <c r="P94" s="201">
        <v>0.19</v>
      </c>
      <c r="Q94" s="201">
        <v>0</v>
      </c>
      <c r="R94" s="201">
        <v>0</v>
      </c>
      <c r="S94" s="201">
        <v>0.02</v>
      </c>
      <c r="T94" s="201">
        <v>0.05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2.67</v>
      </c>
      <c r="AE94" s="201">
        <v>0</v>
      </c>
      <c r="AF94" s="201">
        <v>0</v>
      </c>
      <c r="AG94" s="201">
        <v>37.08</v>
      </c>
      <c r="AH94" s="201">
        <v>0</v>
      </c>
      <c r="AI94" s="201">
        <v>6.01</v>
      </c>
      <c r="AJ94" s="201">
        <v>0</v>
      </c>
      <c r="AK94" s="201">
        <v>-1.49</v>
      </c>
      <c r="AL94" s="201">
        <v>0</v>
      </c>
      <c r="AM94" s="201">
        <v>0</v>
      </c>
      <c r="AN94" s="201">
        <v>0</v>
      </c>
      <c r="AO94" s="201">
        <v>71.5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0.77</v>
      </c>
      <c r="AV94" s="201">
        <v>0</v>
      </c>
      <c r="AW94" s="201">
        <v>0.16</v>
      </c>
      <c r="AX94" s="201">
        <v>0</v>
      </c>
      <c r="AY94" s="201">
        <v>0.14000000000000001</v>
      </c>
    </row>
    <row r="95" spans="1:51">
      <c r="A95" t="s">
        <v>137</v>
      </c>
      <c r="B95" s="201">
        <v>0</v>
      </c>
      <c r="C95" s="201">
        <v>0</v>
      </c>
      <c r="D95" s="201">
        <v>4.9800000000000004</v>
      </c>
      <c r="E95" s="201">
        <v>0</v>
      </c>
      <c r="F95" s="201">
        <v>0</v>
      </c>
      <c r="G95" s="201">
        <v>7.85</v>
      </c>
      <c r="H95" s="201">
        <v>0</v>
      </c>
      <c r="I95" s="201">
        <v>0</v>
      </c>
      <c r="J95" s="201">
        <v>9.8699999999999992</v>
      </c>
      <c r="K95" s="201">
        <v>0.1</v>
      </c>
      <c r="L95" s="201">
        <v>0.28999999999999998</v>
      </c>
      <c r="M95" s="201">
        <v>0.09</v>
      </c>
      <c r="N95" s="201">
        <v>0.1</v>
      </c>
      <c r="O95" s="201">
        <v>0.11</v>
      </c>
      <c r="P95" s="201">
        <v>0.19</v>
      </c>
      <c r="Q95" s="201">
        <v>0</v>
      </c>
      <c r="R95" s="201">
        <v>0</v>
      </c>
      <c r="S95" s="201">
        <v>0.02</v>
      </c>
      <c r="T95" s="201">
        <v>0.05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2.67</v>
      </c>
      <c r="AE95" s="201">
        <v>0</v>
      </c>
      <c r="AF95" s="201">
        <v>0</v>
      </c>
      <c r="AG95" s="201">
        <v>37.08</v>
      </c>
      <c r="AH95" s="201">
        <v>0</v>
      </c>
      <c r="AI95" s="201">
        <v>6.01</v>
      </c>
      <c r="AJ95" s="201">
        <v>0</v>
      </c>
      <c r="AK95" s="201">
        <v>-1.49</v>
      </c>
      <c r="AL95" s="201">
        <v>0</v>
      </c>
      <c r="AM95" s="201">
        <v>0</v>
      </c>
      <c r="AN95" s="201">
        <v>0</v>
      </c>
      <c r="AO95" s="201">
        <v>71.5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0.77</v>
      </c>
      <c r="AV95" s="201">
        <v>0</v>
      </c>
      <c r="AW95" s="201">
        <v>0.12</v>
      </c>
      <c r="AX95" s="201">
        <v>0</v>
      </c>
      <c r="AY95" s="201">
        <v>0.14000000000000001</v>
      </c>
    </row>
    <row r="96" spans="1:51">
      <c r="A96" t="s">
        <v>138</v>
      </c>
      <c r="B96" s="201">
        <v>0</v>
      </c>
      <c r="C96" s="201">
        <v>0</v>
      </c>
      <c r="D96" s="201">
        <v>4.9800000000000004</v>
      </c>
      <c r="E96" s="201">
        <v>0</v>
      </c>
      <c r="F96" s="201">
        <v>0</v>
      </c>
      <c r="G96" s="201">
        <v>7.85</v>
      </c>
      <c r="H96" s="201">
        <v>0</v>
      </c>
      <c r="I96" s="201">
        <v>0</v>
      </c>
      <c r="J96" s="201">
        <v>9.8699999999999992</v>
      </c>
      <c r="K96" s="201">
        <v>0.1</v>
      </c>
      <c r="L96" s="201">
        <v>0.28999999999999998</v>
      </c>
      <c r="M96" s="201">
        <v>0.09</v>
      </c>
      <c r="N96" s="201">
        <v>0.1</v>
      </c>
      <c r="O96" s="201">
        <v>0.11</v>
      </c>
      <c r="P96" s="201">
        <v>0.19</v>
      </c>
      <c r="Q96" s="201">
        <v>0</v>
      </c>
      <c r="R96" s="201">
        <v>0</v>
      </c>
      <c r="S96" s="201">
        <v>0.02</v>
      </c>
      <c r="T96" s="201">
        <v>0.05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2.67</v>
      </c>
      <c r="AE96" s="201">
        <v>0</v>
      </c>
      <c r="AF96" s="201">
        <v>0</v>
      </c>
      <c r="AG96" s="201">
        <v>37.08</v>
      </c>
      <c r="AH96" s="201">
        <v>0</v>
      </c>
      <c r="AI96" s="201">
        <v>6.01</v>
      </c>
      <c r="AJ96" s="201">
        <v>0</v>
      </c>
      <c r="AK96" s="201">
        <v>-1.49</v>
      </c>
      <c r="AL96" s="201">
        <v>0</v>
      </c>
      <c r="AM96" s="201">
        <v>0</v>
      </c>
      <c r="AN96" s="201">
        <v>0</v>
      </c>
      <c r="AO96" s="201">
        <v>71.5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0.77</v>
      </c>
      <c r="AV96" s="201">
        <v>0</v>
      </c>
      <c r="AW96" s="201">
        <v>0.12</v>
      </c>
      <c r="AX96" s="201">
        <v>0</v>
      </c>
      <c r="AY96" s="201">
        <v>0.14000000000000001</v>
      </c>
    </row>
    <row r="97" spans="1:51">
      <c r="A97" t="s">
        <v>139</v>
      </c>
      <c r="B97" s="201">
        <v>0</v>
      </c>
      <c r="C97" s="201">
        <v>0</v>
      </c>
      <c r="D97" s="201">
        <v>4.9800000000000004</v>
      </c>
      <c r="E97" s="201">
        <v>0</v>
      </c>
      <c r="F97" s="201">
        <v>0</v>
      </c>
      <c r="G97" s="201">
        <v>7.85</v>
      </c>
      <c r="H97" s="201">
        <v>0</v>
      </c>
      <c r="I97" s="201">
        <v>0</v>
      </c>
      <c r="J97" s="201">
        <v>9.8699999999999992</v>
      </c>
      <c r="K97" s="201">
        <v>0.1</v>
      </c>
      <c r="L97" s="201">
        <v>0.28999999999999998</v>
      </c>
      <c r="M97" s="201">
        <v>0.09</v>
      </c>
      <c r="N97" s="201">
        <v>0.1</v>
      </c>
      <c r="O97" s="201">
        <v>0.11</v>
      </c>
      <c r="P97" s="201">
        <v>0.19</v>
      </c>
      <c r="Q97" s="201">
        <v>0</v>
      </c>
      <c r="R97" s="201">
        <v>0</v>
      </c>
      <c r="S97" s="201">
        <v>0.02</v>
      </c>
      <c r="T97" s="201">
        <v>0.05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2.67</v>
      </c>
      <c r="AE97" s="201">
        <v>0</v>
      </c>
      <c r="AF97" s="201">
        <v>0</v>
      </c>
      <c r="AG97" s="201">
        <v>37.08</v>
      </c>
      <c r="AH97" s="201">
        <v>0</v>
      </c>
      <c r="AI97" s="201">
        <v>6.01</v>
      </c>
      <c r="AJ97" s="201">
        <v>0</v>
      </c>
      <c r="AK97" s="201">
        <v>-1.49</v>
      </c>
      <c r="AL97" s="201">
        <v>0</v>
      </c>
      <c r="AM97" s="201">
        <v>0</v>
      </c>
      <c r="AN97" s="201">
        <v>0</v>
      </c>
      <c r="AO97" s="201">
        <v>71.5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0.77</v>
      </c>
      <c r="AV97" s="201">
        <v>0</v>
      </c>
      <c r="AW97" s="201">
        <v>0.08</v>
      </c>
      <c r="AX97" s="201">
        <v>0</v>
      </c>
      <c r="AY97" s="201">
        <v>0.14000000000000001</v>
      </c>
    </row>
    <row r="98" spans="1:51">
      <c r="A98" t="s">
        <v>140</v>
      </c>
      <c r="B98" s="201">
        <v>0</v>
      </c>
      <c r="C98" s="201">
        <v>0</v>
      </c>
      <c r="D98" s="201">
        <v>4.9800000000000004</v>
      </c>
      <c r="E98" s="201">
        <v>0</v>
      </c>
      <c r="F98" s="201">
        <v>0</v>
      </c>
      <c r="G98" s="201">
        <v>7.85</v>
      </c>
      <c r="H98" s="201">
        <v>0</v>
      </c>
      <c r="I98" s="201">
        <v>0</v>
      </c>
      <c r="J98" s="201">
        <v>9.8699999999999992</v>
      </c>
      <c r="K98" s="201">
        <v>0.1</v>
      </c>
      <c r="L98" s="201">
        <v>0.28999999999999998</v>
      </c>
      <c r="M98" s="201">
        <v>0.09</v>
      </c>
      <c r="N98" s="201">
        <v>0.1</v>
      </c>
      <c r="O98" s="201">
        <v>0.11</v>
      </c>
      <c r="P98" s="201">
        <v>0.19</v>
      </c>
      <c r="Q98" s="201">
        <v>0</v>
      </c>
      <c r="R98" s="201">
        <v>0</v>
      </c>
      <c r="S98" s="201">
        <v>0.02</v>
      </c>
      <c r="T98" s="201">
        <v>0.05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2.67</v>
      </c>
      <c r="AE98" s="201">
        <v>0</v>
      </c>
      <c r="AF98" s="201">
        <v>0</v>
      </c>
      <c r="AG98" s="201">
        <v>37.08</v>
      </c>
      <c r="AH98" s="201">
        <v>0</v>
      </c>
      <c r="AI98" s="201">
        <v>6.01</v>
      </c>
      <c r="AJ98" s="201">
        <v>0</v>
      </c>
      <c r="AK98" s="201">
        <v>-1.49</v>
      </c>
      <c r="AL98" s="201">
        <v>0</v>
      </c>
      <c r="AM98" s="201">
        <v>0</v>
      </c>
      <c r="AN98" s="201">
        <v>0</v>
      </c>
      <c r="AO98" s="201">
        <v>71.5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0.77</v>
      </c>
      <c r="AV98" s="201">
        <v>0</v>
      </c>
      <c r="AW98" s="201">
        <v>0.04</v>
      </c>
      <c r="AX98" s="201">
        <v>0</v>
      </c>
      <c r="AY98" s="201">
        <v>0.14000000000000001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0.11834000000000021</v>
      </c>
      <c r="E99">
        <f t="shared" si="0"/>
        <v>0</v>
      </c>
      <c r="F99">
        <f t="shared" si="0"/>
        <v>0</v>
      </c>
      <c r="G99">
        <f t="shared" si="0"/>
        <v>0.1889500000000002</v>
      </c>
      <c r="H99">
        <f t="shared" si="0"/>
        <v>0</v>
      </c>
      <c r="I99">
        <f t="shared" si="0"/>
        <v>0</v>
      </c>
      <c r="J99">
        <f t="shared" si="0"/>
        <v>0.23888249999999991</v>
      </c>
      <c r="K99">
        <f t="shared" si="0"/>
        <v>1.2852500000000003E-2</v>
      </c>
      <c r="L99">
        <f t="shared" si="0"/>
        <v>8.1052499999999944E-2</v>
      </c>
      <c r="M99">
        <f t="shared" si="0"/>
        <v>1.1860000000000035E-2</v>
      </c>
      <c r="N99">
        <f t="shared" si="0"/>
        <v>1.368000000000001E-2</v>
      </c>
      <c r="O99">
        <f t="shared" si="0"/>
        <v>1.5839999999999996E-2</v>
      </c>
      <c r="P99">
        <f t="shared" si="0"/>
        <v>4.6960000000000029E-2</v>
      </c>
      <c r="Q99">
        <f t="shared" si="0"/>
        <v>1.7500000000000002E-5</v>
      </c>
      <c r="R99">
        <f t="shared" si="0"/>
        <v>0</v>
      </c>
      <c r="S99">
        <f t="shared" si="0"/>
        <v>6.8000000000000048E-4</v>
      </c>
      <c r="T99">
        <f t="shared" si="0"/>
        <v>1.1999999999999977E-3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3.675000000000002E-4</v>
      </c>
      <c r="AD99">
        <f t="shared" si="0"/>
        <v>6.4079999999999873E-2</v>
      </c>
      <c r="AE99">
        <f t="shared" si="0"/>
        <v>0</v>
      </c>
      <c r="AF99">
        <f t="shared" si="0"/>
        <v>0</v>
      </c>
      <c r="AG99">
        <f t="shared" si="0"/>
        <v>0.89111250000000042</v>
      </c>
      <c r="AH99">
        <f t="shared" si="0"/>
        <v>0</v>
      </c>
      <c r="AI99">
        <f t="shared" si="0"/>
        <v>0.14423999999999984</v>
      </c>
      <c r="AJ99">
        <f t="shared" si="0"/>
        <v>0</v>
      </c>
      <c r="AK99">
        <f t="shared" si="0"/>
        <v>8.4845000000000087E-2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1.5761099999999999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8.8479999999999864E-2</v>
      </c>
      <c r="AV99">
        <f t="shared" si="0"/>
        <v>0</v>
      </c>
      <c r="AW99">
        <f t="shared" si="0"/>
        <v>2.7500000000000002E-4</v>
      </c>
      <c r="AX99">
        <f t="shared" si="0"/>
        <v>1.6500000000000008E-4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12.08</v>
      </c>
      <c r="E3" s="201">
        <v>0</v>
      </c>
      <c r="F3" s="201">
        <v>0</v>
      </c>
      <c r="G3" s="201">
        <v>20.16</v>
      </c>
      <c r="H3" s="201">
        <v>0</v>
      </c>
      <c r="I3" s="201">
        <v>0</v>
      </c>
      <c r="J3" s="201">
        <v>24.55</v>
      </c>
      <c r="K3" s="201">
        <v>0.31</v>
      </c>
      <c r="L3" s="201">
        <v>15.11</v>
      </c>
      <c r="M3" s="201">
        <v>0.94</v>
      </c>
      <c r="N3" s="201">
        <v>1.2</v>
      </c>
      <c r="O3" s="201">
        <v>0</v>
      </c>
      <c r="P3" s="201">
        <v>1.41</v>
      </c>
      <c r="Q3" s="201">
        <v>0.22</v>
      </c>
      <c r="R3" s="201">
        <v>0.21</v>
      </c>
      <c r="S3" s="201">
        <v>0.27</v>
      </c>
      <c r="T3" s="201">
        <v>0</v>
      </c>
      <c r="U3" s="201">
        <v>1.73</v>
      </c>
      <c r="V3" s="201">
        <v>0.14000000000000001</v>
      </c>
      <c r="W3" s="201">
        <v>0.35</v>
      </c>
      <c r="X3" s="201">
        <v>1.98</v>
      </c>
      <c r="Y3" s="201">
        <v>0</v>
      </c>
      <c r="Z3" s="201">
        <v>2.56</v>
      </c>
      <c r="AA3" s="201">
        <v>0.91</v>
      </c>
      <c r="AB3" s="201">
        <v>0</v>
      </c>
      <c r="AC3" s="201">
        <v>0.73</v>
      </c>
      <c r="AD3" s="201">
        <v>16.02</v>
      </c>
      <c r="AE3" s="201">
        <v>0</v>
      </c>
      <c r="AF3" s="201">
        <v>0</v>
      </c>
      <c r="AG3" s="201">
        <v>23.06</v>
      </c>
      <c r="AH3" s="201">
        <v>0</v>
      </c>
      <c r="AI3" s="201">
        <v>3.86</v>
      </c>
      <c r="AJ3" s="201">
        <v>0</v>
      </c>
      <c r="AK3" s="201">
        <v>2.1800000000000002</v>
      </c>
      <c r="AL3" s="201">
        <v>0</v>
      </c>
      <c r="AM3" s="201">
        <v>0</v>
      </c>
      <c r="AN3" s="201">
        <v>0</v>
      </c>
      <c r="AO3" s="201">
        <v>213.17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12.08</v>
      </c>
      <c r="E4" s="201">
        <v>0</v>
      </c>
      <c r="F4" s="201">
        <v>0</v>
      </c>
      <c r="G4" s="201">
        <v>20.16</v>
      </c>
      <c r="H4" s="201">
        <v>0</v>
      </c>
      <c r="I4" s="201">
        <v>0</v>
      </c>
      <c r="J4" s="201">
        <v>24.55</v>
      </c>
      <c r="K4" s="201">
        <v>0.31</v>
      </c>
      <c r="L4" s="201">
        <v>15.11</v>
      </c>
      <c r="M4" s="201">
        <v>0.94</v>
      </c>
      <c r="N4" s="201">
        <v>1.2</v>
      </c>
      <c r="O4" s="201">
        <v>0</v>
      </c>
      <c r="P4" s="201">
        <v>1.41</v>
      </c>
      <c r="Q4" s="201">
        <v>0.22</v>
      </c>
      <c r="R4" s="201">
        <v>0.21</v>
      </c>
      <c r="S4" s="201">
        <v>0.27</v>
      </c>
      <c r="T4" s="201">
        <v>0</v>
      </c>
      <c r="U4" s="201">
        <v>1.73</v>
      </c>
      <c r="V4" s="201">
        <v>0.14000000000000001</v>
      </c>
      <c r="W4" s="201">
        <v>0.35</v>
      </c>
      <c r="X4" s="201">
        <v>1.98</v>
      </c>
      <c r="Y4" s="201">
        <v>0</v>
      </c>
      <c r="Z4" s="201">
        <v>2.56</v>
      </c>
      <c r="AA4" s="201">
        <v>0.91</v>
      </c>
      <c r="AB4" s="201">
        <v>0</v>
      </c>
      <c r="AC4" s="201">
        <v>0.73</v>
      </c>
      <c r="AD4" s="201">
        <v>16.02</v>
      </c>
      <c r="AE4" s="201">
        <v>0</v>
      </c>
      <c r="AF4" s="201">
        <v>0</v>
      </c>
      <c r="AG4" s="201">
        <v>23.06</v>
      </c>
      <c r="AH4" s="201">
        <v>0</v>
      </c>
      <c r="AI4" s="201">
        <v>3.86</v>
      </c>
      <c r="AJ4" s="201">
        <v>0</v>
      </c>
      <c r="AK4" s="201">
        <v>2.1800000000000002</v>
      </c>
      <c r="AL4" s="201">
        <v>0</v>
      </c>
      <c r="AM4" s="201">
        <v>0</v>
      </c>
      <c r="AN4" s="201">
        <v>0</v>
      </c>
      <c r="AO4" s="201">
        <v>213.17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12.08</v>
      </c>
      <c r="E5" s="201">
        <v>0</v>
      </c>
      <c r="F5" s="201">
        <v>0</v>
      </c>
      <c r="G5" s="201">
        <v>20.16</v>
      </c>
      <c r="H5" s="201">
        <v>0</v>
      </c>
      <c r="I5" s="201">
        <v>0</v>
      </c>
      <c r="J5" s="201">
        <v>24.55</v>
      </c>
      <c r="K5" s="201">
        <v>0.31</v>
      </c>
      <c r="L5" s="201">
        <v>15.11</v>
      </c>
      <c r="M5" s="201">
        <v>0.94</v>
      </c>
      <c r="N5" s="201">
        <v>1.2</v>
      </c>
      <c r="O5" s="201">
        <v>0</v>
      </c>
      <c r="P5" s="201">
        <v>1.41</v>
      </c>
      <c r="Q5" s="201">
        <v>0.22</v>
      </c>
      <c r="R5" s="201">
        <v>0.21</v>
      </c>
      <c r="S5" s="201">
        <v>0.27</v>
      </c>
      <c r="T5" s="201">
        <v>0</v>
      </c>
      <c r="U5" s="201">
        <v>1.73</v>
      </c>
      <c r="V5" s="201">
        <v>0.14000000000000001</v>
      </c>
      <c r="W5" s="201">
        <v>0.35</v>
      </c>
      <c r="X5" s="201">
        <v>1.98</v>
      </c>
      <c r="Y5" s="201">
        <v>0</v>
      </c>
      <c r="Z5" s="201">
        <v>2.56</v>
      </c>
      <c r="AA5" s="201">
        <v>0.91</v>
      </c>
      <c r="AB5" s="201">
        <v>0</v>
      </c>
      <c r="AC5" s="201">
        <v>0.73</v>
      </c>
      <c r="AD5" s="201">
        <v>16.02</v>
      </c>
      <c r="AE5" s="201">
        <v>0</v>
      </c>
      <c r="AF5" s="201">
        <v>0</v>
      </c>
      <c r="AG5" s="201">
        <v>23.06</v>
      </c>
      <c r="AH5" s="201">
        <v>0</v>
      </c>
      <c r="AI5" s="201">
        <v>3.86</v>
      </c>
      <c r="AJ5" s="201">
        <v>0</v>
      </c>
      <c r="AK5" s="201">
        <v>2.1800000000000002</v>
      </c>
      <c r="AL5" s="201">
        <v>0</v>
      </c>
      <c r="AM5" s="201">
        <v>0</v>
      </c>
      <c r="AN5" s="201">
        <v>0</v>
      </c>
      <c r="AO5" s="201">
        <v>213.17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12.08</v>
      </c>
      <c r="E6" s="201">
        <v>0</v>
      </c>
      <c r="F6" s="201">
        <v>0</v>
      </c>
      <c r="G6" s="201">
        <v>20.16</v>
      </c>
      <c r="H6" s="201">
        <v>0</v>
      </c>
      <c r="I6" s="201">
        <v>0</v>
      </c>
      <c r="J6" s="201">
        <v>24.55</v>
      </c>
      <c r="K6" s="201">
        <v>0.31</v>
      </c>
      <c r="L6" s="201">
        <v>15.11</v>
      </c>
      <c r="M6" s="201">
        <v>0.94</v>
      </c>
      <c r="N6" s="201">
        <v>1.2</v>
      </c>
      <c r="O6" s="201">
        <v>0</v>
      </c>
      <c r="P6" s="201">
        <v>1.41</v>
      </c>
      <c r="Q6" s="201">
        <v>0.22</v>
      </c>
      <c r="R6" s="201">
        <v>0.21</v>
      </c>
      <c r="S6" s="201">
        <v>0.27</v>
      </c>
      <c r="T6" s="201">
        <v>0</v>
      </c>
      <c r="U6" s="201">
        <v>1.73</v>
      </c>
      <c r="V6" s="201">
        <v>0.14000000000000001</v>
      </c>
      <c r="W6" s="201">
        <v>0.35</v>
      </c>
      <c r="X6" s="201">
        <v>1.98</v>
      </c>
      <c r="Y6" s="201">
        <v>0</v>
      </c>
      <c r="Z6" s="201">
        <v>2.56</v>
      </c>
      <c r="AA6" s="201">
        <v>0.91</v>
      </c>
      <c r="AB6" s="201">
        <v>0</v>
      </c>
      <c r="AC6" s="201">
        <v>0.73</v>
      </c>
      <c r="AD6" s="201">
        <v>16.02</v>
      </c>
      <c r="AE6" s="201">
        <v>0</v>
      </c>
      <c r="AF6" s="201">
        <v>0</v>
      </c>
      <c r="AG6" s="201">
        <v>23.06</v>
      </c>
      <c r="AH6" s="201">
        <v>0</v>
      </c>
      <c r="AI6" s="201">
        <v>3.86</v>
      </c>
      <c r="AJ6" s="201">
        <v>0</v>
      </c>
      <c r="AK6" s="201">
        <v>2.1800000000000002</v>
      </c>
      <c r="AL6" s="201">
        <v>0</v>
      </c>
      <c r="AM6" s="201">
        <v>0</v>
      </c>
      <c r="AN6" s="201">
        <v>0</v>
      </c>
      <c r="AO6" s="201">
        <v>213.17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12.08</v>
      </c>
      <c r="E7" s="201">
        <v>0</v>
      </c>
      <c r="F7" s="201">
        <v>0</v>
      </c>
      <c r="G7" s="201">
        <v>20.190000000000001</v>
      </c>
      <c r="H7" s="201">
        <v>0</v>
      </c>
      <c r="I7" s="201">
        <v>0</v>
      </c>
      <c r="J7" s="201">
        <v>24.55</v>
      </c>
      <c r="K7" s="201">
        <v>0.31</v>
      </c>
      <c r="L7" s="201">
        <v>15.11</v>
      </c>
      <c r="M7" s="201">
        <v>0.94</v>
      </c>
      <c r="N7" s="201">
        <v>1.2</v>
      </c>
      <c r="O7" s="201">
        <v>0</v>
      </c>
      <c r="P7" s="201">
        <v>1.41</v>
      </c>
      <c r="Q7" s="201">
        <v>0.22</v>
      </c>
      <c r="R7" s="201">
        <v>0.21</v>
      </c>
      <c r="S7" s="201">
        <v>0.27</v>
      </c>
      <c r="T7" s="201">
        <v>0</v>
      </c>
      <c r="U7" s="201">
        <v>1.36</v>
      </c>
      <c r="V7" s="201">
        <v>0.14000000000000001</v>
      </c>
      <c r="W7" s="201">
        <v>0.35</v>
      </c>
      <c r="X7" s="201">
        <v>1.98</v>
      </c>
      <c r="Y7" s="201">
        <v>0</v>
      </c>
      <c r="Z7" s="201">
        <v>2.56</v>
      </c>
      <c r="AA7" s="201">
        <v>0.91</v>
      </c>
      <c r="AB7" s="201">
        <v>0</v>
      </c>
      <c r="AC7" s="201">
        <v>0.73</v>
      </c>
      <c r="AD7" s="201">
        <v>16.02</v>
      </c>
      <c r="AE7" s="201">
        <v>0</v>
      </c>
      <c r="AF7" s="201">
        <v>0</v>
      </c>
      <c r="AG7" s="201">
        <v>23.06</v>
      </c>
      <c r="AH7" s="201">
        <v>0</v>
      </c>
      <c r="AI7" s="201">
        <v>3.86</v>
      </c>
      <c r="AJ7" s="201">
        <v>0</v>
      </c>
      <c r="AK7" s="201">
        <v>2.1800000000000002</v>
      </c>
      <c r="AL7" s="201">
        <v>0</v>
      </c>
      <c r="AM7" s="201">
        <v>0</v>
      </c>
      <c r="AN7" s="201">
        <v>0</v>
      </c>
      <c r="AO7" s="201">
        <v>213.17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12.08</v>
      </c>
      <c r="E8" s="201">
        <v>0</v>
      </c>
      <c r="F8" s="201">
        <v>0</v>
      </c>
      <c r="G8" s="201">
        <v>20.190000000000001</v>
      </c>
      <c r="H8" s="201">
        <v>0</v>
      </c>
      <c r="I8" s="201">
        <v>0</v>
      </c>
      <c r="J8" s="201">
        <v>24.55</v>
      </c>
      <c r="K8" s="201">
        <v>0.31</v>
      </c>
      <c r="L8" s="201">
        <v>15.11</v>
      </c>
      <c r="M8" s="201">
        <v>0.94</v>
      </c>
      <c r="N8" s="201">
        <v>1.2</v>
      </c>
      <c r="O8" s="201">
        <v>0</v>
      </c>
      <c r="P8" s="201">
        <v>1.41</v>
      </c>
      <c r="Q8" s="201">
        <v>0.22</v>
      </c>
      <c r="R8" s="201">
        <v>0.21</v>
      </c>
      <c r="S8" s="201">
        <v>0.27</v>
      </c>
      <c r="T8" s="201">
        <v>0</v>
      </c>
      <c r="U8" s="201">
        <v>1.36</v>
      </c>
      <c r="V8" s="201">
        <v>0.14000000000000001</v>
      </c>
      <c r="W8" s="201">
        <v>0.35</v>
      </c>
      <c r="X8" s="201">
        <v>1.98</v>
      </c>
      <c r="Y8" s="201">
        <v>0</v>
      </c>
      <c r="Z8" s="201">
        <v>2.56</v>
      </c>
      <c r="AA8" s="201">
        <v>0.91</v>
      </c>
      <c r="AB8" s="201">
        <v>0</v>
      </c>
      <c r="AC8" s="201">
        <v>0.73</v>
      </c>
      <c r="AD8" s="201">
        <v>16.02</v>
      </c>
      <c r="AE8" s="201">
        <v>0</v>
      </c>
      <c r="AF8" s="201">
        <v>0</v>
      </c>
      <c r="AG8" s="201">
        <v>23.06</v>
      </c>
      <c r="AH8" s="201">
        <v>0</v>
      </c>
      <c r="AI8" s="201">
        <v>3.86</v>
      </c>
      <c r="AJ8" s="201">
        <v>0</v>
      </c>
      <c r="AK8" s="201">
        <v>2.1800000000000002</v>
      </c>
      <c r="AL8" s="201">
        <v>0</v>
      </c>
      <c r="AM8" s="201">
        <v>0</v>
      </c>
      <c r="AN8" s="201">
        <v>0</v>
      </c>
      <c r="AO8" s="201">
        <v>213.17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12.08</v>
      </c>
      <c r="E9" s="201">
        <v>0</v>
      </c>
      <c r="F9" s="201">
        <v>0</v>
      </c>
      <c r="G9" s="201">
        <v>20.190000000000001</v>
      </c>
      <c r="H9" s="201">
        <v>0</v>
      </c>
      <c r="I9" s="201">
        <v>0</v>
      </c>
      <c r="J9" s="201">
        <v>24.55</v>
      </c>
      <c r="K9" s="201">
        <v>0.31</v>
      </c>
      <c r="L9" s="201">
        <v>15.11</v>
      </c>
      <c r="M9" s="201">
        <v>0.94</v>
      </c>
      <c r="N9" s="201">
        <v>1.2</v>
      </c>
      <c r="O9" s="201">
        <v>0</v>
      </c>
      <c r="P9" s="201">
        <v>1.41</v>
      </c>
      <c r="Q9" s="201">
        <v>0.22</v>
      </c>
      <c r="R9" s="201">
        <v>0.21</v>
      </c>
      <c r="S9" s="201">
        <v>0.27</v>
      </c>
      <c r="T9" s="201">
        <v>0</v>
      </c>
      <c r="U9" s="201">
        <v>1.36</v>
      </c>
      <c r="V9" s="201">
        <v>0.14000000000000001</v>
      </c>
      <c r="W9" s="201">
        <v>0.35</v>
      </c>
      <c r="X9" s="201">
        <v>1.98</v>
      </c>
      <c r="Y9" s="201">
        <v>0</v>
      </c>
      <c r="Z9" s="201">
        <v>2.56</v>
      </c>
      <c r="AA9" s="201">
        <v>0.91</v>
      </c>
      <c r="AB9" s="201">
        <v>0</v>
      </c>
      <c r="AC9" s="201">
        <v>0.73</v>
      </c>
      <c r="AD9" s="201">
        <v>16.02</v>
      </c>
      <c r="AE9" s="201">
        <v>0</v>
      </c>
      <c r="AF9" s="201">
        <v>0</v>
      </c>
      <c r="AG9" s="201">
        <v>23.06</v>
      </c>
      <c r="AH9" s="201">
        <v>0</v>
      </c>
      <c r="AI9" s="201">
        <v>3.86</v>
      </c>
      <c r="AJ9" s="201">
        <v>0</v>
      </c>
      <c r="AK9" s="201">
        <v>2.1800000000000002</v>
      </c>
      <c r="AL9" s="201">
        <v>0</v>
      </c>
      <c r="AM9" s="201">
        <v>0</v>
      </c>
      <c r="AN9" s="201">
        <v>0</v>
      </c>
      <c r="AO9" s="201">
        <v>213.17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12.08</v>
      </c>
      <c r="E10" s="201">
        <v>0</v>
      </c>
      <c r="F10" s="201">
        <v>0</v>
      </c>
      <c r="G10" s="201">
        <v>20.190000000000001</v>
      </c>
      <c r="H10" s="201">
        <v>0</v>
      </c>
      <c r="I10" s="201">
        <v>0</v>
      </c>
      <c r="J10" s="201">
        <v>24.55</v>
      </c>
      <c r="K10" s="201">
        <v>0.31</v>
      </c>
      <c r="L10" s="201">
        <v>15.11</v>
      </c>
      <c r="M10" s="201">
        <v>0.94</v>
      </c>
      <c r="N10" s="201">
        <v>1.2</v>
      </c>
      <c r="O10" s="201">
        <v>0</v>
      </c>
      <c r="P10" s="201">
        <v>1.41</v>
      </c>
      <c r="Q10" s="201">
        <v>0.22</v>
      </c>
      <c r="R10" s="201">
        <v>0.21</v>
      </c>
      <c r="S10" s="201">
        <v>0.27</v>
      </c>
      <c r="T10" s="201">
        <v>0</v>
      </c>
      <c r="U10" s="201">
        <v>1.36</v>
      </c>
      <c r="V10" s="201">
        <v>0.14000000000000001</v>
      </c>
      <c r="W10" s="201">
        <v>0.35</v>
      </c>
      <c r="X10" s="201">
        <v>1.98</v>
      </c>
      <c r="Y10" s="201">
        <v>0</v>
      </c>
      <c r="Z10" s="201">
        <v>2.56</v>
      </c>
      <c r="AA10" s="201">
        <v>0.91</v>
      </c>
      <c r="AB10" s="201">
        <v>0</v>
      </c>
      <c r="AC10" s="201">
        <v>0.73</v>
      </c>
      <c r="AD10" s="201">
        <v>16.02</v>
      </c>
      <c r="AE10" s="201">
        <v>0</v>
      </c>
      <c r="AF10" s="201">
        <v>0</v>
      </c>
      <c r="AG10" s="201">
        <v>23.06</v>
      </c>
      <c r="AH10" s="201">
        <v>0</v>
      </c>
      <c r="AI10" s="201">
        <v>3.86</v>
      </c>
      <c r="AJ10" s="201">
        <v>0</v>
      </c>
      <c r="AK10" s="201">
        <v>2.1800000000000002</v>
      </c>
      <c r="AL10" s="201">
        <v>0</v>
      </c>
      <c r="AM10" s="201">
        <v>0</v>
      </c>
      <c r="AN10" s="201">
        <v>0</v>
      </c>
      <c r="AO10" s="201">
        <v>213.17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12.24</v>
      </c>
      <c r="E11" s="201">
        <v>0</v>
      </c>
      <c r="F11" s="201">
        <v>0</v>
      </c>
      <c r="G11" s="201">
        <v>20.190000000000001</v>
      </c>
      <c r="H11" s="201">
        <v>0</v>
      </c>
      <c r="I11" s="201">
        <v>0</v>
      </c>
      <c r="J11" s="201">
        <v>24.55</v>
      </c>
      <c r="K11" s="201">
        <v>0.31</v>
      </c>
      <c r="L11" s="201">
        <v>15.11</v>
      </c>
      <c r="M11" s="201">
        <v>0.94</v>
      </c>
      <c r="N11" s="201">
        <v>1.2</v>
      </c>
      <c r="O11" s="201">
        <v>0</v>
      </c>
      <c r="P11" s="201">
        <v>1.41</v>
      </c>
      <c r="Q11" s="201">
        <v>0.22</v>
      </c>
      <c r="R11" s="201">
        <v>0.21</v>
      </c>
      <c r="S11" s="201">
        <v>0.27</v>
      </c>
      <c r="T11" s="201">
        <v>0</v>
      </c>
      <c r="U11" s="201">
        <v>1.36</v>
      </c>
      <c r="V11" s="201">
        <v>0.14000000000000001</v>
      </c>
      <c r="W11" s="201">
        <v>0.35</v>
      </c>
      <c r="X11" s="201">
        <v>1.98</v>
      </c>
      <c r="Y11" s="201">
        <v>0</v>
      </c>
      <c r="Z11" s="201">
        <v>2.56</v>
      </c>
      <c r="AA11" s="201">
        <v>0.91</v>
      </c>
      <c r="AB11" s="201">
        <v>0</v>
      </c>
      <c r="AC11" s="201">
        <v>0.73</v>
      </c>
      <c r="AD11" s="201">
        <v>16.02</v>
      </c>
      <c r="AE11" s="201">
        <v>0</v>
      </c>
      <c r="AF11" s="201">
        <v>0</v>
      </c>
      <c r="AG11" s="201">
        <v>23.06</v>
      </c>
      <c r="AH11" s="201">
        <v>0</v>
      </c>
      <c r="AI11" s="201">
        <v>3.86</v>
      </c>
      <c r="AJ11" s="201">
        <v>0</v>
      </c>
      <c r="AK11" s="201">
        <v>0.68</v>
      </c>
      <c r="AL11" s="201">
        <v>0</v>
      </c>
      <c r="AM11" s="201">
        <v>0</v>
      </c>
      <c r="AN11" s="201">
        <v>0</v>
      </c>
      <c r="AO11" s="201">
        <v>213.17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12.24</v>
      </c>
      <c r="E12" s="201">
        <v>0</v>
      </c>
      <c r="F12" s="201">
        <v>0</v>
      </c>
      <c r="G12" s="201">
        <v>20.190000000000001</v>
      </c>
      <c r="H12" s="201">
        <v>0</v>
      </c>
      <c r="I12" s="201">
        <v>0</v>
      </c>
      <c r="J12" s="201">
        <v>24.55</v>
      </c>
      <c r="K12" s="201">
        <v>0.31</v>
      </c>
      <c r="L12" s="201">
        <v>15.11</v>
      </c>
      <c r="M12" s="201">
        <v>0.94</v>
      </c>
      <c r="N12" s="201">
        <v>1.2</v>
      </c>
      <c r="O12" s="201">
        <v>0</v>
      </c>
      <c r="P12" s="201">
        <v>1.41</v>
      </c>
      <c r="Q12" s="201">
        <v>0.22</v>
      </c>
      <c r="R12" s="201">
        <v>0.21</v>
      </c>
      <c r="S12" s="201">
        <v>0.27</v>
      </c>
      <c r="T12" s="201">
        <v>0</v>
      </c>
      <c r="U12" s="201">
        <v>1.36</v>
      </c>
      <c r="V12" s="201">
        <v>0.14000000000000001</v>
      </c>
      <c r="W12" s="201">
        <v>0.35</v>
      </c>
      <c r="X12" s="201">
        <v>1.98</v>
      </c>
      <c r="Y12" s="201">
        <v>0</v>
      </c>
      <c r="Z12" s="201">
        <v>2.56</v>
      </c>
      <c r="AA12" s="201">
        <v>0.91</v>
      </c>
      <c r="AB12" s="201">
        <v>0</v>
      </c>
      <c r="AC12" s="201">
        <v>0.34</v>
      </c>
      <c r="AD12" s="201">
        <v>16.02</v>
      </c>
      <c r="AE12" s="201">
        <v>0</v>
      </c>
      <c r="AF12" s="201">
        <v>0</v>
      </c>
      <c r="AG12" s="201">
        <v>23.06</v>
      </c>
      <c r="AH12" s="201">
        <v>0</v>
      </c>
      <c r="AI12" s="201">
        <v>3.86</v>
      </c>
      <c r="AJ12" s="201">
        <v>0</v>
      </c>
      <c r="AK12" s="201">
        <v>0.68</v>
      </c>
      <c r="AL12" s="201">
        <v>0</v>
      </c>
      <c r="AM12" s="201">
        <v>0</v>
      </c>
      <c r="AN12" s="201">
        <v>0</v>
      </c>
      <c r="AO12" s="201">
        <v>213.17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12.24</v>
      </c>
      <c r="E13" s="201">
        <v>0</v>
      </c>
      <c r="F13" s="201">
        <v>0</v>
      </c>
      <c r="G13" s="201">
        <v>20.190000000000001</v>
      </c>
      <c r="H13" s="201">
        <v>0</v>
      </c>
      <c r="I13" s="201">
        <v>0</v>
      </c>
      <c r="J13" s="201">
        <v>24.55</v>
      </c>
      <c r="K13" s="201">
        <v>0.31</v>
      </c>
      <c r="L13" s="201">
        <v>15.11</v>
      </c>
      <c r="M13" s="201">
        <v>0.94</v>
      </c>
      <c r="N13" s="201">
        <v>1.2</v>
      </c>
      <c r="O13" s="201">
        <v>0</v>
      </c>
      <c r="P13" s="201">
        <v>1.41</v>
      </c>
      <c r="Q13" s="201">
        <v>0.22</v>
      </c>
      <c r="R13" s="201">
        <v>0.21</v>
      </c>
      <c r="S13" s="201">
        <v>0.27</v>
      </c>
      <c r="T13" s="201">
        <v>0</v>
      </c>
      <c r="U13" s="201">
        <v>1.36</v>
      </c>
      <c r="V13" s="201">
        <v>0.14000000000000001</v>
      </c>
      <c r="W13" s="201">
        <v>0.35</v>
      </c>
      <c r="X13" s="201">
        <v>1.98</v>
      </c>
      <c r="Y13" s="201">
        <v>0</v>
      </c>
      <c r="Z13" s="201">
        <v>2.56</v>
      </c>
      <c r="AA13" s="201">
        <v>0.91</v>
      </c>
      <c r="AB13" s="201">
        <v>0</v>
      </c>
      <c r="AC13" s="201">
        <v>0.34</v>
      </c>
      <c r="AD13" s="201">
        <v>16.02</v>
      </c>
      <c r="AE13" s="201">
        <v>0</v>
      </c>
      <c r="AF13" s="201">
        <v>0</v>
      </c>
      <c r="AG13" s="201">
        <v>23.06</v>
      </c>
      <c r="AH13" s="201">
        <v>0</v>
      </c>
      <c r="AI13" s="201">
        <v>3.86</v>
      </c>
      <c r="AJ13" s="201">
        <v>0</v>
      </c>
      <c r="AK13" s="201">
        <v>0.68</v>
      </c>
      <c r="AL13" s="201">
        <v>0</v>
      </c>
      <c r="AM13" s="201">
        <v>0</v>
      </c>
      <c r="AN13" s="201">
        <v>0</v>
      </c>
      <c r="AO13" s="201">
        <v>213.17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12.24</v>
      </c>
      <c r="E14" s="201">
        <v>0</v>
      </c>
      <c r="F14" s="201">
        <v>0</v>
      </c>
      <c r="G14" s="201">
        <v>20.190000000000001</v>
      </c>
      <c r="H14" s="201">
        <v>0</v>
      </c>
      <c r="I14" s="201">
        <v>0</v>
      </c>
      <c r="J14" s="201">
        <v>21.87</v>
      </c>
      <c r="K14" s="201">
        <v>0.31</v>
      </c>
      <c r="L14" s="201">
        <v>15.11</v>
      </c>
      <c r="M14" s="201">
        <v>0.94</v>
      </c>
      <c r="N14" s="201">
        <v>1.2</v>
      </c>
      <c r="O14" s="201">
        <v>0</v>
      </c>
      <c r="P14" s="201">
        <v>1.41</v>
      </c>
      <c r="Q14" s="201">
        <v>0.22</v>
      </c>
      <c r="R14" s="201">
        <v>0.21</v>
      </c>
      <c r="S14" s="201">
        <v>0.27</v>
      </c>
      <c r="T14" s="201">
        <v>0</v>
      </c>
      <c r="U14" s="201">
        <v>1.36</v>
      </c>
      <c r="V14" s="201">
        <v>0.14000000000000001</v>
      </c>
      <c r="W14" s="201">
        <v>0.35</v>
      </c>
      <c r="X14" s="201">
        <v>1.98</v>
      </c>
      <c r="Y14" s="201">
        <v>0</v>
      </c>
      <c r="Z14" s="201">
        <v>2.56</v>
      </c>
      <c r="AA14" s="201">
        <v>0.91</v>
      </c>
      <c r="AB14" s="201">
        <v>0</v>
      </c>
      <c r="AC14" s="201">
        <v>0.34</v>
      </c>
      <c r="AD14" s="201">
        <v>16.02</v>
      </c>
      <c r="AE14" s="201">
        <v>0</v>
      </c>
      <c r="AF14" s="201">
        <v>0</v>
      </c>
      <c r="AG14" s="201">
        <v>23.06</v>
      </c>
      <c r="AH14" s="201">
        <v>0</v>
      </c>
      <c r="AI14" s="201">
        <v>3.86</v>
      </c>
      <c r="AJ14" s="201">
        <v>0</v>
      </c>
      <c r="AK14" s="201">
        <v>0.68</v>
      </c>
      <c r="AL14" s="201">
        <v>0</v>
      </c>
      <c r="AM14" s="201">
        <v>0</v>
      </c>
      <c r="AN14" s="201">
        <v>0</v>
      </c>
      <c r="AO14" s="201">
        <v>213.17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12.24</v>
      </c>
      <c r="E15" s="201">
        <v>0</v>
      </c>
      <c r="F15" s="201">
        <v>0</v>
      </c>
      <c r="G15" s="201">
        <v>20.32</v>
      </c>
      <c r="H15" s="201">
        <v>0</v>
      </c>
      <c r="I15" s="201">
        <v>0</v>
      </c>
      <c r="J15" s="201">
        <v>23.18</v>
      </c>
      <c r="K15" s="201">
        <v>0.31</v>
      </c>
      <c r="L15" s="201">
        <v>15.11</v>
      </c>
      <c r="M15" s="201">
        <v>0.94</v>
      </c>
      <c r="N15" s="201">
        <v>1.2</v>
      </c>
      <c r="O15" s="201">
        <v>0</v>
      </c>
      <c r="P15" s="201">
        <v>1.41</v>
      </c>
      <c r="Q15" s="201">
        <v>0.22</v>
      </c>
      <c r="R15" s="201">
        <v>0.21</v>
      </c>
      <c r="S15" s="201">
        <v>0.27</v>
      </c>
      <c r="T15" s="201">
        <v>0</v>
      </c>
      <c r="U15" s="201">
        <v>1.36</v>
      </c>
      <c r="V15" s="201">
        <v>0.14000000000000001</v>
      </c>
      <c r="W15" s="201">
        <v>0.35</v>
      </c>
      <c r="X15" s="201">
        <v>1.98</v>
      </c>
      <c r="Y15" s="201">
        <v>0</v>
      </c>
      <c r="Z15" s="201">
        <v>2.56</v>
      </c>
      <c r="AA15" s="201">
        <v>0.91</v>
      </c>
      <c r="AB15" s="201">
        <v>0</v>
      </c>
      <c r="AC15" s="201">
        <v>0.34</v>
      </c>
      <c r="AD15" s="201">
        <v>16.02</v>
      </c>
      <c r="AE15" s="201">
        <v>0</v>
      </c>
      <c r="AF15" s="201">
        <v>0</v>
      </c>
      <c r="AG15" s="201">
        <v>23.06</v>
      </c>
      <c r="AH15" s="201">
        <v>0</v>
      </c>
      <c r="AI15" s="201">
        <v>3.86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213.17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12.24</v>
      </c>
      <c r="E16" s="201">
        <v>0</v>
      </c>
      <c r="F16" s="201">
        <v>0</v>
      </c>
      <c r="G16" s="201">
        <v>20.32</v>
      </c>
      <c r="H16" s="201">
        <v>0</v>
      </c>
      <c r="I16" s="201">
        <v>0</v>
      </c>
      <c r="J16" s="201">
        <v>24.55</v>
      </c>
      <c r="K16" s="201">
        <v>0.31</v>
      </c>
      <c r="L16" s="201">
        <v>15.11</v>
      </c>
      <c r="M16" s="201">
        <v>0.94</v>
      </c>
      <c r="N16" s="201">
        <v>1.2</v>
      </c>
      <c r="O16" s="201">
        <v>0</v>
      </c>
      <c r="P16" s="201">
        <v>1.41</v>
      </c>
      <c r="Q16" s="201">
        <v>0.22</v>
      </c>
      <c r="R16" s="201">
        <v>0.21</v>
      </c>
      <c r="S16" s="201">
        <v>0.27</v>
      </c>
      <c r="T16" s="201">
        <v>0</v>
      </c>
      <c r="U16" s="201">
        <v>1.36</v>
      </c>
      <c r="V16" s="201">
        <v>0.14000000000000001</v>
      </c>
      <c r="W16" s="201">
        <v>0.35</v>
      </c>
      <c r="X16" s="201">
        <v>1.98</v>
      </c>
      <c r="Y16" s="201">
        <v>0</v>
      </c>
      <c r="Z16" s="201">
        <v>2.56</v>
      </c>
      <c r="AA16" s="201">
        <v>0.91</v>
      </c>
      <c r="AB16" s="201">
        <v>0</v>
      </c>
      <c r="AC16" s="201">
        <v>0.34</v>
      </c>
      <c r="AD16" s="201">
        <v>16.02</v>
      </c>
      <c r="AE16" s="201">
        <v>0</v>
      </c>
      <c r="AF16" s="201">
        <v>0</v>
      </c>
      <c r="AG16" s="201">
        <v>23.06</v>
      </c>
      <c r="AH16" s="201">
        <v>0</v>
      </c>
      <c r="AI16" s="201">
        <v>3.86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213.17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12.24</v>
      </c>
      <c r="E17" s="201">
        <v>0</v>
      </c>
      <c r="F17" s="201">
        <v>0</v>
      </c>
      <c r="G17" s="201">
        <v>20.32</v>
      </c>
      <c r="H17" s="201">
        <v>0</v>
      </c>
      <c r="I17" s="201">
        <v>0</v>
      </c>
      <c r="J17" s="201">
        <v>24.55</v>
      </c>
      <c r="K17" s="201">
        <v>0.31</v>
      </c>
      <c r="L17" s="201">
        <v>15.11</v>
      </c>
      <c r="M17" s="201">
        <v>0.94</v>
      </c>
      <c r="N17" s="201">
        <v>1.2</v>
      </c>
      <c r="O17" s="201">
        <v>0</v>
      </c>
      <c r="P17" s="201">
        <v>1.41</v>
      </c>
      <c r="Q17" s="201">
        <v>0.22</v>
      </c>
      <c r="R17" s="201">
        <v>0.21</v>
      </c>
      <c r="S17" s="201">
        <v>0.27</v>
      </c>
      <c r="T17" s="201">
        <v>0</v>
      </c>
      <c r="U17" s="201">
        <v>1.36</v>
      </c>
      <c r="V17" s="201">
        <v>0.14000000000000001</v>
      </c>
      <c r="W17" s="201">
        <v>0.35</v>
      </c>
      <c r="X17" s="201">
        <v>1.98</v>
      </c>
      <c r="Y17" s="201">
        <v>0</v>
      </c>
      <c r="Z17" s="201">
        <v>2.56</v>
      </c>
      <c r="AA17" s="201">
        <v>0.91</v>
      </c>
      <c r="AB17" s="201">
        <v>0</v>
      </c>
      <c r="AC17" s="201">
        <v>0.34</v>
      </c>
      <c r="AD17" s="201">
        <v>16.02</v>
      </c>
      <c r="AE17" s="201">
        <v>0</v>
      </c>
      <c r="AF17" s="201">
        <v>0</v>
      </c>
      <c r="AG17" s="201">
        <v>23.06</v>
      </c>
      <c r="AH17" s="201">
        <v>0</v>
      </c>
      <c r="AI17" s="201">
        <v>3.86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213.17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12.24</v>
      </c>
      <c r="E18" s="201">
        <v>0</v>
      </c>
      <c r="F18" s="201">
        <v>0</v>
      </c>
      <c r="G18" s="201">
        <v>20.32</v>
      </c>
      <c r="H18" s="201">
        <v>0</v>
      </c>
      <c r="I18" s="201">
        <v>0</v>
      </c>
      <c r="J18" s="201">
        <v>24.55</v>
      </c>
      <c r="K18" s="201">
        <v>4.24</v>
      </c>
      <c r="L18" s="201">
        <v>15.11</v>
      </c>
      <c r="M18" s="201">
        <v>0.94</v>
      </c>
      <c r="N18" s="201">
        <v>1.2</v>
      </c>
      <c r="O18" s="201">
        <v>0</v>
      </c>
      <c r="P18" s="201">
        <v>1.41</v>
      </c>
      <c r="Q18" s="201">
        <v>0.22</v>
      </c>
      <c r="R18" s="201">
        <v>0.21</v>
      </c>
      <c r="S18" s="201">
        <v>0.27</v>
      </c>
      <c r="T18" s="201">
        <v>0</v>
      </c>
      <c r="U18" s="201">
        <v>1.36</v>
      </c>
      <c r="V18" s="201">
        <v>0.14000000000000001</v>
      </c>
      <c r="W18" s="201">
        <v>0.35</v>
      </c>
      <c r="X18" s="201">
        <v>1.98</v>
      </c>
      <c r="Y18" s="201">
        <v>0</v>
      </c>
      <c r="Z18" s="201">
        <v>2.56</v>
      </c>
      <c r="AA18" s="201">
        <v>0.91</v>
      </c>
      <c r="AB18" s="201">
        <v>0</v>
      </c>
      <c r="AC18" s="201">
        <v>0.34</v>
      </c>
      <c r="AD18" s="201">
        <v>16.02</v>
      </c>
      <c r="AE18" s="201">
        <v>0</v>
      </c>
      <c r="AF18" s="201">
        <v>0</v>
      </c>
      <c r="AG18" s="201">
        <v>23.06</v>
      </c>
      <c r="AH18" s="201">
        <v>0</v>
      </c>
      <c r="AI18" s="201">
        <v>3.86</v>
      </c>
      <c r="AJ18" s="201">
        <v>0</v>
      </c>
      <c r="AK18" s="201">
        <v>19.61</v>
      </c>
      <c r="AL18" s="201">
        <v>0</v>
      </c>
      <c r="AM18" s="201">
        <v>0</v>
      </c>
      <c r="AN18" s="201">
        <v>0</v>
      </c>
      <c r="AO18" s="201">
        <v>213.17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12.24</v>
      </c>
      <c r="E19" s="201">
        <v>0</v>
      </c>
      <c r="F19" s="201">
        <v>0</v>
      </c>
      <c r="G19" s="201">
        <v>20.32</v>
      </c>
      <c r="H19" s="201">
        <v>0</v>
      </c>
      <c r="I19" s="201">
        <v>0</v>
      </c>
      <c r="J19" s="201">
        <v>24.55</v>
      </c>
      <c r="K19" s="201">
        <v>0.31</v>
      </c>
      <c r="L19" s="201">
        <v>15.11</v>
      </c>
      <c r="M19" s="201">
        <v>0.94</v>
      </c>
      <c r="N19" s="201">
        <v>1.2</v>
      </c>
      <c r="O19" s="201">
        <v>0</v>
      </c>
      <c r="P19" s="201">
        <v>1.41</v>
      </c>
      <c r="Q19" s="201">
        <v>0.22</v>
      </c>
      <c r="R19" s="201">
        <v>0.21</v>
      </c>
      <c r="S19" s="201">
        <v>0.27</v>
      </c>
      <c r="T19" s="201">
        <v>0</v>
      </c>
      <c r="U19" s="201">
        <v>1.36</v>
      </c>
      <c r="V19" s="201">
        <v>0.14000000000000001</v>
      </c>
      <c r="W19" s="201">
        <v>0.35</v>
      </c>
      <c r="X19" s="201">
        <v>1.98</v>
      </c>
      <c r="Y19" s="201">
        <v>0</v>
      </c>
      <c r="Z19" s="201">
        <v>2.56</v>
      </c>
      <c r="AA19" s="201">
        <v>0.91</v>
      </c>
      <c r="AB19" s="201">
        <v>0</v>
      </c>
      <c r="AC19" s="201">
        <v>0.34</v>
      </c>
      <c r="AD19" s="201">
        <v>16.02</v>
      </c>
      <c r="AE19" s="201">
        <v>0</v>
      </c>
      <c r="AF19" s="201">
        <v>0</v>
      </c>
      <c r="AG19" s="201">
        <v>23.06</v>
      </c>
      <c r="AH19" s="201">
        <v>0</v>
      </c>
      <c r="AI19" s="201">
        <v>3.86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213.17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12.24</v>
      </c>
      <c r="E20" s="201">
        <v>0</v>
      </c>
      <c r="F20" s="201">
        <v>0</v>
      </c>
      <c r="G20" s="201">
        <v>20.32</v>
      </c>
      <c r="H20" s="201">
        <v>0</v>
      </c>
      <c r="I20" s="201">
        <v>0</v>
      </c>
      <c r="J20" s="201">
        <v>24.55</v>
      </c>
      <c r="K20" s="201">
        <v>0.31</v>
      </c>
      <c r="L20" s="201">
        <v>15.11</v>
      </c>
      <c r="M20" s="201">
        <v>0.94</v>
      </c>
      <c r="N20" s="201">
        <v>1.2</v>
      </c>
      <c r="O20" s="201">
        <v>0</v>
      </c>
      <c r="P20" s="201">
        <v>1.41</v>
      </c>
      <c r="Q20" s="201">
        <v>0.22</v>
      </c>
      <c r="R20" s="201">
        <v>0.21</v>
      </c>
      <c r="S20" s="201">
        <v>0.27</v>
      </c>
      <c r="T20" s="201">
        <v>0</v>
      </c>
      <c r="U20" s="201">
        <v>1.36</v>
      </c>
      <c r="V20" s="201">
        <v>0.14000000000000001</v>
      </c>
      <c r="W20" s="201">
        <v>0.35</v>
      </c>
      <c r="X20" s="201">
        <v>1.98</v>
      </c>
      <c r="Y20" s="201">
        <v>0</v>
      </c>
      <c r="Z20" s="201">
        <v>2.56</v>
      </c>
      <c r="AA20" s="201">
        <v>0.91</v>
      </c>
      <c r="AB20" s="201">
        <v>0</v>
      </c>
      <c r="AC20" s="201">
        <v>0.73</v>
      </c>
      <c r="AD20" s="201">
        <v>16.02</v>
      </c>
      <c r="AE20" s="201">
        <v>0</v>
      </c>
      <c r="AF20" s="201">
        <v>0</v>
      </c>
      <c r="AG20" s="201">
        <v>23.06</v>
      </c>
      <c r="AH20" s="201">
        <v>0</v>
      </c>
      <c r="AI20" s="201">
        <v>3.86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213.17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12.24</v>
      </c>
      <c r="E21" s="201">
        <v>0</v>
      </c>
      <c r="F21" s="201">
        <v>0</v>
      </c>
      <c r="G21" s="201">
        <v>20.32</v>
      </c>
      <c r="H21" s="201">
        <v>0</v>
      </c>
      <c r="I21" s="201">
        <v>0</v>
      </c>
      <c r="J21" s="201">
        <v>24.55</v>
      </c>
      <c r="K21" s="201">
        <v>0.31</v>
      </c>
      <c r="L21" s="201">
        <v>15.11</v>
      </c>
      <c r="M21" s="201">
        <v>0.94</v>
      </c>
      <c r="N21" s="201">
        <v>1.2</v>
      </c>
      <c r="O21" s="201">
        <v>0</v>
      </c>
      <c r="P21" s="201">
        <v>1.41</v>
      </c>
      <c r="Q21" s="201">
        <v>0.22</v>
      </c>
      <c r="R21" s="201">
        <v>0.21</v>
      </c>
      <c r="S21" s="201">
        <v>0.27</v>
      </c>
      <c r="T21" s="201">
        <v>0</v>
      </c>
      <c r="U21" s="201">
        <v>1.36</v>
      </c>
      <c r="V21" s="201">
        <v>0.14000000000000001</v>
      </c>
      <c r="W21" s="201">
        <v>0.35</v>
      </c>
      <c r="X21" s="201">
        <v>1.98</v>
      </c>
      <c r="Y21" s="201">
        <v>0</v>
      </c>
      <c r="Z21" s="201">
        <v>2.56</v>
      </c>
      <c r="AA21" s="201">
        <v>0.91</v>
      </c>
      <c r="AB21" s="201">
        <v>0</v>
      </c>
      <c r="AC21" s="201">
        <v>0.73</v>
      </c>
      <c r="AD21" s="201">
        <v>16.02</v>
      </c>
      <c r="AE21" s="201">
        <v>0</v>
      </c>
      <c r="AF21" s="201">
        <v>0</v>
      </c>
      <c r="AG21" s="201">
        <v>23.06</v>
      </c>
      <c r="AH21" s="201">
        <v>0</v>
      </c>
      <c r="AI21" s="201">
        <v>3.86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213.17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12.24</v>
      </c>
      <c r="E22" s="201">
        <v>0</v>
      </c>
      <c r="F22" s="201">
        <v>0</v>
      </c>
      <c r="G22" s="201">
        <v>20.32</v>
      </c>
      <c r="H22" s="201">
        <v>0</v>
      </c>
      <c r="I22" s="201">
        <v>0</v>
      </c>
      <c r="J22" s="201">
        <v>24.55</v>
      </c>
      <c r="K22" s="201">
        <v>0.31</v>
      </c>
      <c r="L22" s="201">
        <v>15.11</v>
      </c>
      <c r="M22" s="201">
        <v>0.94</v>
      </c>
      <c r="N22" s="201">
        <v>1.2</v>
      </c>
      <c r="O22" s="201">
        <v>0</v>
      </c>
      <c r="P22" s="201">
        <v>1.41</v>
      </c>
      <c r="Q22" s="201">
        <v>0.22</v>
      </c>
      <c r="R22" s="201">
        <v>0.21</v>
      </c>
      <c r="S22" s="201">
        <v>0.27</v>
      </c>
      <c r="T22" s="201">
        <v>0</v>
      </c>
      <c r="U22" s="201">
        <v>1.36</v>
      </c>
      <c r="V22" s="201">
        <v>0.14000000000000001</v>
      </c>
      <c r="W22" s="201">
        <v>0.35</v>
      </c>
      <c r="X22" s="201">
        <v>1.98</v>
      </c>
      <c r="Y22" s="201">
        <v>0</v>
      </c>
      <c r="Z22" s="201">
        <v>2.56</v>
      </c>
      <c r="AA22" s="201">
        <v>0.91</v>
      </c>
      <c r="AB22" s="201">
        <v>0</v>
      </c>
      <c r="AC22" s="201">
        <v>0.73</v>
      </c>
      <c r="AD22" s="201">
        <v>16.02</v>
      </c>
      <c r="AE22" s="201">
        <v>0</v>
      </c>
      <c r="AF22" s="201">
        <v>0</v>
      </c>
      <c r="AG22" s="201">
        <v>23.06</v>
      </c>
      <c r="AH22" s="201">
        <v>0</v>
      </c>
      <c r="AI22" s="201">
        <v>3.86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213.17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12.24</v>
      </c>
      <c r="E23" s="201">
        <v>0</v>
      </c>
      <c r="F23" s="201">
        <v>0</v>
      </c>
      <c r="G23" s="201">
        <v>20.32</v>
      </c>
      <c r="H23" s="201">
        <v>0</v>
      </c>
      <c r="I23" s="201">
        <v>0</v>
      </c>
      <c r="J23" s="201">
        <v>24.55</v>
      </c>
      <c r="K23" s="201">
        <v>4.24</v>
      </c>
      <c r="L23" s="201">
        <v>99.48</v>
      </c>
      <c r="M23" s="201">
        <v>0.94</v>
      </c>
      <c r="N23" s="201">
        <v>1.2</v>
      </c>
      <c r="O23" s="201">
        <v>0</v>
      </c>
      <c r="P23" s="201">
        <v>1.41</v>
      </c>
      <c r="Q23" s="201">
        <v>3.14</v>
      </c>
      <c r="R23" s="201">
        <v>2.94</v>
      </c>
      <c r="S23" s="201">
        <v>3.75</v>
      </c>
      <c r="T23" s="201">
        <v>0</v>
      </c>
      <c r="U23" s="201">
        <v>1.36</v>
      </c>
      <c r="V23" s="201">
        <v>1.97</v>
      </c>
      <c r="W23" s="201">
        <v>0.35</v>
      </c>
      <c r="X23" s="201">
        <v>1.98</v>
      </c>
      <c r="Y23" s="201">
        <v>0</v>
      </c>
      <c r="Z23" s="201">
        <v>39.270000000000003</v>
      </c>
      <c r="AA23" s="201">
        <v>19.93</v>
      </c>
      <c r="AB23" s="201">
        <v>0</v>
      </c>
      <c r="AC23" s="201">
        <v>0.73</v>
      </c>
      <c r="AD23" s="201">
        <v>16.02</v>
      </c>
      <c r="AE23" s="201">
        <v>0</v>
      </c>
      <c r="AF23" s="201">
        <v>0</v>
      </c>
      <c r="AG23" s="201">
        <v>23.06</v>
      </c>
      <c r="AH23" s="201">
        <v>0</v>
      </c>
      <c r="AI23" s="201">
        <v>3.86</v>
      </c>
      <c r="AJ23" s="201">
        <v>0</v>
      </c>
      <c r="AK23" s="201">
        <v>19.61</v>
      </c>
      <c r="AL23" s="201">
        <v>0</v>
      </c>
      <c r="AM23" s="201">
        <v>0</v>
      </c>
      <c r="AN23" s="201">
        <v>0</v>
      </c>
      <c r="AO23" s="201">
        <v>213.17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12.24</v>
      </c>
      <c r="E24" s="201">
        <v>0</v>
      </c>
      <c r="F24" s="201">
        <v>0</v>
      </c>
      <c r="G24" s="201">
        <v>20.32</v>
      </c>
      <c r="H24" s="201">
        <v>0</v>
      </c>
      <c r="I24" s="201">
        <v>0</v>
      </c>
      <c r="J24" s="201">
        <v>24.55</v>
      </c>
      <c r="K24" s="201">
        <v>4.24</v>
      </c>
      <c r="L24" s="201">
        <v>99.48</v>
      </c>
      <c r="M24" s="201">
        <v>0.94</v>
      </c>
      <c r="N24" s="201">
        <v>1.2</v>
      </c>
      <c r="O24" s="201">
        <v>0</v>
      </c>
      <c r="P24" s="201">
        <v>1.41</v>
      </c>
      <c r="Q24" s="201">
        <v>3.14</v>
      </c>
      <c r="R24" s="201">
        <v>2.94</v>
      </c>
      <c r="S24" s="201">
        <v>3.75</v>
      </c>
      <c r="T24" s="201">
        <v>0</v>
      </c>
      <c r="U24" s="201">
        <v>1.36</v>
      </c>
      <c r="V24" s="201">
        <v>0.15</v>
      </c>
      <c r="W24" s="201">
        <v>0.35</v>
      </c>
      <c r="X24" s="201">
        <v>1.98</v>
      </c>
      <c r="Y24" s="201">
        <v>0</v>
      </c>
      <c r="Z24" s="201">
        <v>39.270000000000003</v>
      </c>
      <c r="AA24" s="201">
        <v>19.93</v>
      </c>
      <c r="AB24" s="201">
        <v>0</v>
      </c>
      <c r="AC24" s="201">
        <v>0.73</v>
      </c>
      <c r="AD24" s="201">
        <v>16.02</v>
      </c>
      <c r="AE24" s="201">
        <v>0</v>
      </c>
      <c r="AF24" s="201">
        <v>0</v>
      </c>
      <c r="AG24" s="201">
        <v>23.06</v>
      </c>
      <c r="AH24" s="201">
        <v>0</v>
      </c>
      <c r="AI24" s="201">
        <v>3.86</v>
      </c>
      <c r="AJ24" s="201">
        <v>0</v>
      </c>
      <c r="AK24" s="201">
        <v>19.61</v>
      </c>
      <c r="AL24" s="201">
        <v>0</v>
      </c>
      <c r="AM24" s="201">
        <v>0</v>
      </c>
      <c r="AN24" s="201">
        <v>0</v>
      </c>
      <c r="AO24" s="201">
        <v>213.17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12.24</v>
      </c>
      <c r="E25" s="201">
        <v>0</v>
      </c>
      <c r="F25" s="201">
        <v>0</v>
      </c>
      <c r="G25" s="201">
        <v>20.32</v>
      </c>
      <c r="H25" s="201">
        <v>0</v>
      </c>
      <c r="I25" s="201">
        <v>0</v>
      </c>
      <c r="J25" s="201">
        <v>24.55</v>
      </c>
      <c r="K25" s="201">
        <v>0.31</v>
      </c>
      <c r="L25" s="201">
        <v>15.11</v>
      </c>
      <c r="M25" s="201">
        <v>0.94</v>
      </c>
      <c r="N25" s="201">
        <v>1.2</v>
      </c>
      <c r="O25" s="201">
        <v>0</v>
      </c>
      <c r="P25" s="201">
        <v>1.41</v>
      </c>
      <c r="Q25" s="201">
        <v>0.22</v>
      </c>
      <c r="R25" s="201">
        <v>0.21</v>
      </c>
      <c r="S25" s="201">
        <v>0.27</v>
      </c>
      <c r="T25" s="201">
        <v>0</v>
      </c>
      <c r="U25" s="201">
        <v>1.36</v>
      </c>
      <c r="V25" s="201">
        <v>0.14000000000000001</v>
      </c>
      <c r="W25" s="201">
        <v>0.35</v>
      </c>
      <c r="X25" s="201">
        <v>1.98</v>
      </c>
      <c r="Y25" s="201">
        <v>0</v>
      </c>
      <c r="Z25" s="201">
        <v>2.56</v>
      </c>
      <c r="AA25" s="201">
        <v>0.91</v>
      </c>
      <c r="AB25" s="201">
        <v>0</v>
      </c>
      <c r="AC25" s="201">
        <v>0.73</v>
      </c>
      <c r="AD25" s="201">
        <v>16.02</v>
      </c>
      <c r="AE25" s="201">
        <v>0</v>
      </c>
      <c r="AF25" s="201">
        <v>0</v>
      </c>
      <c r="AG25" s="201">
        <v>23.06</v>
      </c>
      <c r="AH25" s="201">
        <v>0</v>
      </c>
      <c r="AI25" s="201">
        <v>3.86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213.17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12.24</v>
      </c>
      <c r="E26" s="201">
        <v>0</v>
      </c>
      <c r="F26" s="201">
        <v>0</v>
      </c>
      <c r="G26" s="201">
        <v>20.32</v>
      </c>
      <c r="H26" s="201">
        <v>0</v>
      </c>
      <c r="I26" s="201">
        <v>0</v>
      </c>
      <c r="J26" s="201">
        <v>24.55</v>
      </c>
      <c r="K26" s="201">
        <v>0.31</v>
      </c>
      <c r="L26" s="201">
        <v>15.11</v>
      </c>
      <c r="M26" s="201">
        <v>0.94</v>
      </c>
      <c r="N26" s="201">
        <v>1.2</v>
      </c>
      <c r="O26" s="201">
        <v>0</v>
      </c>
      <c r="P26" s="201">
        <v>1.41</v>
      </c>
      <c r="Q26" s="201">
        <v>0.22</v>
      </c>
      <c r="R26" s="201">
        <v>0.21</v>
      </c>
      <c r="S26" s="201">
        <v>0.27</v>
      </c>
      <c r="T26" s="201">
        <v>0</v>
      </c>
      <c r="U26" s="201">
        <v>1.36</v>
      </c>
      <c r="V26" s="201">
        <v>0.14000000000000001</v>
      </c>
      <c r="W26" s="201">
        <v>0.35</v>
      </c>
      <c r="X26" s="201">
        <v>1.98</v>
      </c>
      <c r="Y26" s="201">
        <v>0</v>
      </c>
      <c r="Z26" s="201">
        <v>2.56</v>
      </c>
      <c r="AA26" s="201">
        <v>0.91</v>
      </c>
      <c r="AB26" s="201">
        <v>0</v>
      </c>
      <c r="AC26" s="201">
        <v>0.73</v>
      </c>
      <c r="AD26" s="201">
        <v>16.02</v>
      </c>
      <c r="AE26" s="201">
        <v>0</v>
      </c>
      <c r="AF26" s="201">
        <v>0</v>
      </c>
      <c r="AG26" s="201">
        <v>23.06</v>
      </c>
      <c r="AH26" s="201">
        <v>0</v>
      </c>
      <c r="AI26" s="201">
        <v>3.86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213.17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12.08</v>
      </c>
      <c r="E27" s="201">
        <v>0</v>
      </c>
      <c r="F27" s="201">
        <v>0</v>
      </c>
      <c r="G27" s="201">
        <v>20.32</v>
      </c>
      <c r="H27" s="201">
        <v>0</v>
      </c>
      <c r="I27" s="201">
        <v>0</v>
      </c>
      <c r="J27" s="201">
        <v>24.55</v>
      </c>
      <c r="K27" s="201">
        <v>0.31</v>
      </c>
      <c r="L27" s="201">
        <v>15.11</v>
      </c>
      <c r="M27" s="201">
        <v>0.94</v>
      </c>
      <c r="N27" s="201">
        <v>1.2</v>
      </c>
      <c r="O27" s="201">
        <v>0</v>
      </c>
      <c r="P27" s="201">
        <v>1.41</v>
      </c>
      <c r="Q27" s="201">
        <v>0.22</v>
      </c>
      <c r="R27" s="201">
        <v>0.21</v>
      </c>
      <c r="S27" s="201">
        <v>0.27</v>
      </c>
      <c r="T27" s="201">
        <v>0</v>
      </c>
      <c r="U27" s="201">
        <v>1.36</v>
      </c>
      <c r="V27" s="201">
        <v>0.14000000000000001</v>
      </c>
      <c r="W27" s="201">
        <v>0.35</v>
      </c>
      <c r="X27" s="201">
        <v>1.98</v>
      </c>
      <c r="Y27" s="201">
        <v>0</v>
      </c>
      <c r="Z27" s="201">
        <v>2.56</v>
      </c>
      <c r="AA27" s="201">
        <v>0.91</v>
      </c>
      <c r="AB27" s="201">
        <v>0</v>
      </c>
      <c r="AC27" s="201">
        <v>0.73</v>
      </c>
      <c r="AD27" s="201">
        <v>16.02</v>
      </c>
      <c r="AE27" s="201">
        <v>0</v>
      </c>
      <c r="AF27" s="201">
        <v>0</v>
      </c>
      <c r="AG27" s="201">
        <v>23.06</v>
      </c>
      <c r="AH27" s="201">
        <v>0</v>
      </c>
      <c r="AI27" s="201">
        <v>3.86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213.17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12.08</v>
      </c>
      <c r="E28" s="201">
        <v>0</v>
      </c>
      <c r="F28" s="201">
        <v>0</v>
      </c>
      <c r="G28" s="201">
        <v>20.32</v>
      </c>
      <c r="H28" s="201">
        <v>0</v>
      </c>
      <c r="I28" s="201">
        <v>0</v>
      </c>
      <c r="J28" s="201">
        <v>24.55</v>
      </c>
      <c r="K28" s="201">
        <v>0.31</v>
      </c>
      <c r="L28" s="201">
        <v>23.67</v>
      </c>
      <c r="M28" s="201">
        <v>0.94</v>
      </c>
      <c r="N28" s="201">
        <v>1.2</v>
      </c>
      <c r="O28" s="201">
        <v>0</v>
      </c>
      <c r="P28" s="201">
        <v>1.41</v>
      </c>
      <c r="Q28" s="201">
        <v>0.22</v>
      </c>
      <c r="R28" s="201">
        <v>0.21</v>
      </c>
      <c r="S28" s="201">
        <v>0.27</v>
      </c>
      <c r="T28" s="201">
        <v>0</v>
      </c>
      <c r="U28" s="201">
        <v>1.36</v>
      </c>
      <c r="V28" s="201">
        <v>0.14000000000000001</v>
      </c>
      <c r="W28" s="201">
        <v>0.35</v>
      </c>
      <c r="X28" s="201">
        <v>1.98</v>
      </c>
      <c r="Y28" s="201">
        <v>0</v>
      </c>
      <c r="Z28" s="201">
        <v>2.56</v>
      </c>
      <c r="AA28" s="201">
        <v>0.91</v>
      </c>
      <c r="AB28" s="201">
        <v>0</v>
      </c>
      <c r="AC28" s="201">
        <v>0.73</v>
      </c>
      <c r="AD28" s="201">
        <v>16.02</v>
      </c>
      <c r="AE28" s="201">
        <v>0</v>
      </c>
      <c r="AF28" s="201">
        <v>0</v>
      </c>
      <c r="AG28" s="201">
        <v>23.06</v>
      </c>
      <c r="AH28" s="201">
        <v>0</v>
      </c>
      <c r="AI28" s="201">
        <v>3.86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213.17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12.08</v>
      </c>
      <c r="E29" s="201">
        <v>0</v>
      </c>
      <c r="F29" s="201">
        <v>0</v>
      </c>
      <c r="G29" s="201">
        <v>20.32</v>
      </c>
      <c r="H29" s="201">
        <v>0</v>
      </c>
      <c r="I29" s="201">
        <v>0</v>
      </c>
      <c r="J29" s="201">
        <v>24.55</v>
      </c>
      <c r="K29" s="201">
        <v>4.24</v>
      </c>
      <c r="L29" s="201">
        <v>99.48</v>
      </c>
      <c r="M29" s="201">
        <v>0.94</v>
      </c>
      <c r="N29" s="201">
        <v>1.2</v>
      </c>
      <c r="O29" s="201">
        <v>0</v>
      </c>
      <c r="P29" s="201">
        <v>1.41</v>
      </c>
      <c r="Q29" s="201">
        <v>3.14</v>
      </c>
      <c r="R29" s="201">
        <v>2.94</v>
      </c>
      <c r="S29" s="201">
        <v>3.75</v>
      </c>
      <c r="T29" s="201">
        <v>0</v>
      </c>
      <c r="U29" s="201">
        <v>1.36</v>
      </c>
      <c r="V29" s="201">
        <v>1.97</v>
      </c>
      <c r="W29" s="201">
        <v>0.35</v>
      </c>
      <c r="X29" s="201">
        <v>1.98</v>
      </c>
      <c r="Y29" s="201">
        <v>0</v>
      </c>
      <c r="Z29" s="201">
        <v>39.270000000000003</v>
      </c>
      <c r="AA29" s="201">
        <v>19.93</v>
      </c>
      <c r="AB29" s="201">
        <v>0</v>
      </c>
      <c r="AC29" s="201">
        <v>0.73</v>
      </c>
      <c r="AD29" s="201">
        <v>16.02</v>
      </c>
      <c r="AE29" s="201">
        <v>0</v>
      </c>
      <c r="AF29" s="201">
        <v>0</v>
      </c>
      <c r="AG29" s="201">
        <v>23.06</v>
      </c>
      <c r="AH29" s="201">
        <v>0</v>
      </c>
      <c r="AI29" s="201">
        <v>3.86</v>
      </c>
      <c r="AJ29" s="201">
        <v>0</v>
      </c>
      <c r="AK29" s="201">
        <v>19.61</v>
      </c>
      <c r="AL29" s="201">
        <v>0</v>
      </c>
      <c r="AM29" s="201">
        <v>0</v>
      </c>
      <c r="AN29" s="201">
        <v>0</v>
      </c>
      <c r="AO29" s="201">
        <v>213.17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12.08</v>
      </c>
      <c r="E30" s="201">
        <v>0</v>
      </c>
      <c r="F30" s="201">
        <v>0</v>
      </c>
      <c r="G30" s="201">
        <v>20.32</v>
      </c>
      <c r="H30" s="201">
        <v>0</v>
      </c>
      <c r="I30" s="201">
        <v>0</v>
      </c>
      <c r="J30" s="201">
        <v>24.55</v>
      </c>
      <c r="K30" s="201">
        <v>4.24</v>
      </c>
      <c r="L30" s="201">
        <v>142.31</v>
      </c>
      <c r="M30" s="201">
        <v>0.94</v>
      </c>
      <c r="N30" s="201">
        <v>1.2</v>
      </c>
      <c r="O30" s="201">
        <v>0</v>
      </c>
      <c r="P30" s="201">
        <v>1.41</v>
      </c>
      <c r="Q30" s="201">
        <v>3.14</v>
      </c>
      <c r="R30" s="201">
        <v>2.94</v>
      </c>
      <c r="S30" s="201">
        <v>3.75</v>
      </c>
      <c r="T30" s="201">
        <v>0</v>
      </c>
      <c r="U30" s="201">
        <v>1.36</v>
      </c>
      <c r="V30" s="201">
        <v>1.97</v>
      </c>
      <c r="W30" s="201">
        <v>0.35</v>
      </c>
      <c r="X30" s="201">
        <v>1.98</v>
      </c>
      <c r="Y30" s="201">
        <v>0</v>
      </c>
      <c r="Z30" s="201">
        <v>58.61</v>
      </c>
      <c r="AA30" s="201">
        <v>19.93</v>
      </c>
      <c r="AB30" s="201">
        <v>0</v>
      </c>
      <c r="AC30" s="201">
        <v>0.73</v>
      </c>
      <c r="AD30" s="201">
        <v>16.02</v>
      </c>
      <c r="AE30" s="201">
        <v>0</v>
      </c>
      <c r="AF30" s="201">
        <v>0</v>
      </c>
      <c r="AG30" s="201">
        <v>23.06</v>
      </c>
      <c r="AH30" s="201">
        <v>0</v>
      </c>
      <c r="AI30" s="201">
        <v>3.86</v>
      </c>
      <c r="AJ30" s="201">
        <v>0</v>
      </c>
      <c r="AK30" s="201">
        <v>19.61</v>
      </c>
      <c r="AL30" s="201">
        <v>0</v>
      </c>
      <c r="AM30" s="201">
        <v>0</v>
      </c>
      <c r="AN30" s="201">
        <v>0</v>
      </c>
      <c r="AO30" s="201">
        <v>213.17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12.08</v>
      </c>
      <c r="E31" s="201">
        <v>0</v>
      </c>
      <c r="F31" s="201">
        <v>0</v>
      </c>
      <c r="G31" s="201">
        <v>20.32</v>
      </c>
      <c r="H31" s="201">
        <v>0</v>
      </c>
      <c r="I31" s="201">
        <v>0</v>
      </c>
      <c r="J31" s="201">
        <v>24.55</v>
      </c>
      <c r="K31" s="201">
        <v>4.24</v>
      </c>
      <c r="L31" s="201">
        <v>144.44999999999999</v>
      </c>
      <c r="M31" s="201">
        <v>0.94</v>
      </c>
      <c r="N31" s="201">
        <v>1.2</v>
      </c>
      <c r="O31" s="201">
        <v>0</v>
      </c>
      <c r="P31" s="201">
        <v>1.41</v>
      </c>
      <c r="Q31" s="201">
        <v>3.14</v>
      </c>
      <c r="R31" s="201">
        <v>2.94</v>
      </c>
      <c r="S31" s="201">
        <v>3.33</v>
      </c>
      <c r="T31" s="201">
        <v>0</v>
      </c>
      <c r="U31" s="201">
        <v>1.36</v>
      </c>
      <c r="V31" s="201">
        <v>1.97</v>
      </c>
      <c r="W31" s="201">
        <v>0.35</v>
      </c>
      <c r="X31" s="201">
        <v>1.98</v>
      </c>
      <c r="Y31" s="201">
        <v>0</v>
      </c>
      <c r="Z31" s="201">
        <v>58.61</v>
      </c>
      <c r="AA31" s="201">
        <v>19.93</v>
      </c>
      <c r="AB31" s="201">
        <v>0</v>
      </c>
      <c r="AC31" s="201">
        <v>0.73</v>
      </c>
      <c r="AD31" s="201">
        <v>16.02</v>
      </c>
      <c r="AE31" s="201">
        <v>0</v>
      </c>
      <c r="AF31" s="201">
        <v>0</v>
      </c>
      <c r="AG31" s="201">
        <v>23.06</v>
      </c>
      <c r="AH31" s="201">
        <v>0</v>
      </c>
      <c r="AI31" s="201">
        <v>3.86</v>
      </c>
      <c r="AJ31" s="201">
        <v>0</v>
      </c>
      <c r="AK31" s="201">
        <v>17.71</v>
      </c>
      <c r="AL31" s="201">
        <v>0</v>
      </c>
      <c r="AM31" s="201">
        <v>0</v>
      </c>
      <c r="AN31" s="201">
        <v>0</v>
      </c>
      <c r="AO31" s="201">
        <v>213.17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12.08</v>
      </c>
      <c r="E32" s="201">
        <v>0</v>
      </c>
      <c r="F32" s="201">
        <v>0</v>
      </c>
      <c r="G32" s="201">
        <v>20.32</v>
      </c>
      <c r="H32" s="201">
        <v>0</v>
      </c>
      <c r="I32" s="201">
        <v>0</v>
      </c>
      <c r="J32" s="201">
        <v>24.55</v>
      </c>
      <c r="K32" s="201">
        <v>4.24</v>
      </c>
      <c r="L32" s="201">
        <v>144.44999999999999</v>
      </c>
      <c r="M32" s="201">
        <v>0.94</v>
      </c>
      <c r="N32" s="201">
        <v>1.2</v>
      </c>
      <c r="O32" s="201">
        <v>0</v>
      </c>
      <c r="P32" s="201">
        <v>1.41</v>
      </c>
      <c r="Q32" s="201">
        <v>3.14</v>
      </c>
      <c r="R32" s="201">
        <v>2.94</v>
      </c>
      <c r="S32" s="201">
        <v>3.75</v>
      </c>
      <c r="T32" s="201">
        <v>0</v>
      </c>
      <c r="U32" s="201">
        <v>1.36</v>
      </c>
      <c r="V32" s="201">
        <v>1.97</v>
      </c>
      <c r="W32" s="201">
        <v>0.35</v>
      </c>
      <c r="X32" s="201">
        <v>1.98</v>
      </c>
      <c r="Y32" s="201">
        <v>0</v>
      </c>
      <c r="Z32" s="201">
        <v>58.61</v>
      </c>
      <c r="AA32" s="201">
        <v>19.93</v>
      </c>
      <c r="AB32" s="201">
        <v>0</v>
      </c>
      <c r="AC32" s="201">
        <v>0.73</v>
      </c>
      <c r="AD32" s="201">
        <v>16.02</v>
      </c>
      <c r="AE32" s="201">
        <v>0</v>
      </c>
      <c r="AF32" s="201">
        <v>0</v>
      </c>
      <c r="AG32" s="201">
        <v>23.06</v>
      </c>
      <c r="AH32" s="201">
        <v>0</v>
      </c>
      <c r="AI32" s="201">
        <v>3.86</v>
      </c>
      <c r="AJ32" s="201">
        <v>0</v>
      </c>
      <c r="AK32" s="201">
        <v>17.71</v>
      </c>
      <c r="AL32" s="201">
        <v>0</v>
      </c>
      <c r="AM32" s="201">
        <v>0</v>
      </c>
      <c r="AN32" s="201">
        <v>0</v>
      </c>
      <c r="AO32" s="201">
        <v>213.17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12.08</v>
      </c>
      <c r="E33" s="201">
        <v>0</v>
      </c>
      <c r="F33" s="201">
        <v>0</v>
      </c>
      <c r="G33" s="201">
        <v>20.32</v>
      </c>
      <c r="H33" s="201">
        <v>0</v>
      </c>
      <c r="I33" s="201">
        <v>0</v>
      </c>
      <c r="J33" s="201">
        <v>24.55</v>
      </c>
      <c r="K33" s="201">
        <v>4.24</v>
      </c>
      <c r="L33" s="201">
        <v>151.97</v>
      </c>
      <c r="M33" s="201">
        <v>0.94</v>
      </c>
      <c r="N33" s="201">
        <v>1.2</v>
      </c>
      <c r="O33" s="201">
        <v>0</v>
      </c>
      <c r="P33" s="201">
        <v>1.41</v>
      </c>
      <c r="Q33" s="201">
        <v>3.14</v>
      </c>
      <c r="R33" s="201">
        <v>2.94</v>
      </c>
      <c r="S33" s="201">
        <v>3.75</v>
      </c>
      <c r="T33" s="201">
        <v>0</v>
      </c>
      <c r="U33" s="201">
        <v>1.36</v>
      </c>
      <c r="V33" s="201">
        <v>1.97</v>
      </c>
      <c r="W33" s="201">
        <v>0.35</v>
      </c>
      <c r="X33" s="201">
        <v>1.98</v>
      </c>
      <c r="Y33" s="201">
        <v>0</v>
      </c>
      <c r="Z33" s="201">
        <v>58.61</v>
      </c>
      <c r="AA33" s="201">
        <v>19.93</v>
      </c>
      <c r="AB33" s="201">
        <v>0</v>
      </c>
      <c r="AC33" s="201">
        <v>0.73</v>
      </c>
      <c r="AD33" s="201">
        <v>16.02</v>
      </c>
      <c r="AE33" s="201">
        <v>0</v>
      </c>
      <c r="AF33" s="201">
        <v>0</v>
      </c>
      <c r="AG33" s="201">
        <v>23.06</v>
      </c>
      <c r="AH33" s="201">
        <v>0</v>
      </c>
      <c r="AI33" s="201">
        <v>3.86</v>
      </c>
      <c r="AJ33" s="201">
        <v>0</v>
      </c>
      <c r="AK33" s="201">
        <v>14.1</v>
      </c>
      <c r="AL33" s="201">
        <v>0</v>
      </c>
      <c r="AM33" s="201">
        <v>0</v>
      </c>
      <c r="AN33" s="201">
        <v>0</v>
      </c>
      <c r="AO33" s="201">
        <v>213.17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12.08</v>
      </c>
      <c r="E34" s="201">
        <v>0</v>
      </c>
      <c r="F34" s="201">
        <v>0</v>
      </c>
      <c r="G34" s="201">
        <v>20.32</v>
      </c>
      <c r="H34" s="201">
        <v>0</v>
      </c>
      <c r="I34" s="201">
        <v>0</v>
      </c>
      <c r="J34" s="201">
        <v>24.55</v>
      </c>
      <c r="K34" s="201">
        <v>4.24</v>
      </c>
      <c r="L34" s="201">
        <v>151.97</v>
      </c>
      <c r="M34" s="201">
        <v>0.94</v>
      </c>
      <c r="N34" s="201">
        <v>1.2</v>
      </c>
      <c r="O34" s="201">
        <v>0</v>
      </c>
      <c r="P34" s="201">
        <v>1.41</v>
      </c>
      <c r="Q34" s="201">
        <v>3.14</v>
      </c>
      <c r="R34" s="201">
        <v>2.94</v>
      </c>
      <c r="S34" s="201">
        <v>3.75</v>
      </c>
      <c r="T34" s="201">
        <v>0</v>
      </c>
      <c r="U34" s="201">
        <v>1.36</v>
      </c>
      <c r="V34" s="201">
        <v>1.97</v>
      </c>
      <c r="W34" s="201">
        <v>0.35</v>
      </c>
      <c r="X34" s="201">
        <v>1.98</v>
      </c>
      <c r="Y34" s="201">
        <v>0</v>
      </c>
      <c r="Z34" s="201">
        <v>58.61</v>
      </c>
      <c r="AA34" s="201">
        <v>19.93</v>
      </c>
      <c r="AB34" s="201">
        <v>0</v>
      </c>
      <c r="AC34" s="201">
        <v>0.73</v>
      </c>
      <c r="AD34" s="201">
        <v>16.02</v>
      </c>
      <c r="AE34" s="201">
        <v>0</v>
      </c>
      <c r="AF34" s="201">
        <v>0</v>
      </c>
      <c r="AG34" s="201">
        <v>23.06</v>
      </c>
      <c r="AH34" s="201">
        <v>0</v>
      </c>
      <c r="AI34" s="201">
        <v>3.86</v>
      </c>
      <c r="AJ34" s="201">
        <v>0</v>
      </c>
      <c r="AK34" s="201">
        <v>14.1</v>
      </c>
      <c r="AL34" s="201">
        <v>0</v>
      </c>
      <c r="AM34" s="201">
        <v>0</v>
      </c>
      <c r="AN34" s="201">
        <v>0</v>
      </c>
      <c r="AO34" s="201">
        <v>213.17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11.92</v>
      </c>
      <c r="E35" s="201">
        <v>0</v>
      </c>
      <c r="F35" s="201">
        <v>0</v>
      </c>
      <c r="G35" s="201">
        <v>20.32</v>
      </c>
      <c r="H35" s="201">
        <v>0</v>
      </c>
      <c r="I35" s="201">
        <v>0</v>
      </c>
      <c r="J35" s="201">
        <v>24.55</v>
      </c>
      <c r="K35" s="201">
        <v>4.07</v>
      </c>
      <c r="L35" s="201">
        <v>151.97</v>
      </c>
      <c r="M35" s="201">
        <v>0.94</v>
      </c>
      <c r="N35" s="201">
        <v>1.2</v>
      </c>
      <c r="O35" s="201">
        <v>0</v>
      </c>
      <c r="P35" s="201">
        <v>1.41</v>
      </c>
      <c r="Q35" s="201">
        <v>3.14</v>
      </c>
      <c r="R35" s="201">
        <v>2.94</v>
      </c>
      <c r="S35" s="201">
        <v>3.75</v>
      </c>
      <c r="T35" s="201">
        <v>0</v>
      </c>
      <c r="U35" s="201">
        <v>1.53</v>
      </c>
      <c r="V35" s="201">
        <v>1.97</v>
      </c>
      <c r="W35" s="201">
        <v>4.97</v>
      </c>
      <c r="X35" s="201">
        <v>21.32</v>
      </c>
      <c r="Y35" s="201">
        <v>0</v>
      </c>
      <c r="Z35" s="201">
        <v>58.61</v>
      </c>
      <c r="AA35" s="201">
        <v>19.93</v>
      </c>
      <c r="AB35" s="201">
        <v>0</v>
      </c>
      <c r="AC35" s="201">
        <v>0.73</v>
      </c>
      <c r="AD35" s="201">
        <v>16.02</v>
      </c>
      <c r="AE35" s="201">
        <v>0</v>
      </c>
      <c r="AF35" s="201">
        <v>0</v>
      </c>
      <c r="AG35" s="201">
        <v>23.06</v>
      </c>
      <c r="AH35" s="201">
        <v>0</v>
      </c>
      <c r="AI35" s="201">
        <v>3.86</v>
      </c>
      <c r="AJ35" s="201">
        <v>0</v>
      </c>
      <c r="AK35" s="201">
        <v>11.16</v>
      </c>
      <c r="AL35" s="201">
        <v>0</v>
      </c>
      <c r="AM35" s="201">
        <v>0</v>
      </c>
      <c r="AN35" s="201">
        <v>0</v>
      </c>
      <c r="AO35" s="201">
        <v>213.17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11.92</v>
      </c>
      <c r="E36" s="201">
        <v>0</v>
      </c>
      <c r="F36" s="201">
        <v>0</v>
      </c>
      <c r="G36" s="201">
        <v>20.32</v>
      </c>
      <c r="H36" s="201">
        <v>0</v>
      </c>
      <c r="I36" s="201">
        <v>0</v>
      </c>
      <c r="J36" s="201">
        <v>24.55</v>
      </c>
      <c r="K36" s="201">
        <v>4.24</v>
      </c>
      <c r="L36" s="201">
        <v>151.97</v>
      </c>
      <c r="M36" s="201">
        <v>0.94</v>
      </c>
      <c r="N36" s="201">
        <v>1.2</v>
      </c>
      <c r="O36" s="201">
        <v>0</v>
      </c>
      <c r="P36" s="201">
        <v>1.41</v>
      </c>
      <c r="Q36" s="201">
        <v>3.14</v>
      </c>
      <c r="R36" s="201">
        <v>2.94</v>
      </c>
      <c r="S36" s="201">
        <v>3.75</v>
      </c>
      <c r="T36" s="201">
        <v>0</v>
      </c>
      <c r="U36" s="201">
        <v>1.39</v>
      </c>
      <c r="V36" s="201">
        <v>1.97</v>
      </c>
      <c r="W36" s="201">
        <v>4.97</v>
      </c>
      <c r="X36" s="201">
        <v>21.32</v>
      </c>
      <c r="Y36" s="201">
        <v>0</v>
      </c>
      <c r="Z36" s="201">
        <v>58.61</v>
      </c>
      <c r="AA36" s="201">
        <v>19.93</v>
      </c>
      <c r="AB36" s="201">
        <v>0</v>
      </c>
      <c r="AC36" s="201">
        <v>0.73</v>
      </c>
      <c r="AD36" s="201">
        <v>16.02</v>
      </c>
      <c r="AE36" s="201">
        <v>0</v>
      </c>
      <c r="AF36" s="201">
        <v>0</v>
      </c>
      <c r="AG36" s="201">
        <v>23.06</v>
      </c>
      <c r="AH36" s="201">
        <v>0</v>
      </c>
      <c r="AI36" s="201">
        <v>3.86</v>
      </c>
      <c r="AJ36" s="201">
        <v>0</v>
      </c>
      <c r="AK36" s="201">
        <v>11.16</v>
      </c>
      <c r="AL36" s="201">
        <v>0</v>
      </c>
      <c r="AM36" s="201">
        <v>0</v>
      </c>
      <c r="AN36" s="201">
        <v>0</v>
      </c>
      <c r="AO36" s="201">
        <v>213.17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11.92</v>
      </c>
      <c r="E37" s="201">
        <v>0</v>
      </c>
      <c r="F37" s="201">
        <v>0</v>
      </c>
      <c r="G37" s="201">
        <v>20.32</v>
      </c>
      <c r="H37" s="201">
        <v>0</v>
      </c>
      <c r="I37" s="201">
        <v>0</v>
      </c>
      <c r="J37" s="201">
        <v>24.55</v>
      </c>
      <c r="K37" s="201">
        <v>4.24</v>
      </c>
      <c r="L37" s="201">
        <v>146.99</v>
      </c>
      <c r="M37" s="201">
        <v>0.94</v>
      </c>
      <c r="N37" s="201">
        <v>1.2</v>
      </c>
      <c r="O37" s="201">
        <v>0</v>
      </c>
      <c r="P37" s="201">
        <v>1.41</v>
      </c>
      <c r="Q37" s="201">
        <v>3.14</v>
      </c>
      <c r="R37" s="201">
        <v>2.94</v>
      </c>
      <c r="S37" s="201">
        <v>3.75</v>
      </c>
      <c r="T37" s="201">
        <v>0</v>
      </c>
      <c r="U37" s="201">
        <v>1.39</v>
      </c>
      <c r="V37" s="201">
        <v>1.97</v>
      </c>
      <c r="W37" s="201">
        <v>4.97</v>
      </c>
      <c r="X37" s="201">
        <v>21.32</v>
      </c>
      <c r="Y37" s="201">
        <v>0</v>
      </c>
      <c r="Z37" s="201">
        <v>58.61</v>
      </c>
      <c r="AA37" s="201">
        <v>19.93</v>
      </c>
      <c r="AB37" s="201">
        <v>0</v>
      </c>
      <c r="AC37" s="201">
        <v>0.73</v>
      </c>
      <c r="AD37" s="201">
        <v>16.02</v>
      </c>
      <c r="AE37" s="201">
        <v>0</v>
      </c>
      <c r="AF37" s="201">
        <v>0</v>
      </c>
      <c r="AG37" s="201">
        <v>23.06</v>
      </c>
      <c r="AH37" s="201">
        <v>0</v>
      </c>
      <c r="AI37" s="201">
        <v>3.86</v>
      </c>
      <c r="AJ37" s="201">
        <v>0</v>
      </c>
      <c r="AK37" s="201">
        <v>11.16</v>
      </c>
      <c r="AL37" s="201">
        <v>0</v>
      </c>
      <c r="AM37" s="201">
        <v>0</v>
      </c>
      <c r="AN37" s="201">
        <v>0</v>
      </c>
      <c r="AO37" s="201">
        <v>213.17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11.92</v>
      </c>
      <c r="E38" s="201">
        <v>0</v>
      </c>
      <c r="F38" s="201">
        <v>0</v>
      </c>
      <c r="G38" s="201">
        <v>20.32</v>
      </c>
      <c r="H38" s="201">
        <v>0</v>
      </c>
      <c r="I38" s="201">
        <v>0</v>
      </c>
      <c r="J38" s="201">
        <v>24.55</v>
      </c>
      <c r="K38" s="201">
        <v>4.24</v>
      </c>
      <c r="L38" s="201">
        <v>146.99</v>
      </c>
      <c r="M38" s="201">
        <v>0.94</v>
      </c>
      <c r="N38" s="201">
        <v>1.2</v>
      </c>
      <c r="O38" s="201">
        <v>0</v>
      </c>
      <c r="P38" s="201">
        <v>1.41</v>
      </c>
      <c r="Q38" s="201">
        <v>3.14</v>
      </c>
      <c r="R38" s="201">
        <v>2.94</v>
      </c>
      <c r="S38" s="201">
        <v>3.75</v>
      </c>
      <c r="T38" s="201">
        <v>0</v>
      </c>
      <c r="U38" s="201">
        <v>1.39</v>
      </c>
      <c r="V38" s="201">
        <v>1.97</v>
      </c>
      <c r="W38" s="201">
        <v>4.97</v>
      </c>
      <c r="X38" s="201">
        <v>21.32</v>
      </c>
      <c r="Y38" s="201">
        <v>0</v>
      </c>
      <c r="Z38" s="201">
        <v>58.61</v>
      </c>
      <c r="AA38" s="201">
        <v>19.93</v>
      </c>
      <c r="AB38" s="201">
        <v>0</v>
      </c>
      <c r="AC38" s="201">
        <v>0.73</v>
      </c>
      <c r="AD38" s="201">
        <v>16.02</v>
      </c>
      <c r="AE38" s="201">
        <v>0</v>
      </c>
      <c r="AF38" s="201">
        <v>0</v>
      </c>
      <c r="AG38" s="201">
        <v>23.06</v>
      </c>
      <c r="AH38" s="201">
        <v>0</v>
      </c>
      <c r="AI38" s="201">
        <v>3.86</v>
      </c>
      <c r="AJ38" s="201">
        <v>0</v>
      </c>
      <c r="AK38" s="201">
        <v>11.16</v>
      </c>
      <c r="AL38" s="201">
        <v>0</v>
      </c>
      <c r="AM38" s="201">
        <v>0</v>
      </c>
      <c r="AN38" s="201">
        <v>0</v>
      </c>
      <c r="AO38" s="201">
        <v>213.17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11.92</v>
      </c>
      <c r="E39" s="201">
        <v>0</v>
      </c>
      <c r="F39" s="201">
        <v>0</v>
      </c>
      <c r="G39" s="201">
        <v>19.989999999999998</v>
      </c>
      <c r="H39" s="201">
        <v>0</v>
      </c>
      <c r="I39" s="201">
        <v>0</v>
      </c>
      <c r="J39" s="201">
        <v>24.55</v>
      </c>
      <c r="K39" s="201">
        <v>4.24</v>
      </c>
      <c r="L39" s="201">
        <v>146.99</v>
      </c>
      <c r="M39" s="201">
        <v>0.94</v>
      </c>
      <c r="N39" s="201">
        <v>1.2</v>
      </c>
      <c r="O39" s="201">
        <v>0</v>
      </c>
      <c r="P39" s="201">
        <v>1.41</v>
      </c>
      <c r="Q39" s="201">
        <v>3.14</v>
      </c>
      <c r="R39" s="201">
        <v>2.94</v>
      </c>
      <c r="S39" s="201">
        <v>3.75</v>
      </c>
      <c r="T39" s="201">
        <v>0</v>
      </c>
      <c r="U39" s="201">
        <v>1.39</v>
      </c>
      <c r="V39" s="201">
        <v>1.97</v>
      </c>
      <c r="W39" s="201">
        <v>4.97</v>
      </c>
      <c r="X39" s="201">
        <v>21.32</v>
      </c>
      <c r="Y39" s="201">
        <v>0</v>
      </c>
      <c r="Z39" s="201">
        <v>58.61</v>
      </c>
      <c r="AA39" s="201">
        <v>19.93</v>
      </c>
      <c r="AB39" s="201">
        <v>0</v>
      </c>
      <c r="AC39" s="201">
        <v>0.73</v>
      </c>
      <c r="AD39" s="201">
        <v>16.02</v>
      </c>
      <c r="AE39" s="201">
        <v>0</v>
      </c>
      <c r="AF39" s="201">
        <v>0</v>
      </c>
      <c r="AG39" s="201">
        <v>23.06</v>
      </c>
      <c r="AH39" s="201">
        <v>0</v>
      </c>
      <c r="AI39" s="201">
        <v>3.86</v>
      </c>
      <c r="AJ39" s="201">
        <v>0</v>
      </c>
      <c r="AK39" s="201">
        <v>11.16</v>
      </c>
      <c r="AL39" s="201">
        <v>0</v>
      </c>
      <c r="AM39" s="201">
        <v>0</v>
      </c>
      <c r="AN39" s="201">
        <v>0</v>
      </c>
      <c r="AO39" s="201">
        <v>208.82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11.92</v>
      </c>
      <c r="E40" s="201">
        <v>0</v>
      </c>
      <c r="F40" s="201">
        <v>0</v>
      </c>
      <c r="G40" s="201">
        <v>19.989999999999998</v>
      </c>
      <c r="H40" s="201">
        <v>0</v>
      </c>
      <c r="I40" s="201">
        <v>0</v>
      </c>
      <c r="J40" s="201">
        <v>24.22</v>
      </c>
      <c r="K40" s="201">
        <v>4.24</v>
      </c>
      <c r="L40" s="201">
        <v>146.99</v>
      </c>
      <c r="M40" s="201">
        <v>0.94</v>
      </c>
      <c r="N40" s="201">
        <v>1.2</v>
      </c>
      <c r="O40" s="201">
        <v>0</v>
      </c>
      <c r="P40" s="201">
        <v>1.41</v>
      </c>
      <c r="Q40" s="201">
        <v>3.14</v>
      </c>
      <c r="R40" s="201">
        <v>2.94</v>
      </c>
      <c r="S40" s="201">
        <v>3.75</v>
      </c>
      <c r="T40" s="201">
        <v>0</v>
      </c>
      <c r="U40" s="201">
        <v>1.39</v>
      </c>
      <c r="V40" s="201">
        <v>1.97</v>
      </c>
      <c r="W40" s="201">
        <v>4.97</v>
      </c>
      <c r="X40" s="201">
        <v>21.32</v>
      </c>
      <c r="Y40" s="201">
        <v>0</v>
      </c>
      <c r="Z40" s="201">
        <v>58.61</v>
      </c>
      <c r="AA40" s="201">
        <v>19.93</v>
      </c>
      <c r="AB40" s="201">
        <v>0</v>
      </c>
      <c r="AC40" s="201">
        <v>0.71</v>
      </c>
      <c r="AD40" s="201">
        <v>16.02</v>
      </c>
      <c r="AE40" s="201">
        <v>0</v>
      </c>
      <c r="AF40" s="201">
        <v>0</v>
      </c>
      <c r="AG40" s="201">
        <v>23.06</v>
      </c>
      <c r="AH40" s="201">
        <v>0</v>
      </c>
      <c r="AI40" s="201">
        <v>3.86</v>
      </c>
      <c r="AJ40" s="201">
        <v>0</v>
      </c>
      <c r="AK40" s="201">
        <v>11.16</v>
      </c>
      <c r="AL40" s="201">
        <v>0</v>
      </c>
      <c r="AM40" s="201">
        <v>0</v>
      </c>
      <c r="AN40" s="201">
        <v>0</v>
      </c>
      <c r="AO40" s="201">
        <v>208.82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11.92</v>
      </c>
      <c r="E41" s="201">
        <v>0</v>
      </c>
      <c r="F41" s="201">
        <v>0</v>
      </c>
      <c r="G41" s="201">
        <v>19.989999999999998</v>
      </c>
      <c r="H41" s="201">
        <v>0</v>
      </c>
      <c r="I41" s="201">
        <v>0</v>
      </c>
      <c r="J41" s="201">
        <v>24.22</v>
      </c>
      <c r="K41" s="201">
        <v>4.4000000000000004</v>
      </c>
      <c r="L41" s="201">
        <v>147.68</v>
      </c>
      <c r="M41" s="201">
        <v>0.94</v>
      </c>
      <c r="N41" s="201">
        <v>1.2</v>
      </c>
      <c r="O41" s="201">
        <v>0</v>
      </c>
      <c r="P41" s="201">
        <v>1.41</v>
      </c>
      <c r="Q41" s="201">
        <v>3.26</v>
      </c>
      <c r="R41" s="201">
        <v>3.06</v>
      </c>
      <c r="S41" s="201">
        <v>3.89</v>
      </c>
      <c r="T41" s="201">
        <v>0</v>
      </c>
      <c r="U41" s="201">
        <v>1.39</v>
      </c>
      <c r="V41" s="201">
        <v>1.97</v>
      </c>
      <c r="W41" s="201">
        <v>4.97</v>
      </c>
      <c r="X41" s="201">
        <v>21.32</v>
      </c>
      <c r="Y41" s="201">
        <v>0</v>
      </c>
      <c r="Z41" s="201">
        <v>59.16</v>
      </c>
      <c r="AA41" s="201">
        <v>20.13</v>
      </c>
      <c r="AB41" s="201">
        <v>0</v>
      </c>
      <c r="AC41" s="201">
        <v>0.68</v>
      </c>
      <c r="AD41" s="201">
        <v>16.02</v>
      </c>
      <c r="AE41" s="201">
        <v>0</v>
      </c>
      <c r="AF41" s="201">
        <v>0</v>
      </c>
      <c r="AG41" s="201">
        <v>23.06</v>
      </c>
      <c r="AH41" s="201">
        <v>0</v>
      </c>
      <c r="AI41" s="201">
        <v>3.86</v>
      </c>
      <c r="AJ41" s="201">
        <v>0</v>
      </c>
      <c r="AK41" s="201">
        <v>11.16</v>
      </c>
      <c r="AL41" s="201">
        <v>0</v>
      </c>
      <c r="AM41" s="201">
        <v>0</v>
      </c>
      <c r="AN41" s="201">
        <v>0</v>
      </c>
      <c r="AO41" s="201">
        <v>208.82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11.92</v>
      </c>
      <c r="E42" s="201">
        <v>0</v>
      </c>
      <c r="F42" s="201">
        <v>0</v>
      </c>
      <c r="G42" s="201">
        <v>19.989999999999998</v>
      </c>
      <c r="H42" s="201">
        <v>0</v>
      </c>
      <c r="I42" s="201">
        <v>0</v>
      </c>
      <c r="J42" s="201">
        <v>24.22</v>
      </c>
      <c r="K42" s="201">
        <v>4.4000000000000004</v>
      </c>
      <c r="L42" s="201">
        <v>147.68</v>
      </c>
      <c r="M42" s="201">
        <v>0.94</v>
      </c>
      <c r="N42" s="201">
        <v>1.2</v>
      </c>
      <c r="O42" s="201">
        <v>0</v>
      </c>
      <c r="P42" s="201">
        <v>1.41</v>
      </c>
      <c r="Q42" s="201">
        <v>3.26</v>
      </c>
      <c r="R42" s="201">
        <v>3.06</v>
      </c>
      <c r="S42" s="201">
        <v>3.89</v>
      </c>
      <c r="T42" s="201">
        <v>0</v>
      </c>
      <c r="U42" s="201">
        <v>1.39</v>
      </c>
      <c r="V42" s="201">
        <v>1.97</v>
      </c>
      <c r="W42" s="201">
        <v>4.97</v>
      </c>
      <c r="X42" s="201">
        <v>21.32</v>
      </c>
      <c r="Y42" s="201">
        <v>0</v>
      </c>
      <c r="Z42" s="201">
        <v>59.16</v>
      </c>
      <c r="AA42" s="201">
        <v>20.13</v>
      </c>
      <c r="AB42" s="201">
        <v>0</v>
      </c>
      <c r="AC42" s="201">
        <v>0.68</v>
      </c>
      <c r="AD42" s="201">
        <v>16.02</v>
      </c>
      <c r="AE42" s="201">
        <v>0</v>
      </c>
      <c r="AF42" s="201">
        <v>0</v>
      </c>
      <c r="AG42" s="201">
        <v>23.06</v>
      </c>
      <c r="AH42" s="201">
        <v>0</v>
      </c>
      <c r="AI42" s="201">
        <v>3.86</v>
      </c>
      <c r="AJ42" s="201">
        <v>0</v>
      </c>
      <c r="AK42" s="201">
        <v>11.16</v>
      </c>
      <c r="AL42" s="201">
        <v>0</v>
      </c>
      <c r="AM42" s="201">
        <v>0</v>
      </c>
      <c r="AN42" s="201">
        <v>0</v>
      </c>
      <c r="AO42" s="201">
        <v>208.82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11.92</v>
      </c>
      <c r="E43" s="201">
        <v>0</v>
      </c>
      <c r="F43" s="201">
        <v>0</v>
      </c>
      <c r="G43" s="201">
        <v>19.989999999999998</v>
      </c>
      <c r="H43" s="201">
        <v>0</v>
      </c>
      <c r="I43" s="201">
        <v>0</v>
      </c>
      <c r="J43" s="201">
        <v>24.22</v>
      </c>
      <c r="K43" s="201">
        <v>3.43</v>
      </c>
      <c r="L43" s="201">
        <v>146.84</v>
      </c>
      <c r="M43" s="201">
        <v>0.94</v>
      </c>
      <c r="N43" s="201">
        <v>1.2</v>
      </c>
      <c r="O43" s="201">
        <v>0</v>
      </c>
      <c r="P43" s="201">
        <v>1.41</v>
      </c>
      <c r="Q43" s="201">
        <v>3.13</v>
      </c>
      <c r="R43" s="201">
        <v>2.94</v>
      </c>
      <c r="S43" s="201">
        <v>3.75</v>
      </c>
      <c r="T43" s="201">
        <v>0</v>
      </c>
      <c r="U43" s="201">
        <v>1.39</v>
      </c>
      <c r="V43" s="201">
        <v>1.97</v>
      </c>
      <c r="W43" s="201">
        <v>4.97</v>
      </c>
      <c r="X43" s="201">
        <v>21.32</v>
      </c>
      <c r="Y43" s="201">
        <v>0</v>
      </c>
      <c r="Z43" s="201">
        <v>58.35</v>
      </c>
      <c r="AA43" s="201">
        <v>19.93</v>
      </c>
      <c r="AB43" s="201">
        <v>0</v>
      </c>
      <c r="AC43" s="201">
        <v>0.68</v>
      </c>
      <c r="AD43" s="201">
        <v>16.02</v>
      </c>
      <c r="AE43" s="201">
        <v>0</v>
      </c>
      <c r="AF43" s="201">
        <v>0</v>
      </c>
      <c r="AG43" s="201">
        <v>23.06</v>
      </c>
      <c r="AH43" s="201">
        <v>0</v>
      </c>
      <c r="AI43" s="201">
        <v>3.86</v>
      </c>
      <c r="AJ43" s="201">
        <v>0</v>
      </c>
      <c r="AK43" s="201">
        <v>11.16</v>
      </c>
      <c r="AL43" s="201">
        <v>0</v>
      </c>
      <c r="AM43" s="201">
        <v>0</v>
      </c>
      <c r="AN43" s="201">
        <v>0</v>
      </c>
      <c r="AO43" s="201">
        <v>208.82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11.92</v>
      </c>
      <c r="E44" s="201">
        <v>0</v>
      </c>
      <c r="F44" s="201">
        <v>0</v>
      </c>
      <c r="G44" s="201">
        <v>19.989999999999998</v>
      </c>
      <c r="H44" s="201">
        <v>0</v>
      </c>
      <c r="I44" s="201">
        <v>0</v>
      </c>
      <c r="J44" s="201">
        <v>24.22</v>
      </c>
      <c r="K44" s="201">
        <v>3.43</v>
      </c>
      <c r="L44" s="201">
        <v>146.84</v>
      </c>
      <c r="M44" s="201">
        <v>0.94</v>
      </c>
      <c r="N44" s="201">
        <v>1.2</v>
      </c>
      <c r="O44" s="201">
        <v>0</v>
      </c>
      <c r="P44" s="201">
        <v>1.41</v>
      </c>
      <c r="Q44" s="201">
        <v>3.13</v>
      </c>
      <c r="R44" s="201">
        <v>2.94</v>
      </c>
      <c r="S44" s="201">
        <v>3.75</v>
      </c>
      <c r="T44" s="201">
        <v>0</v>
      </c>
      <c r="U44" s="201">
        <v>1.39</v>
      </c>
      <c r="V44" s="201">
        <v>1.97</v>
      </c>
      <c r="W44" s="201">
        <v>4.97</v>
      </c>
      <c r="X44" s="201">
        <v>21.32</v>
      </c>
      <c r="Y44" s="201">
        <v>0</v>
      </c>
      <c r="Z44" s="201">
        <v>58.35</v>
      </c>
      <c r="AA44" s="201">
        <v>19.93</v>
      </c>
      <c r="AB44" s="201">
        <v>0</v>
      </c>
      <c r="AC44" s="201">
        <v>0.68</v>
      </c>
      <c r="AD44" s="201">
        <v>16.02</v>
      </c>
      <c r="AE44" s="201">
        <v>0</v>
      </c>
      <c r="AF44" s="201">
        <v>0</v>
      </c>
      <c r="AG44" s="201">
        <v>23.06</v>
      </c>
      <c r="AH44" s="201">
        <v>0</v>
      </c>
      <c r="AI44" s="201">
        <v>3.86</v>
      </c>
      <c r="AJ44" s="201">
        <v>0</v>
      </c>
      <c r="AK44" s="201">
        <v>11.16</v>
      </c>
      <c r="AL44" s="201">
        <v>0</v>
      </c>
      <c r="AM44" s="201">
        <v>0</v>
      </c>
      <c r="AN44" s="201">
        <v>0</v>
      </c>
      <c r="AO44" s="201">
        <v>208.82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11.92</v>
      </c>
      <c r="E45" s="201">
        <v>0</v>
      </c>
      <c r="F45" s="201">
        <v>0</v>
      </c>
      <c r="G45" s="201">
        <v>19.989999999999998</v>
      </c>
      <c r="H45" s="201">
        <v>0</v>
      </c>
      <c r="I45" s="201">
        <v>0</v>
      </c>
      <c r="J45" s="201">
        <v>24.22</v>
      </c>
      <c r="K45" s="201">
        <v>3.43</v>
      </c>
      <c r="L45" s="201">
        <v>146.84</v>
      </c>
      <c r="M45" s="201">
        <v>0.94</v>
      </c>
      <c r="N45" s="201">
        <v>1.2</v>
      </c>
      <c r="O45" s="201">
        <v>0</v>
      </c>
      <c r="P45" s="201">
        <v>1.41</v>
      </c>
      <c r="Q45" s="201">
        <v>3.13</v>
      </c>
      <c r="R45" s="201">
        <v>2.94</v>
      </c>
      <c r="S45" s="201">
        <v>3.75</v>
      </c>
      <c r="T45" s="201">
        <v>0</v>
      </c>
      <c r="U45" s="201">
        <v>1.39</v>
      </c>
      <c r="V45" s="201">
        <v>1.97</v>
      </c>
      <c r="W45" s="201">
        <v>4.97</v>
      </c>
      <c r="X45" s="201">
        <v>21.32</v>
      </c>
      <c r="Y45" s="201">
        <v>0</v>
      </c>
      <c r="Z45" s="201">
        <v>58.61</v>
      </c>
      <c r="AA45" s="201">
        <v>19.93</v>
      </c>
      <c r="AB45" s="201">
        <v>0</v>
      </c>
      <c r="AC45" s="201">
        <v>0.68</v>
      </c>
      <c r="AD45" s="201">
        <v>16.02</v>
      </c>
      <c r="AE45" s="201">
        <v>0</v>
      </c>
      <c r="AF45" s="201">
        <v>0</v>
      </c>
      <c r="AG45" s="201">
        <v>23.06</v>
      </c>
      <c r="AH45" s="201">
        <v>0</v>
      </c>
      <c r="AI45" s="201">
        <v>3.86</v>
      </c>
      <c r="AJ45" s="201">
        <v>0</v>
      </c>
      <c r="AK45" s="201">
        <v>11.16</v>
      </c>
      <c r="AL45" s="201">
        <v>0</v>
      </c>
      <c r="AM45" s="201">
        <v>0</v>
      </c>
      <c r="AN45" s="201">
        <v>0</v>
      </c>
      <c r="AO45" s="201">
        <v>208.82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11.92</v>
      </c>
      <c r="E46" s="201">
        <v>0</v>
      </c>
      <c r="F46" s="201">
        <v>0</v>
      </c>
      <c r="G46" s="201">
        <v>19.989999999999998</v>
      </c>
      <c r="H46" s="201">
        <v>0</v>
      </c>
      <c r="I46" s="201">
        <v>0</v>
      </c>
      <c r="J46" s="201">
        <v>24.22</v>
      </c>
      <c r="K46" s="201">
        <v>3.43</v>
      </c>
      <c r="L46" s="201">
        <v>146.84</v>
      </c>
      <c r="M46" s="201">
        <v>0.94</v>
      </c>
      <c r="N46" s="201">
        <v>1.2</v>
      </c>
      <c r="O46" s="201">
        <v>0</v>
      </c>
      <c r="P46" s="201">
        <v>1.41</v>
      </c>
      <c r="Q46" s="201">
        <v>3.13</v>
      </c>
      <c r="R46" s="201">
        <v>2.94</v>
      </c>
      <c r="S46" s="201">
        <v>3.75</v>
      </c>
      <c r="T46" s="201">
        <v>0</v>
      </c>
      <c r="U46" s="201">
        <v>1.39</v>
      </c>
      <c r="V46" s="201">
        <v>1.97</v>
      </c>
      <c r="W46" s="201">
        <v>4.97</v>
      </c>
      <c r="X46" s="201">
        <v>21.32</v>
      </c>
      <c r="Y46" s="201">
        <v>0</v>
      </c>
      <c r="Z46" s="201">
        <v>58.61</v>
      </c>
      <c r="AA46" s="201">
        <v>19.93</v>
      </c>
      <c r="AB46" s="201">
        <v>0</v>
      </c>
      <c r="AC46" s="201">
        <v>0.68</v>
      </c>
      <c r="AD46" s="201">
        <v>16.02</v>
      </c>
      <c r="AE46" s="201">
        <v>0</v>
      </c>
      <c r="AF46" s="201">
        <v>0</v>
      </c>
      <c r="AG46" s="201">
        <v>23.06</v>
      </c>
      <c r="AH46" s="201">
        <v>0</v>
      </c>
      <c r="AI46" s="201">
        <v>3.86</v>
      </c>
      <c r="AJ46" s="201">
        <v>0</v>
      </c>
      <c r="AK46" s="201">
        <v>11.16</v>
      </c>
      <c r="AL46" s="201">
        <v>0</v>
      </c>
      <c r="AM46" s="201">
        <v>0</v>
      </c>
      <c r="AN46" s="201">
        <v>0</v>
      </c>
      <c r="AO46" s="201">
        <v>208.82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11.92</v>
      </c>
      <c r="E47" s="201">
        <v>0</v>
      </c>
      <c r="F47" s="201">
        <v>0</v>
      </c>
      <c r="G47" s="201">
        <v>19.989999999999998</v>
      </c>
      <c r="H47" s="201">
        <v>0</v>
      </c>
      <c r="I47" s="201">
        <v>0</v>
      </c>
      <c r="J47" s="201">
        <v>24.89</v>
      </c>
      <c r="K47" s="201">
        <v>3.43</v>
      </c>
      <c r="L47" s="201">
        <v>146.84</v>
      </c>
      <c r="M47" s="201">
        <v>0.94</v>
      </c>
      <c r="N47" s="201">
        <v>1.2</v>
      </c>
      <c r="O47" s="201">
        <v>0</v>
      </c>
      <c r="P47" s="201">
        <v>1.41</v>
      </c>
      <c r="Q47" s="201">
        <v>3.13</v>
      </c>
      <c r="R47" s="201">
        <v>2.94</v>
      </c>
      <c r="S47" s="201">
        <v>3.75</v>
      </c>
      <c r="T47" s="201">
        <v>0</v>
      </c>
      <c r="U47" s="201">
        <v>1.39</v>
      </c>
      <c r="V47" s="201">
        <v>1.97</v>
      </c>
      <c r="W47" s="201">
        <v>4.97</v>
      </c>
      <c r="X47" s="201">
        <v>21.32</v>
      </c>
      <c r="Y47" s="201">
        <v>0</v>
      </c>
      <c r="Z47" s="201">
        <v>58.61</v>
      </c>
      <c r="AA47" s="201">
        <v>19.93</v>
      </c>
      <c r="AB47" s="201">
        <v>0</v>
      </c>
      <c r="AC47" s="201">
        <v>0.74</v>
      </c>
      <c r="AD47" s="201">
        <v>16.02</v>
      </c>
      <c r="AE47" s="201">
        <v>0</v>
      </c>
      <c r="AF47" s="201">
        <v>0</v>
      </c>
      <c r="AG47" s="201">
        <v>23.06</v>
      </c>
      <c r="AH47" s="201">
        <v>0</v>
      </c>
      <c r="AI47" s="201">
        <v>3.86</v>
      </c>
      <c r="AJ47" s="201">
        <v>0</v>
      </c>
      <c r="AK47" s="201">
        <v>11.16</v>
      </c>
      <c r="AL47" s="201">
        <v>0</v>
      </c>
      <c r="AM47" s="201">
        <v>0</v>
      </c>
      <c r="AN47" s="201">
        <v>0</v>
      </c>
      <c r="AO47" s="201">
        <v>208.82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11.92</v>
      </c>
      <c r="E48" s="201">
        <v>0</v>
      </c>
      <c r="F48" s="201">
        <v>0</v>
      </c>
      <c r="G48" s="201">
        <v>19.989999999999998</v>
      </c>
      <c r="H48" s="201">
        <v>0</v>
      </c>
      <c r="I48" s="201">
        <v>0</v>
      </c>
      <c r="J48" s="201">
        <v>24.89</v>
      </c>
      <c r="K48" s="201">
        <v>3.43</v>
      </c>
      <c r="L48" s="201">
        <v>146.84</v>
      </c>
      <c r="M48" s="201">
        <v>0.94</v>
      </c>
      <c r="N48" s="201">
        <v>1.2</v>
      </c>
      <c r="O48" s="201">
        <v>0</v>
      </c>
      <c r="P48" s="201">
        <v>1.41</v>
      </c>
      <c r="Q48" s="201">
        <v>3.13</v>
      </c>
      <c r="R48" s="201">
        <v>2.94</v>
      </c>
      <c r="S48" s="201">
        <v>3.75</v>
      </c>
      <c r="T48" s="201">
        <v>0</v>
      </c>
      <c r="U48" s="201">
        <v>1.39</v>
      </c>
      <c r="V48" s="201">
        <v>1.97</v>
      </c>
      <c r="W48" s="201">
        <v>4.97</v>
      </c>
      <c r="X48" s="201">
        <v>21.32</v>
      </c>
      <c r="Y48" s="201">
        <v>0</v>
      </c>
      <c r="Z48" s="201">
        <v>58.61</v>
      </c>
      <c r="AA48" s="201">
        <v>19.93</v>
      </c>
      <c r="AB48" s="201">
        <v>0</v>
      </c>
      <c r="AC48" s="201">
        <v>0.74</v>
      </c>
      <c r="AD48" s="201">
        <v>16.02</v>
      </c>
      <c r="AE48" s="201">
        <v>0</v>
      </c>
      <c r="AF48" s="201">
        <v>0</v>
      </c>
      <c r="AG48" s="201">
        <v>23.06</v>
      </c>
      <c r="AH48" s="201">
        <v>0</v>
      </c>
      <c r="AI48" s="201">
        <v>3.86</v>
      </c>
      <c r="AJ48" s="201">
        <v>0</v>
      </c>
      <c r="AK48" s="201">
        <v>11.16</v>
      </c>
      <c r="AL48" s="201">
        <v>0</v>
      </c>
      <c r="AM48" s="201">
        <v>0</v>
      </c>
      <c r="AN48" s="201">
        <v>0</v>
      </c>
      <c r="AO48" s="201">
        <v>208.82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11.92</v>
      </c>
      <c r="E49" s="201">
        <v>0</v>
      </c>
      <c r="F49" s="201">
        <v>0</v>
      </c>
      <c r="G49" s="201">
        <v>19.989999999999998</v>
      </c>
      <c r="H49" s="201">
        <v>0</v>
      </c>
      <c r="I49" s="201">
        <v>0</v>
      </c>
      <c r="J49" s="201">
        <v>24.89</v>
      </c>
      <c r="K49" s="201">
        <v>3.43</v>
      </c>
      <c r="L49" s="201">
        <v>146.84</v>
      </c>
      <c r="M49" s="201">
        <v>9.4499999999999993</v>
      </c>
      <c r="N49" s="201">
        <v>1.2</v>
      </c>
      <c r="O49" s="201">
        <v>0</v>
      </c>
      <c r="P49" s="201">
        <v>1.41</v>
      </c>
      <c r="Q49" s="201">
        <v>3.13</v>
      </c>
      <c r="R49" s="201">
        <v>2.94</v>
      </c>
      <c r="S49" s="201">
        <v>3.75</v>
      </c>
      <c r="T49" s="201">
        <v>0</v>
      </c>
      <c r="U49" s="201">
        <v>1.39</v>
      </c>
      <c r="V49" s="201">
        <v>1.97</v>
      </c>
      <c r="W49" s="201">
        <v>4.97</v>
      </c>
      <c r="X49" s="201">
        <v>21.32</v>
      </c>
      <c r="Y49" s="201">
        <v>0</v>
      </c>
      <c r="Z49" s="201">
        <v>58.61</v>
      </c>
      <c r="AA49" s="201">
        <v>19.93</v>
      </c>
      <c r="AB49" s="201">
        <v>0</v>
      </c>
      <c r="AC49" s="201">
        <v>0.74</v>
      </c>
      <c r="AD49" s="201">
        <v>16.02</v>
      </c>
      <c r="AE49" s="201">
        <v>0</v>
      </c>
      <c r="AF49" s="201">
        <v>0</v>
      </c>
      <c r="AG49" s="201">
        <v>23.06</v>
      </c>
      <c r="AH49" s="201">
        <v>0</v>
      </c>
      <c r="AI49" s="201">
        <v>3.86</v>
      </c>
      <c r="AJ49" s="201">
        <v>0</v>
      </c>
      <c r="AK49" s="201">
        <v>11.16</v>
      </c>
      <c r="AL49" s="201">
        <v>0</v>
      </c>
      <c r="AM49" s="201">
        <v>0</v>
      </c>
      <c r="AN49" s="201">
        <v>0</v>
      </c>
      <c r="AO49" s="201">
        <v>208.82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11.92</v>
      </c>
      <c r="E50" s="201">
        <v>0</v>
      </c>
      <c r="F50" s="201">
        <v>0</v>
      </c>
      <c r="G50" s="201">
        <v>19.989999999999998</v>
      </c>
      <c r="H50" s="201">
        <v>0</v>
      </c>
      <c r="I50" s="201">
        <v>0</v>
      </c>
      <c r="J50" s="201">
        <v>24.89</v>
      </c>
      <c r="K50" s="201">
        <v>3.43</v>
      </c>
      <c r="L50" s="201">
        <v>146.84</v>
      </c>
      <c r="M50" s="201">
        <v>9.4499999999999993</v>
      </c>
      <c r="N50" s="201">
        <v>1.2</v>
      </c>
      <c r="O50" s="201">
        <v>0</v>
      </c>
      <c r="P50" s="201">
        <v>1.41</v>
      </c>
      <c r="Q50" s="201">
        <v>3.13</v>
      </c>
      <c r="R50" s="201">
        <v>2.94</v>
      </c>
      <c r="S50" s="201">
        <v>3.75</v>
      </c>
      <c r="T50" s="201">
        <v>0</v>
      </c>
      <c r="U50" s="201">
        <v>1.39</v>
      </c>
      <c r="V50" s="201">
        <v>1.97</v>
      </c>
      <c r="W50" s="201">
        <v>4.97</v>
      </c>
      <c r="X50" s="201">
        <v>21.32</v>
      </c>
      <c r="Y50" s="201">
        <v>0</v>
      </c>
      <c r="Z50" s="201">
        <v>58.61</v>
      </c>
      <c r="AA50" s="201">
        <v>19.93</v>
      </c>
      <c r="AB50" s="201">
        <v>0</v>
      </c>
      <c r="AC50" s="201">
        <v>0.74</v>
      </c>
      <c r="AD50" s="201">
        <v>16.02</v>
      </c>
      <c r="AE50" s="201">
        <v>0</v>
      </c>
      <c r="AF50" s="201">
        <v>0</v>
      </c>
      <c r="AG50" s="201">
        <v>23.06</v>
      </c>
      <c r="AH50" s="201">
        <v>0</v>
      </c>
      <c r="AI50" s="201">
        <v>3.86</v>
      </c>
      <c r="AJ50" s="201">
        <v>0</v>
      </c>
      <c r="AK50" s="201">
        <v>11.16</v>
      </c>
      <c r="AL50" s="201">
        <v>0</v>
      </c>
      <c r="AM50" s="201">
        <v>0</v>
      </c>
      <c r="AN50" s="201">
        <v>0</v>
      </c>
      <c r="AO50" s="201">
        <v>208.82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11.75</v>
      </c>
      <c r="E51" s="201">
        <v>0</v>
      </c>
      <c r="F51" s="201">
        <v>0</v>
      </c>
      <c r="G51" s="201">
        <v>19.66</v>
      </c>
      <c r="H51" s="201">
        <v>0</v>
      </c>
      <c r="I51" s="201">
        <v>0</v>
      </c>
      <c r="J51" s="201">
        <v>24.89</v>
      </c>
      <c r="K51" s="201">
        <v>3.43</v>
      </c>
      <c r="L51" s="201">
        <v>146.84</v>
      </c>
      <c r="M51" s="201">
        <v>1.9</v>
      </c>
      <c r="N51" s="201">
        <v>1.2</v>
      </c>
      <c r="O51" s="201">
        <v>0</v>
      </c>
      <c r="P51" s="201">
        <v>1.41</v>
      </c>
      <c r="Q51" s="201">
        <v>3.13</v>
      </c>
      <c r="R51" s="201">
        <v>2.94</v>
      </c>
      <c r="S51" s="201">
        <v>3.75</v>
      </c>
      <c r="T51" s="201">
        <v>0</v>
      </c>
      <c r="U51" s="201">
        <v>1.39</v>
      </c>
      <c r="V51" s="201">
        <v>1.97</v>
      </c>
      <c r="W51" s="201">
        <v>4.97</v>
      </c>
      <c r="X51" s="201">
        <v>21.32</v>
      </c>
      <c r="Y51" s="201">
        <v>0</v>
      </c>
      <c r="Z51" s="201">
        <v>58.61</v>
      </c>
      <c r="AA51" s="201">
        <v>19.93</v>
      </c>
      <c r="AB51" s="201">
        <v>0</v>
      </c>
      <c r="AC51" s="201">
        <v>0.74</v>
      </c>
      <c r="AD51" s="201">
        <v>16.02</v>
      </c>
      <c r="AE51" s="201">
        <v>0</v>
      </c>
      <c r="AF51" s="201">
        <v>0</v>
      </c>
      <c r="AG51" s="201">
        <v>23.06</v>
      </c>
      <c r="AH51" s="201">
        <v>0</v>
      </c>
      <c r="AI51" s="201">
        <v>3.86</v>
      </c>
      <c r="AJ51" s="201">
        <v>0</v>
      </c>
      <c r="AK51" s="201">
        <v>11.16</v>
      </c>
      <c r="AL51" s="201">
        <v>0</v>
      </c>
      <c r="AM51" s="201">
        <v>0</v>
      </c>
      <c r="AN51" s="201">
        <v>0</v>
      </c>
      <c r="AO51" s="201">
        <v>202.29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11.75</v>
      </c>
      <c r="E52" s="201">
        <v>0</v>
      </c>
      <c r="F52" s="201">
        <v>0</v>
      </c>
      <c r="G52" s="201">
        <v>19.66</v>
      </c>
      <c r="H52" s="201">
        <v>0</v>
      </c>
      <c r="I52" s="201">
        <v>0</v>
      </c>
      <c r="J52" s="201">
        <v>24.89</v>
      </c>
      <c r="K52" s="201">
        <v>3.43</v>
      </c>
      <c r="L52" s="201">
        <v>146.84</v>
      </c>
      <c r="M52" s="201">
        <v>0.94</v>
      </c>
      <c r="N52" s="201">
        <v>1.2</v>
      </c>
      <c r="O52" s="201">
        <v>0</v>
      </c>
      <c r="P52" s="201">
        <v>1.41</v>
      </c>
      <c r="Q52" s="201">
        <v>3.13</v>
      </c>
      <c r="R52" s="201">
        <v>2.94</v>
      </c>
      <c r="S52" s="201">
        <v>3.75</v>
      </c>
      <c r="T52" s="201">
        <v>0</v>
      </c>
      <c r="U52" s="201">
        <v>1.39</v>
      </c>
      <c r="V52" s="201">
        <v>1.97</v>
      </c>
      <c r="W52" s="201">
        <v>4.97</v>
      </c>
      <c r="X52" s="201">
        <v>21.32</v>
      </c>
      <c r="Y52" s="201">
        <v>0</v>
      </c>
      <c r="Z52" s="201">
        <v>58.61</v>
      </c>
      <c r="AA52" s="201">
        <v>19.93</v>
      </c>
      <c r="AB52" s="201">
        <v>0</v>
      </c>
      <c r="AC52" s="201">
        <v>0.74</v>
      </c>
      <c r="AD52" s="201">
        <v>16.02</v>
      </c>
      <c r="AE52" s="201">
        <v>0</v>
      </c>
      <c r="AF52" s="201">
        <v>0</v>
      </c>
      <c r="AG52" s="201">
        <v>23.06</v>
      </c>
      <c r="AH52" s="201">
        <v>0</v>
      </c>
      <c r="AI52" s="201">
        <v>3.86</v>
      </c>
      <c r="AJ52" s="201">
        <v>0</v>
      </c>
      <c r="AK52" s="201">
        <v>11.16</v>
      </c>
      <c r="AL52" s="201">
        <v>0</v>
      </c>
      <c r="AM52" s="201">
        <v>0</v>
      </c>
      <c r="AN52" s="201">
        <v>0</v>
      </c>
      <c r="AO52" s="201">
        <v>202.29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11.75</v>
      </c>
      <c r="E53" s="201">
        <v>0</v>
      </c>
      <c r="F53" s="201">
        <v>0</v>
      </c>
      <c r="G53" s="201">
        <v>19.66</v>
      </c>
      <c r="H53" s="201">
        <v>0</v>
      </c>
      <c r="I53" s="201">
        <v>0</v>
      </c>
      <c r="J53" s="201">
        <v>24.89</v>
      </c>
      <c r="K53" s="201">
        <v>3.43</v>
      </c>
      <c r="L53" s="201">
        <v>146.84</v>
      </c>
      <c r="M53" s="201">
        <v>0.94</v>
      </c>
      <c r="N53" s="201">
        <v>1.2</v>
      </c>
      <c r="O53" s="201">
        <v>0</v>
      </c>
      <c r="P53" s="201">
        <v>1.41</v>
      </c>
      <c r="Q53" s="201">
        <v>3.13</v>
      </c>
      <c r="R53" s="201">
        <v>2.94</v>
      </c>
      <c r="S53" s="201">
        <v>3.75</v>
      </c>
      <c r="T53" s="201">
        <v>0</v>
      </c>
      <c r="U53" s="201">
        <v>1.39</v>
      </c>
      <c r="V53" s="201">
        <v>1.97</v>
      </c>
      <c r="W53" s="201">
        <v>0.35</v>
      </c>
      <c r="X53" s="201">
        <v>1.5</v>
      </c>
      <c r="Y53" s="201">
        <v>0</v>
      </c>
      <c r="Z53" s="201">
        <v>58.61</v>
      </c>
      <c r="AA53" s="201">
        <v>19.93</v>
      </c>
      <c r="AB53" s="201">
        <v>0</v>
      </c>
      <c r="AC53" s="201">
        <v>0.74</v>
      </c>
      <c r="AD53" s="201">
        <v>16.02</v>
      </c>
      <c r="AE53" s="201">
        <v>0</v>
      </c>
      <c r="AF53" s="201">
        <v>0</v>
      </c>
      <c r="AG53" s="201">
        <v>23.06</v>
      </c>
      <c r="AH53" s="201">
        <v>0</v>
      </c>
      <c r="AI53" s="201">
        <v>3.86</v>
      </c>
      <c r="AJ53" s="201">
        <v>0</v>
      </c>
      <c r="AK53" s="201">
        <v>11.16</v>
      </c>
      <c r="AL53" s="201">
        <v>0</v>
      </c>
      <c r="AM53" s="201">
        <v>0</v>
      </c>
      <c r="AN53" s="201">
        <v>0</v>
      </c>
      <c r="AO53" s="201">
        <v>154.44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11.75</v>
      </c>
      <c r="E54" s="201">
        <v>0</v>
      </c>
      <c r="F54" s="201">
        <v>0</v>
      </c>
      <c r="G54" s="201">
        <v>19.66</v>
      </c>
      <c r="H54" s="201">
        <v>0</v>
      </c>
      <c r="I54" s="201">
        <v>0</v>
      </c>
      <c r="J54" s="201">
        <v>24.89</v>
      </c>
      <c r="K54" s="201">
        <v>3.43</v>
      </c>
      <c r="L54" s="201">
        <v>146.84</v>
      </c>
      <c r="M54" s="201">
        <v>0.94</v>
      </c>
      <c r="N54" s="201">
        <v>1.2</v>
      </c>
      <c r="O54" s="201">
        <v>0</v>
      </c>
      <c r="P54" s="201">
        <v>1.41</v>
      </c>
      <c r="Q54" s="201">
        <v>3.13</v>
      </c>
      <c r="R54" s="201">
        <v>2.94</v>
      </c>
      <c r="S54" s="201">
        <v>3.75</v>
      </c>
      <c r="T54" s="201">
        <v>0</v>
      </c>
      <c r="U54" s="201">
        <v>1.39</v>
      </c>
      <c r="V54" s="201">
        <v>1.97</v>
      </c>
      <c r="W54" s="201">
        <v>0.35</v>
      </c>
      <c r="X54" s="201">
        <v>1.5</v>
      </c>
      <c r="Y54" s="201">
        <v>0</v>
      </c>
      <c r="Z54" s="201">
        <v>58.61</v>
      </c>
      <c r="AA54" s="201">
        <v>19.93</v>
      </c>
      <c r="AB54" s="201">
        <v>0</v>
      </c>
      <c r="AC54" s="201">
        <v>0.74</v>
      </c>
      <c r="AD54" s="201">
        <v>16.02</v>
      </c>
      <c r="AE54" s="201">
        <v>0</v>
      </c>
      <c r="AF54" s="201">
        <v>0</v>
      </c>
      <c r="AG54" s="201">
        <v>23.06</v>
      </c>
      <c r="AH54" s="201">
        <v>0</v>
      </c>
      <c r="AI54" s="201">
        <v>3.86</v>
      </c>
      <c r="AJ54" s="201">
        <v>0</v>
      </c>
      <c r="AK54" s="201">
        <v>11.16</v>
      </c>
      <c r="AL54" s="201">
        <v>0</v>
      </c>
      <c r="AM54" s="201">
        <v>0</v>
      </c>
      <c r="AN54" s="201">
        <v>0</v>
      </c>
      <c r="AO54" s="201">
        <v>154.44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11.75</v>
      </c>
      <c r="E55" s="201">
        <v>0</v>
      </c>
      <c r="F55" s="201">
        <v>0</v>
      </c>
      <c r="G55" s="201">
        <v>19.66</v>
      </c>
      <c r="H55" s="201">
        <v>0</v>
      </c>
      <c r="I55" s="201">
        <v>0</v>
      </c>
      <c r="J55" s="201">
        <v>24.89</v>
      </c>
      <c r="K55" s="201">
        <v>3.46</v>
      </c>
      <c r="L55" s="201">
        <v>146.84</v>
      </c>
      <c r="M55" s="201">
        <v>0.94</v>
      </c>
      <c r="N55" s="201">
        <v>1.2</v>
      </c>
      <c r="O55" s="201">
        <v>0</v>
      </c>
      <c r="P55" s="201">
        <v>1.41</v>
      </c>
      <c r="Q55" s="201">
        <v>3.13</v>
      </c>
      <c r="R55" s="201">
        <v>2.94</v>
      </c>
      <c r="S55" s="201">
        <v>3.75</v>
      </c>
      <c r="T55" s="201">
        <v>0</v>
      </c>
      <c r="U55" s="201">
        <v>1.39</v>
      </c>
      <c r="V55" s="201">
        <v>1.97</v>
      </c>
      <c r="W55" s="201">
        <v>3.91</v>
      </c>
      <c r="X55" s="201">
        <v>21.32</v>
      </c>
      <c r="Y55" s="201">
        <v>0</v>
      </c>
      <c r="Z55" s="201">
        <v>58.61</v>
      </c>
      <c r="AA55" s="201">
        <v>19.93</v>
      </c>
      <c r="AB55" s="201">
        <v>0</v>
      </c>
      <c r="AC55" s="201">
        <v>0.74</v>
      </c>
      <c r="AD55" s="201">
        <v>16.02</v>
      </c>
      <c r="AE55" s="201">
        <v>0</v>
      </c>
      <c r="AF55" s="201">
        <v>0</v>
      </c>
      <c r="AG55" s="201">
        <v>23.06</v>
      </c>
      <c r="AH55" s="201">
        <v>0</v>
      </c>
      <c r="AI55" s="201">
        <v>3.86</v>
      </c>
      <c r="AJ55" s="201">
        <v>0</v>
      </c>
      <c r="AK55" s="201">
        <v>11.16</v>
      </c>
      <c r="AL55" s="201">
        <v>0</v>
      </c>
      <c r="AM55" s="201">
        <v>0</v>
      </c>
      <c r="AN55" s="201">
        <v>0</v>
      </c>
      <c r="AO55" s="201">
        <v>126.16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11.75</v>
      </c>
      <c r="E56" s="201">
        <v>0</v>
      </c>
      <c r="F56" s="201">
        <v>0</v>
      </c>
      <c r="G56" s="201">
        <v>19.66</v>
      </c>
      <c r="H56" s="201">
        <v>0</v>
      </c>
      <c r="I56" s="201">
        <v>0</v>
      </c>
      <c r="J56" s="201">
        <v>24.89</v>
      </c>
      <c r="K56" s="201">
        <v>3.46</v>
      </c>
      <c r="L56" s="201">
        <v>146.84</v>
      </c>
      <c r="M56" s="201">
        <v>0.94</v>
      </c>
      <c r="N56" s="201">
        <v>1.2</v>
      </c>
      <c r="O56" s="201">
        <v>0</v>
      </c>
      <c r="P56" s="201">
        <v>1.41</v>
      </c>
      <c r="Q56" s="201">
        <v>3.13</v>
      </c>
      <c r="R56" s="201">
        <v>2.94</v>
      </c>
      <c r="S56" s="201">
        <v>3.75</v>
      </c>
      <c r="T56" s="201">
        <v>0</v>
      </c>
      <c r="U56" s="201">
        <v>1.39</v>
      </c>
      <c r="V56" s="201">
        <v>1.97</v>
      </c>
      <c r="W56" s="201">
        <v>3.91</v>
      </c>
      <c r="X56" s="201">
        <v>21.32</v>
      </c>
      <c r="Y56" s="201">
        <v>0</v>
      </c>
      <c r="Z56" s="201">
        <v>58.61</v>
      </c>
      <c r="AA56" s="201">
        <v>19.93</v>
      </c>
      <c r="AB56" s="201">
        <v>0</v>
      </c>
      <c r="AC56" s="201">
        <v>0.74</v>
      </c>
      <c r="AD56" s="201">
        <v>16.02</v>
      </c>
      <c r="AE56" s="201">
        <v>0</v>
      </c>
      <c r="AF56" s="201">
        <v>0</v>
      </c>
      <c r="AG56" s="201">
        <v>23.06</v>
      </c>
      <c r="AH56" s="201">
        <v>0</v>
      </c>
      <c r="AI56" s="201">
        <v>3.86</v>
      </c>
      <c r="AJ56" s="201">
        <v>0</v>
      </c>
      <c r="AK56" s="201">
        <v>11.16</v>
      </c>
      <c r="AL56" s="201">
        <v>0</v>
      </c>
      <c r="AM56" s="201">
        <v>0</v>
      </c>
      <c r="AN56" s="201">
        <v>0</v>
      </c>
      <c r="AO56" s="201">
        <v>126.16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11.75</v>
      </c>
      <c r="E57" s="201">
        <v>0</v>
      </c>
      <c r="F57" s="201">
        <v>0</v>
      </c>
      <c r="G57" s="201">
        <v>19.66</v>
      </c>
      <c r="H57" s="201">
        <v>0</v>
      </c>
      <c r="I57" s="201">
        <v>0</v>
      </c>
      <c r="J57" s="201">
        <v>24.89</v>
      </c>
      <c r="K57" s="201">
        <v>3.46</v>
      </c>
      <c r="L57" s="201">
        <v>146.84</v>
      </c>
      <c r="M57" s="201">
        <v>0.94</v>
      </c>
      <c r="N57" s="201">
        <v>1.2</v>
      </c>
      <c r="O57" s="201">
        <v>0</v>
      </c>
      <c r="P57" s="201">
        <v>1.41</v>
      </c>
      <c r="Q57" s="201">
        <v>3.13</v>
      </c>
      <c r="R57" s="201">
        <v>2.94</v>
      </c>
      <c r="S57" s="201">
        <v>3.75</v>
      </c>
      <c r="T57" s="201">
        <v>0</v>
      </c>
      <c r="U57" s="201">
        <v>1.39</v>
      </c>
      <c r="V57" s="201">
        <v>1.97</v>
      </c>
      <c r="W57" s="201">
        <v>0.43</v>
      </c>
      <c r="X57" s="201">
        <v>1.5</v>
      </c>
      <c r="Y57" s="201">
        <v>0</v>
      </c>
      <c r="Z57" s="201">
        <v>59.93</v>
      </c>
      <c r="AA57" s="201">
        <v>21.13</v>
      </c>
      <c r="AB57" s="201">
        <v>0</v>
      </c>
      <c r="AC57" s="201">
        <v>0.74</v>
      </c>
      <c r="AD57" s="201">
        <v>16.02</v>
      </c>
      <c r="AE57" s="201">
        <v>0</v>
      </c>
      <c r="AF57" s="201">
        <v>0</v>
      </c>
      <c r="AG57" s="201">
        <v>23.06</v>
      </c>
      <c r="AH57" s="201">
        <v>0</v>
      </c>
      <c r="AI57" s="201">
        <v>3.86</v>
      </c>
      <c r="AJ57" s="201">
        <v>0</v>
      </c>
      <c r="AK57" s="201">
        <v>11.16</v>
      </c>
      <c r="AL57" s="201">
        <v>0</v>
      </c>
      <c r="AM57" s="201">
        <v>0</v>
      </c>
      <c r="AN57" s="201">
        <v>0</v>
      </c>
      <c r="AO57" s="201">
        <v>126.16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11.75</v>
      </c>
      <c r="E58" s="201">
        <v>0</v>
      </c>
      <c r="F58" s="201">
        <v>0</v>
      </c>
      <c r="G58" s="201">
        <v>19.66</v>
      </c>
      <c r="H58" s="201">
        <v>0</v>
      </c>
      <c r="I58" s="201">
        <v>0</v>
      </c>
      <c r="J58" s="201">
        <v>24.89</v>
      </c>
      <c r="K58" s="201">
        <v>3.46</v>
      </c>
      <c r="L58" s="201">
        <v>146.84</v>
      </c>
      <c r="M58" s="201">
        <v>0.94</v>
      </c>
      <c r="N58" s="201">
        <v>1.2</v>
      </c>
      <c r="O58" s="201">
        <v>0</v>
      </c>
      <c r="P58" s="201">
        <v>1.41</v>
      </c>
      <c r="Q58" s="201">
        <v>3.13</v>
      </c>
      <c r="R58" s="201">
        <v>2.94</v>
      </c>
      <c r="S58" s="201">
        <v>3.75</v>
      </c>
      <c r="T58" s="201">
        <v>0</v>
      </c>
      <c r="U58" s="201">
        <v>1.39</v>
      </c>
      <c r="V58" s="201">
        <v>1.97</v>
      </c>
      <c r="W58" s="201">
        <v>0.35</v>
      </c>
      <c r="X58" s="201">
        <v>1.5</v>
      </c>
      <c r="Y58" s="201">
        <v>0</v>
      </c>
      <c r="Z58" s="201">
        <v>58.61</v>
      </c>
      <c r="AA58" s="201">
        <v>19.93</v>
      </c>
      <c r="AB58" s="201">
        <v>0</v>
      </c>
      <c r="AC58" s="201">
        <v>1.06</v>
      </c>
      <c r="AD58" s="201">
        <v>16.02</v>
      </c>
      <c r="AE58" s="201">
        <v>0</v>
      </c>
      <c r="AF58" s="201">
        <v>0</v>
      </c>
      <c r="AG58" s="201">
        <v>23.06</v>
      </c>
      <c r="AH58" s="201">
        <v>0</v>
      </c>
      <c r="AI58" s="201">
        <v>3.86</v>
      </c>
      <c r="AJ58" s="201">
        <v>0</v>
      </c>
      <c r="AK58" s="201">
        <v>11.16</v>
      </c>
      <c r="AL58" s="201">
        <v>0</v>
      </c>
      <c r="AM58" s="201">
        <v>0</v>
      </c>
      <c r="AN58" s="201">
        <v>0</v>
      </c>
      <c r="AO58" s="201">
        <v>126.16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11.75</v>
      </c>
      <c r="E59" s="201">
        <v>0</v>
      </c>
      <c r="F59" s="201">
        <v>0</v>
      </c>
      <c r="G59" s="201">
        <v>19.66</v>
      </c>
      <c r="H59" s="201">
        <v>0</v>
      </c>
      <c r="I59" s="201">
        <v>0</v>
      </c>
      <c r="J59" s="201">
        <v>24.55</v>
      </c>
      <c r="K59" s="201">
        <v>3.46</v>
      </c>
      <c r="L59" s="201">
        <v>146.84</v>
      </c>
      <c r="M59" s="201">
        <v>0.94</v>
      </c>
      <c r="N59" s="201">
        <v>1.2</v>
      </c>
      <c r="O59" s="201">
        <v>0</v>
      </c>
      <c r="P59" s="201">
        <v>1.41</v>
      </c>
      <c r="Q59" s="201">
        <v>3.13</v>
      </c>
      <c r="R59" s="201">
        <v>2.94</v>
      </c>
      <c r="S59" s="201">
        <v>3.75</v>
      </c>
      <c r="T59" s="201">
        <v>0</v>
      </c>
      <c r="U59" s="201">
        <v>1.39</v>
      </c>
      <c r="V59" s="201">
        <v>1.97</v>
      </c>
      <c r="W59" s="201">
        <v>0.35</v>
      </c>
      <c r="X59" s="201">
        <v>1.5</v>
      </c>
      <c r="Y59" s="201">
        <v>0</v>
      </c>
      <c r="Z59" s="201">
        <v>58.61</v>
      </c>
      <c r="AA59" s="201">
        <v>19.93</v>
      </c>
      <c r="AB59" s="201">
        <v>0</v>
      </c>
      <c r="AC59" s="201">
        <v>1.06</v>
      </c>
      <c r="AD59" s="201">
        <v>16.02</v>
      </c>
      <c r="AE59" s="201">
        <v>0</v>
      </c>
      <c r="AF59" s="201">
        <v>0</v>
      </c>
      <c r="AG59" s="201">
        <v>23.06</v>
      </c>
      <c r="AH59" s="201">
        <v>0</v>
      </c>
      <c r="AI59" s="201">
        <v>3.86</v>
      </c>
      <c r="AJ59" s="201">
        <v>0</v>
      </c>
      <c r="AK59" s="201">
        <v>11.16</v>
      </c>
      <c r="AL59" s="201">
        <v>0</v>
      </c>
      <c r="AM59" s="201">
        <v>0</v>
      </c>
      <c r="AN59" s="201">
        <v>0</v>
      </c>
      <c r="AO59" s="201">
        <v>126.16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11.75</v>
      </c>
      <c r="E60" s="201">
        <v>0</v>
      </c>
      <c r="F60" s="201">
        <v>0</v>
      </c>
      <c r="G60" s="201">
        <v>19.66</v>
      </c>
      <c r="H60" s="201">
        <v>0</v>
      </c>
      <c r="I60" s="201">
        <v>0</v>
      </c>
      <c r="J60" s="201">
        <v>24.55</v>
      </c>
      <c r="K60" s="201">
        <v>3.46</v>
      </c>
      <c r="L60" s="201">
        <v>146.84</v>
      </c>
      <c r="M60" s="201">
        <v>0.94</v>
      </c>
      <c r="N60" s="201">
        <v>1.2</v>
      </c>
      <c r="O60" s="201">
        <v>0</v>
      </c>
      <c r="P60" s="201">
        <v>1.41</v>
      </c>
      <c r="Q60" s="201">
        <v>3.13</v>
      </c>
      <c r="R60" s="201">
        <v>2.94</v>
      </c>
      <c r="S60" s="201">
        <v>3.75</v>
      </c>
      <c r="T60" s="201">
        <v>0</v>
      </c>
      <c r="U60" s="201">
        <v>1.39</v>
      </c>
      <c r="V60" s="201">
        <v>1.97</v>
      </c>
      <c r="W60" s="201">
        <v>0.35</v>
      </c>
      <c r="X60" s="201">
        <v>1.5</v>
      </c>
      <c r="Y60" s="201">
        <v>0</v>
      </c>
      <c r="Z60" s="201">
        <v>58.61</v>
      </c>
      <c r="AA60" s="201">
        <v>19.93</v>
      </c>
      <c r="AB60" s="201">
        <v>0</v>
      </c>
      <c r="AC60" s="201">
        <v>1.06</v>
      </c>
      <c r="AD60" s="201">
        <v>16.02</v>
      </c>
      <c r="AE60" s="201">
        <v>0</v>
      </c>
      <c r="AF60" s="201">
        <v>0</v>
      </c>
      <c r="AG60" s="201">
        <v>23.06</v>
      </c>
      <c r="AH60" s="201">
        <v>0</v>
      </c>
      <c r="AI60" s="201">
        <v>3.86</v>
      </c>
      <c r="AJ60" s="201">
        <v>0</v>
      </c>
      <c r="AK60" s="201">
        <v>11.16</v>
      </c>
      <c r="AL60" s="201">
        <v>0</v>
      </c>
      <c r="AM60" s="201">
        <v>0</v>
      </c>
      <c r="AN60" s="201">
        <v>0</v>
      </c>
      <c r="AO60" s="201">
        <v>126.16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11.75</v>
      </c>
      <c r="E61" s="201">
        <v>0</v>
      </c>
      <c r="F61" s="201">
        <v>0</v>
      </c>
      <c r="G61" s="201">
        <v>19.66</v>
      </c>
      <c r="H61" s="201">
        <v>0</v>
      </c>
      <c r="I61" s="201">
        <v>0</v>
      </c>
      <c r="J61" s="201">
        <v>24.55</v>
      </c>
      <c r="K61" s="201">
        <v>3.46</v>
      </c>
      <c r="L61" s="201">
        <v>161.96</v>
      </c>
      <c r="M61" s="201">
        <v>0.94</v>
      </c>
      <c r="N61" s="201">
        <v>1.2</v>
      </c>
      <c r="O61" s="201">
        <v>0</v>
      </c>
      <c r="P61" s="201">
        <v>1.41</v>
      </c>
      <c r="Q61" s="201">
        <v>0.22</v>
      </c>
      <c r="R61" s="201">
        <v>0.21</v>
      </c>
      <c r="S61" s="201">
        <v>2.2599999999999998</v>
      </c>
      <c r="T61" s="201">
        <v>0</v>
      </c>
      <c r="U61" s="201">
        <v>1.39</v>
      </c>
      <c r="V61" s="201">
        <v>0.14000000000000001</v>
      </c>
      <c r="W61" s="201">
        <v>0.35</v>
      </c>
      <c r="X61" s="201">
        <v>1.5</v>
      </c>
      <c r="Y61" s="201">
        <v>0</v>
      </c>
      <c r="Z61" s="201">
        <v>64.95</v>
      </c>
      <c r="AA61" s="201">
        <v>21.99</v>
      </c>
      <c r="AB61" s="201">
        <v>0</v>
      </c>
      <c r="AC61" s="201">
        <v>1.06</v>
      </c>
      <c r="AD61" s="201">
        <v>16.02</v>
      </c>
      <c r="AE61" s="201">
        <v>0</v>
      </c>
      <c r="AF61" s="201">
        <v>0</v>
      </c>
      <c r="AG61" s="201">
        <v>23.06</v>
      </c>
      <c r="AH61" s="201">
        <v>0</v>
      </c>
      <c r="AI61" s="201">
        <v>3.86</v>
      </c>
      <c r="AJ61" s="201">
        <v>0</v>
      </c>
      <c r="AK61" s="201">
        <v>11.16</v>
      </c>
      <c r="AL61" s="201">
        <v>0</v>
      </c>
      <c r="AM61" s="201">
        <v>0</v>
      </c>
      <c r="AN61" s="201">
        <v>0</v>
      </c>
      <c r="AO61" s="201">
        <v>126.16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11.75</v>
      </c>
      <c r="E62" s="201">
        <v>0</v>
      </c>
      <c r="F62" s="201">
        <v>0</v>
      </c>
      <c r="G62" s="201">
        <v>19.66</v>
      </c>
      <c r="H62" s="201">
        <v>0</v>
      </c>
      <c r="I62" s="201">
        <v>0</v>
      </c>
      <c r="J62" s="201">
        <v>24.55</v>
      </c>
      <c r="K62" s="201">
        <v>3.46</v>
      </c>
      <c r="L62" s="201">
        <v>161.96</v>
      </c>
      <c r="M62" s="201">
        <v>0.94</v>
      </c>
      <c r="N62" s="201">
        <v>1.2</v>
      </c>
      <c r="O62" s="201">
        <v>0</v>
      </c>
      <c r="P62" s="201">
        <v>1.41</v>
      </c>
      <c r="Q62" s="201">
        <v>0.22</v>
      </c>
      <c r="R62" s="201">
        <v>0.21</v>
      </c>
      <c r="S62" s="201">
        <v>2.2599999999999998</v>
      </c>
      <c r="T62" s="201">
        <v>0</v>
      </c>
      <c r="U62" s="201">
        <v>1.39</v>
      </c>
      <c r="V62" s="201">
        <v>0.14000000000000001</v>
      </c>
      <c r="W62" s="201">
        <v>0.35</v>
      </c>
      <c r="X62" s="201">
        <v>1.5</v>
      </c>
      <c r="Y62" s="201">
        <v>0</v>
      </c>
      <c r="Z62" s="201">
        <v>64.95</v>
      </c>
      <c r="AA62" s="201">
        <v>21.99</v>
      </c>
      <c r="AB62" s="201">
        <v>0</v>
      </c>
      <c r="AC62" s="201">
        <v>1.06</v>
      </c>
      <c r="AD62" s="201">
        <v>16.02</v>
      </c>
      <c r="AE62" s="201">
        <v>0</v>
      </c>
      <c r="AF62" s="201">
        <v>0</v>
      </c>
      <c r="AG62" s="201">
        <v>23.06</v>
      </c>
      <c r="AH62" s="201">
        <v>0</v>
      </c>
      <c r="AI62" s="201">
        <v>3.86</v>
      </c>
      <c r="AJ62" s="201">
        <v>0</v>
      </c>
      <c r="AK62" s="201">
        <v>11.16</v>
      </c>
      <c r="AL62" s="201">
        <v>0</v>
      </c>
      <c r="AM62" s="201">
        <v>0</v>
      </c>
      <c r="AN62" s="201">
        <v>0</v>
      </c>
      <c r="AO62" s="201">
        <v>126.16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11.75</v>
      </c>
      <c r="E63" s="201">
        <v>0</v>
      </c>
      <c r="F63" s="201">
        <v>0</v>
      </c>
      <c r="G63" s="201">
        <v>19.66</v>
      </c>
      <c r="H63" s="201">
        <v>0</v>
      </c>
      <c r="I63" s="201">
        <v>0</v>
      </c>
      <c r="J63" s="201">
        <v>24.55</v>
      </c>
      <c r="K63" s="201">
        <v>3.46</v>
      </c>
      <c r="L63" s="201">
        <v>161.96</v>
      </c>
      <c r="M63" s="201">
        <v>0.94</v>
      </c>
      <c r="N63" s="201">
        <v>1.2</v>
      </c>
      <c r="O63" s="201">
        <v>0</v>
      </c>
      <c r="P63" s="201">
        <v>1.41</v>
      </c>
      <c r="Q63" s="201">
        <v>0.22</v>
      </c>
      <c r="R63" s="201">
        <v>0.21</v>
      </c>
      <c r="S63" s="201">
        <v>2.2599999999999998</v>
      </c>
      <c r="T63" s="201">
        <v>0</v>
      </c>
      <c r="U63" s="201">
        <v>1.39</v>
      </c>
      <c r="V63" s="201">
        <v>0.14000000000000001</v>
      </c>
      <c r="W63" s="201">
        <v>0.35</v>
      </c>
      <c r="X63" s="201">
        <v>1.5</v>
      </c>
      <c r="Y63" s="201">
        <v>0</v>
      </c>
      <c r="Z63" s="201">
        <v>42.58</v>
      </c>
      <c r="AA63" s="201">
        <v>21.99</v>
      </c>
      <c r="AB63" s="201">
        <v>0</v>
      </c>
      <c r="AC63" s="201">
        <v>1.06</v>
      </c>
      <c r="AD63" s="201">
        <v>16.02</v>
      </c>
      <c r="AE63" s="201">
        <v>0</v>
      </c>
      <c r="AF63" s="201">
        <v>0</v>
      </c>
      <c r="AG63" s="201">
        <v>23.06</v>
      </c>
      <c r="AH63" s="201">
        <v>0</v>
      </c>
      <c r="AI63" s="201">
        <v>3.86</v>
      </c>
      <c r="AJ63" s="201">
        <v>0</v>
      </c>
      <c r="AK63" s="201">
        <v>11.16</v>
      </c>
      <c r="AL63" s="201">
        <v>0</v>
      </c>
      <c r="AM63" s="201">
        <v>0</v>
      </c>
      <c r="AN63" s="201">
        <v>0</v>
      </c>
      <c r="AO63" s="201">
        <v>126.16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11.75</v>
      </c>
      <c r="E64" s="201">
        <v>0</v>
      </c>
      <c r="F64" s="201">
        <v>0</v>
      </c>
      <c r="G64" s="201">
        <v>19.66</v>
      </c>
      <c r="H64" s="201">
        <v>0</v>
      </c>
      <c r="I64" s="201">
        <v>0</v>
      </c>
      <c r="J64" s="201">
        <v>24.55</v>
      </c>
      <c r="K64" s="201">
        <v>3.46</v>
      </c>
      <c r="L64" s="201">
        <v>161.96</v>
      </c>
      <c r="M64" s="201">
        <v>0.94</v>
      </c>
      <c r="N64" s="201">
        <v>1.2</v>
      </c>
      <c r="O64" s="201">
        <v>0</v>
      </c>
      <c r="P64" s="201">
        <v>1.41</v>
      </c>
      <c r="Q64" s="201">
        <v>0.22</v>
      </c>
      <c r="R64" s="201">
        <v>0.21</v>
      </c>
      <c r="S64" s="201">
        <v>2.2599999999999998</v>
      </c>
      <c r="T64" s="201">
        <v>0</v>
      </c>
      <c r="U64" s="201">
        <v>1.39</v>
      </c>
      <c r="V64" s="201">
        <v>0.14000000000000001</v>
      </c>
      <c r="W64" s="201">
        <v>0.35</v>
      </c>
      <c r="X64" s="201">
        <v>1.5</v>
      </c>
      <c r="Y64" s="201">
        <v>0</v>
      </c>
      <c r="Z64" s="201">
        <v>18.66</v>
      </c>
      <c r="AA64" s="201">
        <v>14.47</v>
      </c>
      <c r="AB64" s="201">
        <v>0</v>
      </c>
      <c r="AC64" s="201">
        <v>1.06</v>
      </c>
      <c r="AD64" s="201">
        <v>16.02</v>
      </c>
      <c r="AE64" s="201">
        <v>0</v>
      </c>
      <c r="AF64" s="201">
        <v>0</v>
      </c>
      <c r="AG64" s="201">
        <v>23.06</v>
      </c>
      <c r="AH64" s="201">
        <v>0</v>
      </c>
      <c r="AI64" s="201">
        <v>3.86</v>
      </c>
      <c r="AJ64" s="201">
        <v>0</v>
      </c>
      <c r="AK64" s="201">
        <v>11.16</v>
      </c>
      <c r="AL64" s="201">
        <v>0</v>
      </c>
      <c r="AM64" s="201">
        <v>0</v>
      </c>
      <c r="AN64" s="201">
        <v>0</v>
      </c>
      <c r="AO64" s="201">
        <v>126.16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11.75</v>
      </c>
      <c r="E65" s="201">
        <v>0</v>
      </c>
      <c r="F65" s="201">
        <v>0</v>
      </c>
      <c r="G65" s="201">
        <v>19.66</v>
      </c>
      <c r="H65" s="201">
        <v>0</v>
      </c>
      <c r="I65" s="201">
        <v>0</v>
      </c>
      <c r="J65" s="201">
        <v>24.55</v>
      </c>
      <c r="K65" s="201">
        <v>3.46</v>
      </c>
      <c r="L65" s="201">
        <v>149.51</v>
      </c>
      <c r="M65" s="201">
        <v>0.94</v>
      </c>
      <c r="N65" s="201">
        <v>1.2</v>
      </c>
      <c r="O65" s="201">
        <v>0</v>
      </c>
      <c r="P65" s="201">
        <v>1.41</v>
      </c>
      <c r="Q65" s="201">
        <v>0.22</v>
      </c>
      <c r="R65" s="201">
        <v>0.21</v>
      </c>
      <c r="S65" s="201">
        <v>2.2000000000000002</v>
      </c>
      <c r="T65" s="201">
        <v>0</v>
      </c>
      <c r="U65" s="201">
        <v>1.39</v>
      </c>
      <c r="V65" s="201">
        <v>0.14000000000000001</v>
      </c>
      <c r="W65" s="201">
        <v>0.35</v>
      </c>
      <c r="X65" s="201">
        <v>1.5</v>
      </c>
      <c r="Y65" s="201">
        <v>0</v>
      </c>
      <c r="Z65" s="201">
        <v>2.56</v>
      </c>
      <c r="AA65" s="201">
        <v>0.91</v>
      </c>
      <c r="AB65" s="201">
        <v>0</v>
      </c>
      <c r="AC65" s="201">
        <v>1.06</v>
      </c>
      <c r="AD65" s="201">
        <v>16.02</v>
      </c>
      <c r="AE65" s="201">
        <v>0</v>
      </c>
      <c r="AF65" s="201">
        <v>0</v>
      </c>
      <c r="AG65" s="201">
        <v>23.06</v>
      </c>
      <c r="AH65" s="201">
        <v>0</v>
      </c>
      <c r="AI65" s="201">
        <v>3.86</v>
      </c>
      <c r="AJ65" s="201">
        <v>0</v>
      </c>
      <c r="AK65" s="201">
        <v>11.16</v>
      </c>
      <c r="AL65" s="201">
        <v>0</v>
      </c>
      <c r="AM65" s="201">
        <v>0</v>
      </c>
      <c r="AN65" s="201">
        <v>0</v>
      </c>
      <c r="AO65" s="201">
        <v>126.16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11.75</v>
      </c>
      <c r="E66" s="201">
        <v>0</v>
      </c>
      <c r="F66" s="201">
        <v>0</v>
      </c>
      <c r="G66" s="201">
        <v>19.66</v>
      </c>
      <c r="H66" s="201">
        <v>0</v>
      </c>
      <c r="I66" s="201">
        <v>0</v>
      </c>
      <c r="J66" s="201">
        <v>24.55</v>
      </c>
      <c r="K66" s="201">
        <v>3.46</v>
      </c>
      <c r="L66" s="201">
        <v>149.51</v>
      </c>
      <c r="M66" s="201">
        <v>0.94</v>
      </c>
      <c r="N66" s="201">
        <v>1.2</v>
      </c>
      <c r="O66" s="201">
        <v>0</v>
      </c>
      <c r="P66" s="201">
        <v>1.41</v>
      </c>
      <c r="Q66" s="201">
        <v>0.22</v>
      </c>
      <c r="R66" s="201">
        <v>0.21</v>
      </c>
      <c r="S66" s="201">
        <v>2.14</v>
      </c>
      <c r="T66" s="201">
        <v>0</v>
      </c>
      <c r="U66" s="201">
        <v>1.39</v>
      </c>
      <c r="V66" s="201">
        <v>0.14000000000000001</v>
      </c>
      <c r="W66" s="201">
        <v>0.35</v>
      </c>
      <c r="X66" s="201">
        <v>1.5</v>
      </c>
      <c r="Y66" s="201">
        <v>0</v>
      </c>
      <c r="Z66" s="201">
        <v>2.56</v>
      </c>
      <c r="AA66" s="201">
        <v>0.91</v>
      </c>
      <c r="AB66" s="201">
        <v>0</v>
      </c>
      <c r="AC66" s="201">
        <v>1.06</v>
      </c>
      <c r="AD66" s="201">
        <v>16.02</v>
      </c>
      <c r="AE66" s="201">
        <v>0</v>
      </c>
      <c r="AF66" s="201">
        <v>0</v>
      </c>
      <c r="AG66" s="201">
        <v>23.06</v>
      </c>
      <c r="AH66" s="201">
        <v>0</v>
      </c>
      <c r="AI66" s="201">
        <v>3.86</v>
      </c>
      <c r="AJ66" s="201">
        <v>0</v>
      </c>
      <c r="AK66" s="201">
        <v>11.16</v>
      </c>
      <c r="AL66" s="201">
        <v>0</v>
      </c>
      <c r="AM66" s="201">
        <v>0</v>
      </c>
      <c r="AN66" s="201">
        <v>0</v>
      </c>
      <c r="AO66" s="201">
        <v>126.16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11.75</v>
      </c>
      <c r="E67" s="201">
        <v>0</v>
      </c>
      <c r="F67" s="201">
        <v>0</v>
      </c>
      <c r="G67" s="201">
        <v>19.46</v>
      </c>
      <c r="H67" s="201">
        <v>0</v>
      </c>
      <c r="I67" s="201">
        <v>0</v>
      </c>
      <c r="J67" s="201">
        <v>24.22</v>
      </c>
      <c r="K67" s="201">
        <v>3.46</v>
      </c>
      <c r="L67" s="201">
        <v>149.51</v>
      </c>
      <c r="M67" s="201">
        <v>0.94</v>
      </c>
      <c r="N67" s="201">
        <v>1.2</v>
      </c>
      <c r="O67" s="201">
        <v>0</v>
      </c>
      <c r="P67" s="201">
        <v>1.41</v>
      </c>
      <c r="Q67" s="201">
        <v>0.22</v>
      </c>
      <c r="R67" s="201">
        <v>0.21</v>
      </c>
      <c r="S67" s="201">
        <v>2.14</v>
      </c>
      <c r="T67" s="201">
        <v>0</v>
      </c>
      <c r="U67" s="201">
        <v>1.39</v>
      </c>
      <c r="V67" s="201">
        <v>0.14000000000000001</v>
      </c>
      <c r="W67" s="201">
        <v>0.35</v>
      </c>
      <c r="X67" s="201">
        <v>1.5</v>
      </c>
      <c r="Y67" s="201">
        <v>0</v>
      </c>
      <c r="Z67" s="201">
        <v>2.56</v>
      </c>
      <c r="AA67" s="201">
        <v>0.91</v>
      </c>
      <c r="AB67" s="201">
        <v>0</v>
      </c>
      <c r="AC67" s="201">
        <v>1.06</v>
      </c>
      <c r="AD67" s="201">
        <v>16.02</v>
      </c>
      <c r="AE67" s="201">
        <v>0</v>
      </c>
      <c r="AF67" s="201">
        <v>0</v>
      </c>
      <c r="AG67" s="201">
        <v>23.06</v>
      </c>
      <c r="AH67" s="201">
        <v>0</v>
      </c>
      <c r="AI67" s="201">
        <v>3.86</v>
      </c>
      <c r="AJ67" s="201">
        <v>0</v>
      </c>
      <c r="AK67" s="201">
        <v>11.16</v>
      </c>
      <c r="AL67" s="201">
        <v>0</v>
      </c>
      <c r="AM67" s="201">
        <v>0</v>
      </c>
      <c r="AN67" s="201">
        <v>0</v>
      </c>
      <c r="AO67" s="201">
        <v>126.16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11.75</v>
      </c>
      <c r="E68" s="201">
        <v>0</v>
      </c>
      <c r="F68" s="201">
        <v>0</v>
      </c>
      <c r="G68" s="201">
        <v>19.46</v>
      </c>
      <c r="H68" s="201">
        <v>0</v>
      </c>
      <c r="I68" s="201">
        <v>0</v>
      </c>
      <c r="J68" s="201">
        <v>24.22</v>
      </c>
      <c r="K68" s="201">
        <v>3.46</v>
      </c>
      <c r="L68" s="201">
        <v>149.51</v>
      </c>
      <c r="M68" s="201">
        <v>0.94</v>
      </c>
      <c r="N68" s="201">
        <v>1.2</v>
      </c>
      <c r="O68" s="201">
        <v>0</v>
      </c>
      <c r="P68" s="201">
        <v>1.41</v>
      </c>
      <c r="Q68" s="201">
        <v>0.22</v>
      </c>
      <c r="R68" s="201">
        <v>0.21</v>
      </c>
      <c r="S68" s="201">
        <v>2.14</v>
      </c>
      <c r="T68" s="201">
        <v>0</v>
      </c>
      <c r="U68" s="201">
        <v>1.39</v>
      </c>
      <c r="V68" s="201">
        <v>0.14000000000000001</v>
      </c>
      <c r="W68" s="201">
        <v>0.35</v>
      </c>
      <c r="X68" s="201">
        <v>1.5</v>
      </c>
      <c r="Y68" s="201">
        <v>0</v>
      </c>
      <c r="Z68" s="201">
        <v>2.56</v>
      </c>
      <c r="AA68" s="201">
        <v>0.91</v>
      </c>
      <c r="AB68" s="201">
        <v>0</v>
      </c>
      <c r="AC68" s="201">
        <v>1.06</v>
      </c>
      <c r="AD68" s="201">
        <v>16.02</v>
      </c>
      <c r="AE68" s="201">
        <v>0</v>
      </c>
      <c r="AF68" s="201">
        <v>0</v>
      </c>
      <c r="AG68" s="201">
        <v>23.06</v>
      </c>
      <c r="AH68" s="201">
        <v>0</v>
      </c>
      <c r="AI68" s="201">
        <v>3.86</v>
      </c>
      <c r="AJ68" s="201">
        <v>0</v>
      </c>
      <c r="AK68" s="201">
        <v>11.16</v>
      </c>
      <c r="AL68" s="201">
        <v>0</v>
      </c>
      <c r="AM68" s="201">
        <v>0</v>
      </c>
      <c r="AN68" s="201">
        <v>0</v>
      </c>
      <c r="AO68" s="201">
        <v>126.16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11.75</v>
      </c>
      <c r="E69" s="201">
        <v>0</v>
      </c>
      <c r="F69" s="201">
        <v>0</v>
      </c>
      <c r="G69" s="201">
        <v>19.46</v>
      </c>
      <c r="H69" s="201">
        <v>0</v>
      </c>
      <c r="I69" s="201">
        <v>0</v>
      </c>
      <c r="J69" s="201">
        <v>24.22</v>
      </c>
      <c r="K69" s="201">
        <v>3.46</v>
      </c>
      <c r="L69" s="201">
        <v>149.51</v>
      </c>
      <c r="M69" s="201">
        <v>0.94</v>
      </c>
      <c r="N69" s="201">
        <v>1.2</v>
      </c>
      <c r="O69" s="201">
        <v>0</v>
      </c>
      <c r="P69" s="201">
        <v>1.41</v>
      </c>
      <c r="Q69" s="201">
        <v>0.22</v>
      </c>
      <c r="R69" s="201">
        <v>0.21</v>
      </c>
      <c r="S69" s="201">
        <v>2.14</v>
      </c>
      <c r="T69" s="201">
        <v>0</v>
      </c>
      <c r="U69" s="201">
        <v>1.39</v>
      </c>
      <c r="V69" s="201">
        <v>0.14000000000000001</v>
      </c>
      <c r="W69" s="201">
        <v>0.35</v>
      </c>
      <c r="X69" s="201">
        <v>1.5</v>
      </c>
      <c r="Y69" s="201">
        <v>0</v>
      </c>
      <c r="Z69" s="201">
        <v>2.56</v>
      </c>
      <c r="AA69" s="201">
        <v>0.91</v>
      </c>
      <c r="AB69" s="201">
        <v>0</v>
      </c>
      <c r="AC69" s="201">
        <v>1.06</v>
      </c>
      <c r="AD69" s="201">
        <v>16.02</v>
      </c>
      <c r="AE69" s="201">
        <v>0</v>
      </c>
      <c r="AF69" s="201">
        <v>0</v>
      </c>
      <c r="AG69" s="201">
        <v>23.06</v>
      </c>
      <c r="AH69" s="201">
        <v>0</v>
      </c>
      <c r="AI69" s="201">
        <v>3.86</v>
      </c>
      <c r="AJ69" s="201">
        <v>0</v>
      </c>
      <c r="AK69" s="201">
        <v>11.16</v>
      </c>
      <c r="AL69" s="201">
        <v>0</v>
      </c>
      <c r="AM69" s="201">
        <v>0</v>
      </c>
      <c r="AN69" s="201">
        <v>0</v>
      </c>
      <c r="AO69" s="201">
        <v>126.16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11.75</v>
      </c>
      <c r="E70" s="201">
        <v>0</v>
      </c>
      <c r="F70" s="201">
        <v>0</v>
      </c>
      <c r="G70" s="201">
        <v>19.46</v>
      </c>
      <c r="H70" s="201">
        <v>0</v>
      </c>
      <c r="I70" s="201">
        <v>0</v>
      </c>
      <c r="J70" s="201">
        <v>24.22</v>
      </c>
      <c r="K70" s="201">
        <v>3.57</v>
      </c>
      <c r="L70" s="201">
        <v>153.12</v>
      </c>
      <c r="M70" s="201">
        <v>0.94</v>
      </c>
      <c r="N70" s="201">
        <v>1.2</v>
      </c>
      <c r="O70" s="201">
        <v>0</v>
      </c>
      <c r="P70" s="201">
        <v>1.41</v>
      </c>
      <c r="Q70" s="201">
        <v>1.08</v>
      </c>
      <c r="R70" s="201">
        <v>0.21</v>
      </c>
      <c r="S70" s="201">
        <v>1.97</v>
      </c>
      <c r="T70" s="201">
        <v>0</v>
      </c>
      <c r="U70" s="201">
        <v>1.39</v>
      </c>
      <c r="V70" s="201">
        <v>0.14000000000000001</v>
      </c>
      <c r="W70" s="201">
        <v>0.35</v>
      </c>
      <c r="X70" s="201">
        <v>1.5</v>
      </c>
      <c r="Y70" s="201">
        <v>0</v>
      </c>
      <c r="Z70" s="201">
        <v>2.56</v>
      </c>
      <c r="AA70" s="201">
        <v>0.91</v>
      </c>
      <c r="AB70" s="201">
        <v>0</v>
      </c>
      <c r="AC70" s="201">
        <v>1.06</v>
      </c>
      <c r="AD70" s="201">
        <v>16.02</v>
      </c>
      <c r="AE70" s="201">
        <v>0</v>
      </c>
      <c r="AF70" s="201">
        <v>0</v>
      </c>
      <c r="AG70" s="201">
        <v>23.06</v>
      </c>
      <c r="AH70" s="201">
        <v>0</v>
      </c>
      <c r="AI70" s="201">
        <v>3.86</v>
      </c>
      <c r="AJ70" s="201">
        <v>0</v>
      </c>
      <c r="AK70" s="201">
        <v>16.59</v>
      </c>
      <c r="AL70" s="201">
        <v>0</v>
      </c>
      <c r="AM70" s="201">
        <v>0</v>
      </c>
      <c r="AN70" s="201">
        <v>0</v>
      </c>
      <c r="AO70" s="201">
        <v>126.16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11.75</v>
      </c>
      <c r="E71" s="201">
        <v>0</v>
      </c>
      <c r="F71" s="201">
        <v>0</v>
      </c>
      <c r="G71" s="201">
        <v>19.46</v>
      </c>
      <c r="H71" s="201">
        <v>0</v>
      </c>
      <c r="I71" s="201">
        <v>0</v>
      </c>
      <c r="J71" s="201">
        <v>24.22</v>
      </c>
      <c r="K71" s="201">
        <v>3.66</v>
      </c>
      <c r="L71" s="201">
        <v>159.71</v>
      </c>
      <c r="M71" s="201">
        <v>0.94</v>
      </c>
      <c r="N71" s="201">
        <v>1.2</v>
      </c>
      <c r="O71" s="201">
        <v>0</v>
      </c>
      <c r="P71" s="201">
        <v>1.41</v>
      </c>
      <c r="Q71" s="201">
        <v>0.22</v>
      </c>
      <c r="R71" s="201">
        <v>0.21</v>
      </c>
      <c r="S71" s="201">
        <v>1.33</v>
      </c>
      <c r="T71" s="201">
        <v>0</v>
      </c>
      <c r="U71" s="201">
        <v>1.39</v>
      </c>
      <c r="V71" s="201">
        <v>0.14000000000000001</v>
      </c>
      <c r="W71" s="201">
        <v>0.35</v>
      </c>
      <c r="X71" s="201">
        <v>1.5</v>
      </c>
      <c r="Y71" s="201">
        <v>0</v>
      </c>
      <c r="Z71" s="201">
        <v>2.56</v>
      </c>
      <c r="AA71" s="201">
        <v>0.91</v>
      </c>
      <c r="AB71" s="201">
        <v>0</v>
      </c>
      <c r="AC71" s="201">
        <v>1.06</v>
      </c>
      <c r="AD71" s="201">
        <v>16.02</v>
      </c>
      <c r="AE71" s="201">
        <v>0</v>
      </c>
      <c r="AF71" s="201">
        <v>0</v>
      </c>
      <c r="AG71" s="201">
        <v>23.06</v>
      </c>
      <c r="AH71" s="201">
        <v>0</v>
      </c>
      <c r="AI71" s="201">
        <v>3.86</v>
      </c>
      <c r="AJ71" s="201">
        <v>0</v>
      </c>
      <c r="AK71" s="201">
        <v>17.22</v>
      </c>
      <c r="AL71" s="201">
        <v>0</v>
      </c>
      <c r="AM71" s="201">
        <v>0</v>
      </c>
      <c r="AN71" s="201">
        <v>0</v>
      </c>
      <c r="AO71" s="201">
        <v>195.77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11.75</v>
      </c>
      <c r="E72" s="201">
        <v>0</v>
      </c>
      <c r="F72" s="201">
        <v>0</v>
      </c>
      <c r="G72" s="201">
        <v>19.46</v>
      </c>
      <c r="H72" s="201">
        <v>0</v>
      </c>
      <c r="I72" s="201">
        <v>0</v>
      </c>
      <c r="J72" s="201">
        <v>24.22</v>
      </c>
      <c r="K72" s="201">
        <v>3.57</v>
      </c>
      <c r="L72" s="201">
        <v>154.87</v>
      </c>
      <c r="M72" s="201">
        <v>0.94</v>
      </c>
      <c r="N72" s="201">
        <v>1.2</v>
      </c>
      <c r="O72" s="201">
        <v>0</v>
      </c>
      <c r="P72" s="201">
        <v>1.41</v>
      </c>
      <c r="Q72" s="201">
        <v>0.22</v>
      </c>
      <c r="R72" s="201">
        <v>0.21</v>
      </c>
      <c r="S72" s="201">
        <v>1.33</v>
      </c>
      <c r="T72" s="201">
        <v>0</v>
      </c>
      <c r="U72" s="201">
        <v>1.39</v>
      </c>
      <c r="V72" s="201">
        <v>0.14000000000000001</v>
      </c>
      <c r="W72" s="201">
        <v>0.35</v>
      </c>
      <c r="X72" s="201">
        <v>1.5</v>
      </c>
      <c r="Y72" s="201">
        <v>0</v>
      </c>
      <c r="Z72" s="201">
        <v>2.56</v>
      </c>
      <c r="AA72" s="201">
        <v>0.91</v>
      </c>
      <c r="AB72" s="201">
        <v>0</v>
      </c>
      <c r="AC72" s="201">
        <v>1.06</v>
      </c>
      <c r="AD72" s="201">
        <v>16.02</v>
      </c>
      <c r="AE72" s="201">
        <v>0</v>
      </c>
      <c r="AF72" s="201">
        <v>0</v>
      </c>
      <c r="AG72" s="201">
        <v>23.06</v>
      </c>
      <c r="AH72" s="201">
        <v>0</v>
      </c>
      <c r="AI72" s="201">
        <v>3.86</v>
      </c>
      <c r="AJ72" s="201">
        <v>0</v>
      </c>
      <c r="AK72" s="201">
        <v>19.61</v>
      </c>
      <c r="AL72" s="201">
        <v>0</v>
      </c>
      <c r="AM72" s="201">
        <v>0</v>
      </c>
      <c r="AN72" s="201">
        <v>0</v>
      </c>
      <c r="AO72" s="201">
        <v>195.77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11.75</v>
      </c>
      <c r="E73" s="201">
        <v>0</v>
      </c>
      <c r="F73" s="201">
        <v>0</v>
      </c>
      <c r="G73" s="201">
        <v>19.46</v>
      </c>
      <c r="H73" s="201">
        <v>0</v>
      </c>
      <c r="I73" s="201">
        <v>0</v>
      </c>
      <c r="J73" s="201">
        <v>24.22</v>
      </c>
      <c r="K73" s="201">
        <v>3.57</v>
      </c>
      <c r="L73" s="201">
        <v>26.25</v>
      </c>
      <c r="M73" s="201">
        <v>0.94</v>
      </c>
      <c r="N73" s="201">
        <v>1.2</v>
      </c>
      <c r="O73" s="201">
        <v>0</v>
      </c>
      <c r="P73" s="201">
        <v>1.41</v>
      </c>
      <c r="Q73" s="201">
        <v>0.22</v>
      </c>
      <c r="R73" s="201">
        <v>0.21</v>
      </c>
      <c r="S73" s="201">
        <v>1.33</v>
      </c>
      <c r="T73" s="201">
        <v>0</v>
      </c>
      <c r="U73" s="201">
        <v>1.39</v>
      </c>
      <c r="V73" s="201">
        <v>0.14000000000000001</v>
      </c>
      <c r="W73" s="201">
        <v>0.34</v>
      </c>
      <c r="X73" s="201">
        <v>1.5</v>
      </c>
      <c r="Y73" s="201">
        <v>0</v>
      </c>
      <c r="Z73" s="201">
        <v>2.56</v>
      </c>
      <c r="AA73" s="201">
        <v>0.91</v>
      </c>
      <c r="AB73" s="201">
        <v>0</v>
      </c>
      <c r="AC73" s="201">
        <v>1.06</v>
      </c>
      <c r="AD73" s="201">
        <v>16.02</v>
      </c>
      <c r="AE73" s="201">
        <v>0</v>
      </c>
      <c r="AF73" s="201">
        <v>0</v>
      </c>
      <c r="AG73" s="201">
        <v>23.06</v>
      </c>
      <c r="AH73" s="201">
        <v>0</v>
      </c>
      <c r="AI73" s="201">
        <v>3.86</v>
      </c>
      <c r="AJ73" s="201">
        <v>0</v>
      </c>
      <c r="AK73" s="201">
        <v>19.61</v>
      </c>
      <c r="AL73" s="201">
        <v>0</v>
      </c>
      <c r="AM73" s="201">
        <v>0</v>
      </c>
      <c r="AN73" s="201">
        <v>0</v>
      </c>
      <c r="AO73" s="201">
        <v>213.17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11.75</v>
      </c>
      <c r="E74" s="201">
        <v>0</v>
      </c>
      <c r="F74" s="201">
        <v>0</v>
      </c>
      <c r="G74" s="201">
        <v>19.46</v>
      </c>
      <c r="H74" s="201">
        <v>0</v>
      </c>
      <c r="I74" s="201">
        <v>0</v>
      </c>
      <c r="J74" s="201">
        <v>24.22</v>
      </c>
      <c r="K74" s="201">
        <v>3.57</v>
      </c>
      <c r="L74" s="201">
        <v>15.12</v>
      </c>
      <c r="M74" s="201">
        <v>0.94</v>
      </c>
      <c r="N74" s="201">
        <v>1.2</v>
      </c>
      <c r="O74" s="201">
        <v>0</v>
      </c>
      <c r="P74" s="201">
        <v>1.41</v>
      </c>
      <c r="Q74" s="201">
        <v>0.22</v>
      </c>
      <c r="R74" s="201">
        <v>0.21</v>
      </c>
      <c r="S74" s="201">
        <v>1.33</v>
      </c>
      <c r="T74" s="201">
        <v>0</v>
      </c>
      <c r="U74" s="201">
        <v>1.39</v>
      </c>
      <c r="V74" s="201">
        <v>0.14000000000000001</v>
      </c>
      <c r="W74" s="201">
        <v>0.53</v>
      </c>
      <c r="X74" s="201">
        <v>1.5</v>
      </c>
      <c r="Y74" s="201">
        <v>0</v>
      </c>
      <c r="Z74" s="201">
        <v>2.56</v>
      </c>
      <c r="AA74" s="201">
        <v>0.91</v>
      </c>
      <c r="AB74" s="201">
        <v>0</v>
      </c>
      <c r="AC74" s="201">
        <v>1.06</v>
      </c>
      <c r="AD74" s="201">
        <v>16.02</v>
      </c>
      <c r="AE74" s="201">
        <v>0</v>
      </c>
      <c r="AF74" s="201">
        <v>0</v>
      </c>
      <c r="AG74" s="201">
        <v>23.06</v>
      </c>
      <c r="AH74" s="201">
        <v>0</v>
      </c>
      <c r="AI74" s="201">
        <v>3.86</v>
      </c>
      <c r="AJ74" s="201">
        <v>0</v>
      </c>
      <c r="AK74" s="201">
        <v>19.61</v>
      </c>
      <c r="AL74" s="201">
        <v>0</v>
      </c>
      <c r="AM74" s="201">
        <v>0</v>
      </c>
      <c r="AN74" s="201">
        <v>0</v>
      </c>
      <c r="AO74" s="201">
        <v>213.17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11.75</v>
      </c>
      <c r="E75" s="201">
        <v>0</v>
      </c>
      <c r="F75" s="201">
        <v>0</v>
      </c>
      <c r="G75" s="201">
        <v>19.46</v>
      </c>
      <c r="H75" s="201">
        <v>0</v>
      </c>
      <c r="I75" s="201">
        <v>0</v>
      </c>
      <c r="J75" s="201">
        <v>24.22</v>
      </c>
      <c r="K75" s="201">
        <v>3.57</v>
      </c>
      <c r="L75" s="201">
        <v>112.89</v>
      </c>
      <c r="M75" s="201">
        <v>0.94</v>
      </c>
      <c r="N75" s="201">
        <v>1.2</v>
      </c>
      <c r="O75" s="201">
        <v>0</v>
      </c>
      <c r="P75" s="201">
        <v>1.41</v>
      </c>
      <c r="Q75" s="201">
        <v>0.22</v>
      </c>
      <c r="R75" s="201">
        <v>0.21</v>
      </c>
      <c r="S75" s="201">
        <v>1.33</v>
      </c>
      <c r="T75" s="201">
        <v>0</v>
      </c>
      <c r="U75" s="201">
        <v>1.39</v>
      </c>
      <c r="V75" s="201">
        <v>0.14000000000000001</v>
      </c>
      <c r="W75" s="201">
        <v>0.33</v>
      </c>
      <c r="X75" s="201">
        <v>1.32</v>
      </c>
      <c r="Y75" s="201">
        <v>0</v>
      </c>
      <c r="Z75" s="201">
        <v>2.56</v>
      </c>
      <c r="AA75" s="201">
        <v>0.91</v>
      </c>
      <c r="AB75" s="201">
        <v>0</v>
      </c>
      <c r="AC75" s="201">
        <v>0.74</v>
      </c>
      <c r="AD75" s="201">
        <v>16.02</v>
      </c>
      <c r="AE75" s="201">
        <v>0</v>
      </c>
      <c r="AF75" s="201">
        <v>0</v>
      </c>
      <c r="AG75" s="201">
        <v>23.06</v>
      </c>
      <c r="AH75" s="201">
        <v>0</v>
      </c>
      <c r="AI75" s="201">
        <v>3.86</v>
      </c>
      <c r="AJ75" s="201">
        <v>0</v>
      </c>
      <c r="AK75" s="201">
        <v>19.61</v>
      </c>
      <c r="AL75" s="201">
        <v>0</v>
      </c>
      <c r="AM75" s="201">
        <v>0</v>
      </c>
      <c r="AN75" s="201">
        <v>0</v>
      </c>
      <c r="AO75" s="201">
        <v>195.77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11.75</v>
      </c>
      <c r="E76" s="201">
        <v>0</v>
      </c>
      <c r="F76" s="201">
        <v>0</v>
      </c>
      <c r="G76" s="201">
        <v>19.46</v>
      </c>
      <c r="H76" s="201">
        <v>0</v>
      </c>
      <c r="I76" s="201">
        <v>0</v>
      </c>
      <c r="J76" s="201">
        <v>24.22</v>
      </c>
      <c r="K76" s="201">
        <v>3.57</v>
      </c>
      <c r="L76" s="201">
        <v>147.29</v>
      </c>
      <c r="M76" s="201">
        <v>0.94</v>
      </c>
      <c r="N76" s="201">
        <v>1.2</v>
      </c>
      <c r="O76" s="201">
        <v>0</v>
      </c>
      <c r="P76" s="201">
        <v>1.41</v>
      </c>
      <c r="Q76" s="201">
        <v>0.22</v>
      </c>
      <c r="R76" s="201">
        <v>0.21</v>
      </c>
      <c r="S76" s="201">
        <v>1.33</v>
      </c>
      <c r="T76" s="201">
        <v>0</v>
      </c>
      <c r="U76" s="201">
        <v>1.39</v>
      </c>
      <c r="V76" s="201">
        <v>0.14000000000000001</v>
      </c>
      <c r="W76" s="201">
        <v>0.35</v>
      </c>
      <c r="X76" s="201">
        <v>1.48</v>
      </c>
      <c r="Y76" s="201">
        <v>0</v>
      </c>
      <c r="Z76" s="201">
        <v>2.56</v>
      </c>
      <c r="AA76" s="201">
        <v>0.91</v>
      </c>
      <c r="AB76" s="201">
        <v>0</v>
      </c>
      <c r="AC76" s="201">
        <v>0.74</v>
      </c>
      <c r="AD76" s="201">
        <v>16.02</v>
      </c>
      <c r="AE76" s="201">
        <v>0</v>
      </c>
      <c r="AF76" s="201">
        <v>0</v>
      </c>
      <c r="AG76" s="201">
        <v>23.06</v>
      </c>
      <c r="AH76" s="201">
        <v>0</v>
      </c>
      <c r="AI76" s="201">
        <v>3.86</v>
      </c>
      <c r="AJ76" s="201">
        <v>0</v>
      </c>
      <c r="AK76" s="201">
        <v>19.61</v>
      </c>
      <c r="AL76" s="201">
        <v>0</v>
      </c>
      <c r="AM76" s="201">
        <v>0</v>
      </c>
      <c r="AN76" s="201">
        <v>0</v>
      </c>
      <c r="AO76" s="201">
        <v>180.54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11.75</v>
      </c>
      <c r="E77" s="201">
        <v>0</v>
      </c>
      <c r="F77" s="201">
        <v>0</v>
      </c>
      <c r="G77" s="201">
        <v>19.46</v>
      </c>
      <c r="H77" s="201">
        <v>0</v>
      </c>
      <c r="I77" s="201">
        <v>0</v>
      </c>
      <c r="J77" s="201">
        <v>24.22</v>
      </c>
      <c r="K77" s="201">
        <v>3.57</v>
      </c>
      <c r="L77" s="201">
        <v>147.29</v>
      </c>
      <c r="M77" s="201">
        <v>0.94</v>
      </c>
      <c r="N77" s="201">
        <v>1.2</v>
      </c>
      <c r="O77" s="201">
        <v>0</v>
      </c>
      <c r="P77" s="201">
        <v>1.41</v>
      </c>
      <c r="Q77" s="201">
        <v>0.22</v>
      </c>
      <c r="R77" s="201">
        <v>0.21</v>
      </c>
      <c r="S77" s="201">
        <v>1.33</v>
      </c>
      <c r="T77" s="201">
        <v>0</v>
      </c>
      <c r="U77" s="201">
        <v>1.39</v>
      </c>
      <c r="V77" s="201">
        <v>0.14000000000000001</v>
      </c>
      <c r="W77" s="201">
        <v>1.03</v>
      </c>
      <c r="X77" s="201">
        <v>1.5</v>
      </c>
      <c r="Y77" s="201">
        <v>0</v>
      </c>
      <c r="Z77" s="201">
        <v>2.56</v>
      </c>
      <c r="AA77" s="201">
        <v>0.91</v>
      </c>
      <c r="AB77" s="201">
        <v>0</v>
      </c>
      <c r="AC77" s="201">
        <v>0.74</v>
      </c>
      <c r="AD77" s="201">
        <v>16.02</v>
      </c>
      <c r="AE77" s="201">
        <v>0</v>
      </c>
      <c r="AF77" s="201">
        <v>0</v>
      </c>
      <c r="AG77" s="201">
        <v>23.58</v>
      </c>
      <c r="AH77" s="201">
        <v>0</v>
      </c>
      <c r="AI77" s="201">
        <v>3.86</v>
      </c>
      <c r="AJ77" s="201">
        <v>0</v>
      </c>
      <c r="AK77" s="201">
        <v>8.16</v>
      </c>
      <c r="AL77" s="201">
        <v>0</v>
      </c>
      <c r="AM77" s="201">
        <v>0</v>
      </c>
      <c r="AN77" s="201">
        <v>0</v>
      </c>
      <c r="AO77" s="201">
        <v>213.17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11.75</v>
      </c>
      <c r="E78" s="201">
        <v>0</v>
      </c>
      <c r="F78" s="201">
        <v>0</v>
      </c>
      <c r="G78" s="201">
        <v>19.46</v>
      </c>
      <c r="H78" s="201">
        <v>0</v>
      </c>
      <c r="I78" s="201">
        <v>0</v>
      </c>
      <c r="J78" s="201">
        <v>24.22</v>
      </c>
      <c r="K78" s="201">
        <v>3.57</v>
      </c>
      <c r="L78" s="201">
        <v>147.29</v>
      </c>
      <c r="M78" s="201">
        <v>0.94</v>
      </c>
      <c r="N78" s="201">
        <v>1.2</v>
      </c>
      <c r="O78" s="201">
        <v>0</v>
      </c>
      <c r="P78" s="201">
        <v>1.41</v>
      </c>
      <c r="Q78" s="201">
        <v>0.22</v>
      </c>
      <c r="R78" s="201">
        <v>0.21</v>
      </c>
      <c r="S78" s="201">
        <v>1.33</v>
      </c>
      <c r="T78" s="201">
        <v>0</v>
      </c>
      <c r="U78" s="201">
        <v>1.39</v>
      </c>
      <c r="V78" s="201">
        <v>0.14000000000000001</v>
      </c>
      <c r="W78" s="201">
        <v>1.03</v>
      </c>
      <c r="X78" s="201">
        <v>1.5</v>
      </c>
      <c r="Y78" s="201">
        <v>0</v>
      </c>
      <c r="Z78" s="201">
        <v>2.56</v>
      </c>
      <c r="AA78" s="201">
        <v>0.91</v>
      </c>
      <c r="AB78" s="201">
        <v>0</v>
      </c>
      <c r="AC78" s="201">
        <v>0.74</v>
      </c>
      <c r="AD78" s="201">
        <v>16.02</v>
      </c>
      <c r="AE78" s="201">
        <v>0</v>
      </c>
      <c r="AF78" s="201">
        <v>0</v>
      </c>
      <c r="AG78" s="201">
        <v>23.38</v>
      </c>
      <c r="AH78" s="201">
        <v>0</v>
      </c>
      <c r="AI78" s="201">
        <v>3.86</v>
      </c>
      <c r="AJ78" s="201">
        <v>0</v>
      </c>
      <c r="AK78" s="201">
        <v>8.16</v>
      </c>
      <c r="AL78" s="201">
        <v>0</v>
      </c>
      <c r="AM78" s="201">
        <v>0</v>
      </c>
      <c r="AN78" s="201">
        <v>0</v>
      </c>
      <c r="AO78" s="201">
        <v>213.17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11.75</v>
      </c>
      <c r="E79" s="201">
        <v>0</v>
      </c>
      <c r="F79" s="201">
        <v>0</v>
      </c>
      <c r="G79" s="201">
        <v>19.46</v>
      </c>
      <c r="H79" s="201">
        <v>0</v>
      </c>
      <c r="I79" s="201">
        <v>0</v>
      </c>
      <c r="J79" s="201">
        <v>24.22</v>
      </c>
      <c r="K79" s="201">
        <v>3.52</v>
      </c>
      <c r="L79" s="201">
        <v>172.01</v>
      </c>
      <c r="M79" s="201">
        <v>0.94</v>
      </c>
      <c r="N79" s="201">
        <v>1.2</v>
      </c>
      <c r="O79" s="201">
        <v>0</v>
      </c>
      <c r="P79" s="201">
        <v>1.41</v>
      </c>
      <c r="Q79" s="201">
        <v>0.22</v>
      </c>
      <c r="R79" s="201">
        <v>0.21</v>
      </c>
      <c r="S79" s="201">
        <v>1.33</v>
      </c>
      <c r="T79" s="201">
        <v>0</v>
      </c>
      <c r="U79" s="201">
        <v>1.39</v>
      </c>
      <c r="V79" s="201">
        <v>0.14000000000000001</v>
      </c>
      <c r="W79" s="201">
        <v>1.03</v>
      </c>
      <c r="X79" s="201">
        <v>1.5</v>
      </c>
      <c r="Y79" s="201">
        <v>0</v>
      </c>
      <c r="Z79" s="201">
        <v>2.56</v>
      </c>
      <c r="AA79" s="201">
        <v>0.91</v>
      </c>
      <c r="AB79" s="201">
        <v>0</v>
      </c>
      <c r="AC79" s="201">
        <v>1.06</v>
      </c>
      <c r="AD79" s="201">
        <v>16.02</v>
      </c>
      <c r="AE79" s="201">
        <v>0</v>
      </c>
      <c r="AF79" s="201">
        <v>0</v>
      </c>
      <c r="AG79" s="201">
        <v>23.38</v>
      </c>
      <c r="AH79" s="201">
        <v>0</v>
      </c>
      <c r="AI79" s="201">
        <v>3.86</v>
      </c>
      <c r="AJ79" s="201">
        <v>0</v>
      </c>
      <c r="AK79" s="201">
        <v>10.25</v>
      </c>
      <c r="AL79" s="201">
        <v>0</v>
      </c>
      <c r="AM79" s="201">
        <v>0</v>
      </c>
      <c r="AN79" s="201">
        <v>0</v>
      </c>
      <c r="AO79" s="201">
        <v>213.17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11.75</v>
      </c>
      <c r="E80" s="201">
        <v>0</v>
      </c>
      <c r="F80" s="201">
        <v>0</v>
      </c>
      <c r="G80" s="201">
        <v>19.46</v>
      </c>
      <c r="H80" s="201">
        <v>0</v>
      </c>
      <c r="I80" s="201">
        <v>0</v>
      </c>
      <c r="J80" s="201">
        <v>24.22</v>
      </c>
      <c r="K80" s="201">
        <v>3.57</v>
      </c>
      <c r="L80" s="201">
        <v>156.80000000000001</v>
      </c>
      <c r="M80" s="201">
        <v>0.94</v>
      </c>
      <c r="N80" s="201">
        <v>1.2</v>
      </c>
      <c r="O80" s="201">
        <v>0</v>
      </c>
      <c r="P80" s="201">
        <v>1.41</v>
      </c>
      <c r="Q80" s="201">
        <v>0.22</v>
      </c>
      <c r="R80" s="201">
        <v>0.21</v>
      </c>
      <c r="S80" s="201">
        <v>1.33</v>
      </c>
      <c r="T80" s="201">
        <v>0</v>
      </c>
      <c r="U80" s="201">
        <v>1.39</v>
      </c>
      <c r="V80" s="201">
        <v>0.14000000000000001</v>
      </c>
      <c r="W80" s="201">
        <v>1.59</v>
      </c>
      <c r="X80" s="201">
        <v>1.5</v>
      </c>
      <c r="Y80" s="201">
        <v>0</v>
      </c>
      <c r="Z80" s="201">
        <v>2.56</v>
      </c>
      <c r="AA80" s="201">
        <v>0.91</v>
      </c>
      <c r="AB80" s="201">
        <v>0</v>
      </c>
      <c r="AC80" s="201">
        <v>1.06</v>
      </c>
      <c r="AD80" s="201">
        <v>16.02</v>
      </c>
      <c r="AE80" s="201">
        <v>0</v>
      </c>
      <c r="AF80" s="201">
        <v>0</v>
      </c>
      <c r="AG80" s="201">
        <v>23.38</v>
      </c>
      <c r="AH80" s="201">
        <v>0</v>
      </c>
      <c r="AI80" s="201">
        <v>3.86</v>
      </c>
      <c r="AJ80" s="201">
        <v>0</v>
      </c>
      <c r="AK80" s="201">
        <v>10.25</v>
      </c>
      <c r="AL80" s="201">
        <v>0</v>
      </c>
      <c r="AM80" s="201">
        <v>0</v>
      </c>
      <c r="AN80" s="201">
        <v>0</v>
      </c>
      <c r="AO80" s="201">
        <v>213.17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11.75</v>
      </c>
      <c r="E81" s="201">
        <v>0</v>
      </c>
      <c r="F81" s="201">
        <v>0</v>
      </c>
      <c r="G81" s="201">
        <v>19.46</v>
      </c>
      <c r="H81" s="201">
        <v>0</v>
      </c>
      <c r="I81" s="201">
        <v>0</v>
      </c>
      <c r="J81" s="201">
        <v>24.22</v>
      </c>
      <c r="K81" s="201">
        <v>0.56999999999999995</v>
      </c>
      <c r="L81" s="201">
        <v>66.86</v>
      </c>
      <c r="M81" s="201">
        <v>0.94</v>
      </c>
      <c r="N81" s="201">
        <v>1.2</v>
      </c>
      <c r="O81" s="201">
        <v>0</v>
      </c>
      <c r="P81" s="201">
        <v>1.41</v>
      </c>
      <c r="Q81" s="201">
        <v>0.22</v>
      </c>
      <c r="R81" s="201">
        <v>0.21</v>
      </c>
      <c r="S81" s="201">
        <v>1.33</v>
      </c>
      <c r="T81" s="201">
        <v>0</v>
      </c>
      <c r="U81" s="201">
        <v>1.39</v>
      </c>
      <c r="V81" s="201">
        <v>0.14000000000000001</v>
      </c>
      <c r="W81" s="201">
        <v>1.59</v>
      </c>
      <c r="X81" s="201">
        <v>1.5</v>
      </c>
      <c r="Y81" s="201">
        <v>0</v>
      </c>
      <c r="Z81" s="201">
        <v>2.56</v>
      </c>
      <c r="AA81" s="201">
        <v>0.91</v>
      </c>
      <c r="AB81" s="201">
        <v>0</v>
      </c>
      <c r="AC81" s="201">
        <v>1.06</v>
      </c>
      <c r="AD81" s="201">
        <v>16.02</v>
      </c>
      <c r="AE81" s="201">
        <v>0</v>
      </c>
      <c r="AF81" s="201">
        <v>0</v>
      </c>
      <c r="AG81" s="201">
        <v>23.38</v>
      </c>
      <c r="AH81" s="201">
        <v>0</v>
      </c>
      <c r="AI81" s="201">
        <v>3.86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213.17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11.75</v>
      </c>
      <c r="E82" s="201">
        <v>0</v>
      </c>
      <c r="F82" s="201">
        <v>0</v>
      </c>
      <c r="G82" s="201">
        <v>19.46</v>
      </c>
      <c r="H82" s="201">
        <v>0</v>
      </c>
      <c r="I82" s="201">
        <v>0</v>
      </c>
      <c r="J82" s="201">
        <v>24.22</v>
      </c>
      <c r="K82" s="201">
        <v>0.31</v>
      </c>
      <c r="L82" s="201">
        <v>66.86</v>
      </c>
      <c r="M82" s="201">
        <v>0.94</v>
      </c>
      <c r="N82" s="201">
        <v>1.2</v>
      </c>
      <c r="O82" s="201">
        <v>0</v>
      </c>
      <c r="P82" s="201">
        <v>1.41</v>
      </c>
      <c r="Q82" s="201">
        <v>0.22</v>
      </c>
      <c r="R82" s="201">
        <v>0.21</v>
      </c>
      <c r="S82" s="201">
        <v>1.33</v>
      </c>
      <c r="T82" s="201">
        <v>0</v>
      </c>
      <c r="U82" s="201">
        <v>1.39</v>
      </c>
      <c r="V82" s="201">
        <v>0.14000000000000001</v>
      </c>
      <c r="W82" s="201">
        <v>2.15</v>
      </c>
      <c r="X82" s="201">
        <v>1.5</v>
      </c>
      <c r="Y82" s="201">
        <v>0</v>
      </c>
      <c r="Z82" s="201">
        <v>2.56</v>
      </c>
      <c r="AA82" s="201">
        <v>0.91</v>
      </c>
      <c r="AB82" s="201">
        <v>0</v>
      </c>
      <c r="AC82" s="201">
        <v>1.06</v>
      </c>
      <c r="AD82" s="201">
        <v>16.02</v>
      </c>
      <c r="AE82" s="201">
        <v>0</v>
      </c>
      <c r="AF82" s="201">
        <v>0</v>
      </c>
      <c r="AG82" s="201">
        <v>23.38</v>
      </c>
      <c r="AH82" s="201">
        <v>0</v>
      </c>
      <c r="AI82" s="201">
        <v>3.86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213.17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11.92</v>
      </c>
      <c r="E83" s="201">
        <v>0</v>
      </c>
      <c r="F83" s="201">
        <v>0</v>
      </c>
      <c r="G83" s="201">
        <v>19.46</v>
      </c>
      <c r="H83" s="201">
        <v>0</v>
      </c>
      <c r="I83" s="201">
        <v>0</v>
      </c>
      <c r="J83" s="201">
        <v>24.22</v>
      </c>
      <c r="K83" s="201">
        <v>0.34</v>
      </c>
      <c r="L83" s="201">
        <v>66.86</v>
      </c>
      <c r="M83" s="201">
        <v>0.94</v>
      </c>
      <c r="N83" s="201">
        <v>1.2</v>
      </c>
      <c r="O83" s="201">
        <v>0</v>
      </c>
      <c r="P83" s="201">
        <v>1.41</v>
      </c>
      <c r="Q83" s="201">
        <v>0.22</v>
      </c>
      <c r="R83" s="201">
        <v>0.21</v>
      </c>
      <c r="S83" s="201">
        <v>1.33</v>
      </c>
      <c r="T83" s="201">
        <v>0</v>
      </c>
      <c r="U83" s="201">
        <v>1.39</v>
      </c>
      <c r="V83" s="201">
        <v>0.14000000000000001</v>
      </c>
      <c r="W83" s="201">
        <v>2.15</v>
      </c>
      <c r="X83" s="201">
        <v>1.5</v>
      </c>
      <c r="Y83" s="201">
        <v>0</v>
      </c>
      <c r="Z83" s="201">
        <v>2.56</v>
      </c>
      <c r="AA83" s="201">
        <v>0.91</v>
      </c>
      <c r="AB83" s="201">
        <v>0</v>
      </c>
      <c r="AC83" s="201">
        <v>0.74</v>
      </c>
      <c r="AD83" s="201">
        <v>16.02</v>
      </c>
      <c r="AE83" s="201">
        <v>0</v>
      </c>
      <c r="AF83" s="201">
        <v>0</v>
      </c>
      <c r="AG83" s="201">
        <v>23.38</v>
      </c>
      <c r="AH83" s="201">
        <v>0</v>
      </c>
      <c r="AI83" s="201">
        <v>3.86</v>
      </c>
      <c r="AJ83" s="201">
        <v>0</v>
      </c>
      <c r="AK83" s="201">
        <v>3.7</v>
      </c>
      <c r="AL83" s="201">
        <v>0</v>
      </c>
      <c r="AM83" s="201">
        <v>0</v>
      </c>
      <c r="AN83" s="201">
        <v>0</v>
      </c>
      <c r="AO83" s="201">
        <v>213.17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11.92</v>
      </c>
      <c r="E84" s="201">
        <v>0</v>
      </c>
      <c r="F84" s="201">
        <v>0</v>
      </c>
      <c r="G84" s="201">
        <v>19.46</v>
      </c>
      <c r="H84" s="201">
        <v>0</v>
      </c>
      <c r="I84" s="201">
        <v>0</v>
      </c>
      <c r="J84" s="201">
        <v>24.22</v>
      </c>
      <c r="K84" s="201">
        <v>0</v>
      </c>
      <c r="L84" s="201">
        <v>66.86</v>
      </c>
      <c r="M84" s="201">
        <v>0.94</v>
      </c>
      <c r="N84" s="201">
        <v>1.2</v>
      </c>
      <c r="O84" s="201">
        <v>0</v>
      </c>
      <c r="P84" s="201">
        <v>1.41</v>
      </c>
      <c r="Q84" s="201">
        <v>0.22</v>
      </c>
      <c r="R84" s="201">
        <v>0.21</v>
      </c>
      <c r="S84" s="201">
        <v>1.33</v>
      </c>
      <c r="T84" s="201">
        <v>0</v>
      </c>
      <c r="U84" s="201">
        <v>1.39</v>
      </c>
      <c r="V84" s="201">
        <v>0.14000000000000001</v>
      </c>
      <c r="W84" s="201">
        <v>2.71</v>
      </c>
      <c r="X84" s="201">
        <v>1.5</v>
      </c>
      <c r="Y84" s="201">
        <v>0</v>
      </c>
      <c r="Z84" s="201">
        <v>2.56</v>
      </c>
      <c r="AA84" s="201">
        <v>0.91</v>
      </c>
      <c r="AB84" s="201">
        <v>0</v>
      </c>
      <c r="AC84" s="201">
        <v>0.74</v>
      </c>
      <c r="AD84" s="201">
        <v>16.02</v>
      </c>
      <c r="AE84" s="201">
        <v>0</v>
      </c>
      <c r="AF84" s="201">
        <v>0</v>
      </c>
      <c r="AG84" s="201">
        <v>23.38</v>
      </c>
      <c r="AH84" s="201">
        <v>0</v>
      </c>
      <c r="AI84" s="201">
        <v>3.86</v>
      </c>
      <c r="AJ84" s="201">
        <v>0</v>
      </c>
      <c r="AK84" s="201">
        <v>3.7</v>
      </c>
      <c r="AL84" s="201">
        <v>0</v>
      </c>
      <c r="AM84" s="201">
        <v>0</v>
      </c>
      <c r="AN84" s="201">
        <v>0</v>
      </c>
      <c r="AO84" s="201">
        <v>213.17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11.92</v>
      </c>
      <c r="E85" s="201">
        <v>0</v>
      </c>
      <c r="F85" s="201">
        <v>0</v>
      </c>
      <c r="G85" s="201">
        <v>19.46</v>
      </c>
      <c r="H85" s="201">
        <v>0</v>
      </c>
      <c r="I85" s="201">
        <v>0</v>
      </c>
      <c r="J85" s="201">
        <v>24.22</v>
      </c>
      <c r="K85" s="201">
        <v>0</v>
      </c>
      <c r="L85" s="201">
        <v>66.86</v>
      </c>
      <c r="M85" s="201">
        <v>0.94</v>
      </c>
      <c r="N85" s="201">
        <v>1.2</v>
      </c>
      <c r="O85" s="201">
        <v>0</v>
      </c>
      <c r="P85" s="201">
        <v>1.41</v>
      </c>
      <c r="Q85" s="201">
        <v>0.22</v>
      </c>
      <c r="R85" s="201">
        <v>0.21</v>
      </c>
      <c r="S85" s="201">
        <v>1.33</v>
      </c>
      <c r="T85" s="201">
        <v>0</v>
      </c>
      <c r="U85" s="201">
        <v>1.39</v>
      </c>
      <c r="V85" s="201">
        <v>0.14000000000000001</v>
      </c>
      <c r="W85" s="201">
        <v>2.71</v>
      </c>
      <c r="X85" s="201">
        <v>1.5</v>
      </c>
      <c r="Y85" s="201">
        <v>0</v>
      </c>
      <c r="Z85" s="201">
        <v>2.56</v>
      </c>
      <c r="AA85" s="201">
        <v>0.91</v>
      </c>
      <c r="AB85" s="201">
        <v>0</v>
      </c>
      <c r="AC85" s="201">
        <v>0.74</v>
      </c>
      <c r="AD85" s="201">
        <v>16.02</v>
      </c>
      <c r="AE85" s="201">
        <v>0</v>
      </c>
      <c r="AF85" s="201">
        <v>0</v>
      </c>
      <c r="AG85" s="201">
        <v>23.38</v>
      </c>
      <c r="AH85" s="201">
        <v>0</v>
      </c>
      <c r="AI85" s="201">
        <v>3.86</v>
      </c>
      <c r="AJ85" s="201">
        <v>0</v>
      </c>
      <c r="AK85" s="201">
        <v>3.7</v>
      </c>
      <c r="AL85" s="201">
        <v>0</v>
      </c>
      <c r="AM85" s="201">
        <v>0</v>
      </c>
      <c r="AN85" s="201">
        <v>0</v>
      </c>
      <c r="AO85" s="201">
        <v>213.17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11.92</v>
      </c>
      <c r="E86" s="201">
        <v>0</v>
      </c>
      <c r="F86" s="201">
        <v>0</v>
      </c>
      <c r="G86" s="201">
        <v>19.46</v>
      </c>
      <c r="H86" s="201">
        <v>0</v>
      </c>
      <c r="I86" s="201">
        <v>0</v>
      </c>
      <c r="J86" s="201">
        <v>24.22</v>
      </c>
      <c r="K86" s="201">
        <v>0.31</v>
      </c>
      <c r="L86" s="201">
        <v>17.52</v>
      </c>
      <c r="M86" s="201">
        <v>0.94</v>
      </c>
      <c r="N86" s="201">
        <v>1.2</v>
      </c>
      <c r="O86" s="201">
        <v>0</v>
      </c>
      <c r="P86" s="201">
        <v>1.41</v>
      </c>
      <c r="Q86" s="201">
        <v>0.22</v>
      </c>
      <c r="R86" s="201">
        <v>0.21</v>
      </c>
      <c r="S86" s="201">
        <v>1.33</v>
      </c>
      <c r="T86" s="201">
        <v>0</v>
      </c>
      <c r="U86" s="201">
        <v>1.39</v>
      </c>
      <c r="V86" s="201">
        <v>0.14000000000000001</v>
      </c>
      <c r="W86" s="201">
        <v>3.26</v>
      </c>
      <c r="X86" s="201">
        <v>1.5</v>
      </c>
      <c r="Y86" s="201">
        <v>0</v>
      </c>
      <c r="Z86" s="201">
        <v>2.56</v>
      </c>
      <c r="AA86" s="201">
        <v>0.91</v>
      </c>
      <c r="AB86" s="201">
        <v>0</v>
      </c>
      <c r="AC86" s="201">
        <v>0.74</v>
      </c>
      <c r="AD86" s="201">
        <v>16.02</v>
      </c>
      <c r="AE86" s="201">
        <v>0</v>
      </c>
      <c r="AF86" s="201">
        <v>0</v>
      </c>
      <c r="AG86" s="201">
        <v>23.38</v>
      </c>
      <c r="AH86" s="201">
        <v>0</v>
      </c>
      <c r="AI86" s="201">
        <v>3.86</v>
      </c>
      <c r="AJ86" s="201">
        <v>0</v>
      </c>
      <c r="AK86" s="201">
        <v>3.7</v>
      </c>
      <c r="AL86" s="201">
        <v>0</v>
      </c>
      <c r="AM86" s="201">
        <v>0</v>
      </c>
      <c r="AN86" s="201">
        <v>0</v>
      </c>
      <c r="AO86" s="201">
        <v>213.17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11.92</v>
      </c>
      <c r="E87" s="201">
        <v>0</v>
      </c>
      <c r="F87" s="201">
        <v>0</v>
      </c>
      <c r="G87" s="201">
        <v>19.86</v>
      </c>
      <c r="H87" s="201">
        <v>0</v>
      </c>
      <c r="I87" s="201">
        <v>0</v>
      </c>
      <c r="J87" s="201">
        <v>24.22</v>
      </c>
      <c r="K87" s="201">
        <v>0.31</v>
      </c>
      <c r="L87" s="201">
        <v>17.52</v>
      </c>
      <c r="M87" s="201">
        <v>0.94</v>
      </c>
      <c r="N87" s="201">
        <v>1.2</v>
      </c>
      <c r="O87" s="201">
        <v>0</v>
      </c>
      <c r="P87" s="201">
        <v>1.41</v>
      </c>
      <c r="Q87" s="201">
        <v>0.22</v>
      </c>
      <c r="R87" s="201">
        <v>0.21</v>
      </c>
      <c r="S87" s="201">
        <v>1.33</v>
      </c>
      <c r="T87" s="201">
        <v>0</v>
      </c>
      <c r="U87" s="201">
        <v>1.39</v>
      </c>
      <c r="V87" s="201">
        <v>0.14000000000000001</v>
      </c>
      <c r="W87" s="201">
        <v>3.64</v>
      </c>
      <c r="X87" s="201">
        <v>1.5</v>
      </c>
      <c r="Y87" s="201">
        <v>0</v>
      </c>
      <c r="Z87" s="201">
        <v>2.56</v>
      </c>
      <c r="AA87" s="201">
        <v>0.91</v>
      </c>
      <c r="AB87" s="201">
        <v>0</v>
      </c>
      <c r="AC87" s="201">
        <v>0.68</v>
      </c>
      <c r="AD87" s="201">
        <v>16.02</v>
      </c>
      <c r="AE87" s="201">
        <v>0</v>
      </c>
      <c r="AF87" s="201">
        <v>0</v>
      </c>
      <c r="AG87" s="201">
        <v>23.06</v>
      </c>
      <c r="AH87" s="201">
        <v>0</v>
      </c>
      <c r="AI87" s="201">
        <v>3.86</v>
      </c>
      <c r="AJ87" s="201">
        <v>0</v>
      </c>
      <c r="AK87" s="201">
        <v>3.7</v>
      </c>
      <c r="AL87" s="201">
        <v>0</v>
      </c>
      <c r="AM87" s="201">
        <v>0</v>
      </c>
      <c r="AN87" s="201">
        <v>0</v>
      </c>
      <c r="AO87" s="201">
        <v>213.17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11.92</v>
      </c>
      <c r="E88" s="201">
        <v>0</v>
      </c>
      <c r="F88" s="201">
        <v>0</v>
      </c>
      <c r="G88" s="201">
        <v>19.86</v>
      </c>
      <c r="H88" s="201">
        <v>0</v>
      </c>
      <c r="I88" s="201">
        <v>0</v>
      </c>
      <c r="J88" s="201">
        <v>24.22</v>
      </c>
      <c r="K88" s="201">
        <v>0.31</v>
      </c>
      <c r="L88" s="201">
        <v>17.52</v>
      </c>
      <c r="M88" s="201">
        <v>0.94</v>
      </c>
      <c r="N88" s="201">
        <v>1.2</v>
      </c>
      <c r="O88" s="201">
        <v>0</v>
      </c>
      <c r="P88" s="201">
        <v>1.41</v>
      </c>
      <c r="Q88" s="201">
        <v>0.22</v>
      </c>
      <c r="R88" s="201">
        <v>0.21</v>
      </c>
      <c r="S88" s="201">
        <v>1.33</v>
      </c>
      <c r="T88" s="201">
        <v>0</v>
      </c>
      <c r="U88" s="201">
        <v>1.39</v>
      </c>
      <c r="V88" s="201">
        <v>0.14000000000000001</v>
      </c>
      <c r="W88" s="201">
        <v>3.91</v>
      </c>
      <c r="X88" s="201">
        <v>1.5</v>
      </c>
      <c r="Y88" s="201">
        <v>0</v>
      </c>
      <c r="Z88" s="201">
        <v>2.56</v>
      </c>
      <c r="AA88" s="201">
        <v>0.91</v>
      </c>
      <c r="AB88" s="201">
        <v>0</v>
      </c>
      <c r="AC88" s="201">
        <v>0.68</v>
      </c>
      <c r="AD88" s="201">
        <v>16.02</v>
      </c>
      <c r="AE88" s="201">
        <v>0</v>
      </c>
      <c r="AF88" s="201">
        <v>0</v>
      </c>
      <c r="AG88" s="201">
        <v>23.06</v>
      </c>
      <c r="AH88" s="201">
        <v>0</v>
      </c>
      <c r="AI88" s="201">
        <v>3.86</v>
      </c>
      <c r="AJ88" s="201">
        <v>0</v>
      </c>
      <c r="AK88" s="201">
        <v>3.7</v>
      </c>
      <c r="AL88" s="201">
        <v>0</v>
      </c>
      <c r="AM88" s="201">
        <v>0</v>
      </c>
      <c r="AN88" s="201">
        <v>0</v>
      </c>
      <c r="AO88" s="201">
        <v>213.17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11.92</v>
      </c>
      <c r="E89" s="201">
        <v>0</v>
      </c>
      <c r="F89" s="201">
        <v>0</v>
      </c>
      <c r="G89" s="201">
        <v>19.86</v>
      </c>
      <c r="H89" s="201">
        <v>0</v>
      </c>
      <c r="I89" s="201">
        <v>0</v>
      </c>
      <c r="J89" s="201">
        <v>24.22</v>
      </c>
      <c r="K89" s="201">
        <v>0.31</v>
      </c>
      <c r="L89" s="201">
        <v>17.52</v>
      </c>
      <c r="M89" s="201">
        <v>0.94</v>
      </c>
      <c r="N89" s="201">
        <v>1.2</v>
      </c>
      <c r="O89" s="201">
        <v>0</v>
      </c>
      <c r="P89" s="201">
        <v>1.41</v>
      </c>
      <c r="Q89" s="201">
        <v>0.22</v>
      </c>
      <c r="R89" s="201">
        <v>0.21</v>
      </c>
      <c r="S89" s="201">
        <v>1.33</v>
      </c>
      <c r="T89" s="201">
        <v>0</v>
      </c>
      <c r="U89" s="201">
        <v>1.39</v>
      </c>
      <c r="V89" s="201">
        <v>0.14000000000000001</v>
      </c>
      <c r="W89" s="201">
        <v>3.91</v>
      </c>
      <c r="X89" s="201">
        <v>1.5</v>
      </c>
      <c r="Y89" s="201">
        <v>0</v>
      </c>
      <c r="Z89" s="201">
        <v>2.56</v>
      </c>
      <c r="AA89" s="201">
        <v>0.91</v>
      </c>
      <c r="AB89" s="201">
        <v>0</v>
      </c>
      <c r="AC89" s="201">
        <v>0.68</v>
      </c>
      <c r="AD89" s="201">
        <v>16.02</v>
      </c>
      <c r="AE89" s="201">
        <v>0</v>
      </c>
      <c r="AF89" s="201">
        <v>0</v>
      </c>
      <c r="AG89" s="201">
        <v>23.06</v>
      </c>
      <c r="AH89" s="201">
        <v>0</v>
      </c>
      <c r="AI89" s="201">
        <v>3.86</v>
      </c>
      <c r="AJ89" s="201">
        <v>0</v>
      </c>
      <c r="AK89" s="201">
        <v>3.7</v>
      </c>
      <c r="AL89" s="201">
        <v>0</v>
      </c>
      <c r="AM89" s="201">
        <v>0</v>
      </c>
      <c r="AN89" s="201">
        <v>0</v>
      </c>
      <c r="AO89" s="201">
        <v>213.17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11.92</v>
      </c>
      <c r="E90" s="201">
        <v>0</v>
      </c>
      <c r="F90" s="201">
        <v>0</v>
      </c>
      <c r="G90" s="201">
        <v>19.86</v>
      </c>
      <c r="H90" s="201">
        <v>0</v>
      </c>
      <c r="I90" s="201">
        <v>0</v>
      </c>
      <c r="J90" s="201">
        <v>24.22</v>
      </c>
      <c r="K90" s="201">
        <v>0.31</v>
      </c>
      <c r="L90" s="201">
        <v>17.52</v>
      </c>
      <c r="M90" s="201">
        <v>0.94</v>
      </c>
      <c r="N90" s="201">
        <v>1.2</v>
      </c>
      <c r="O90" s="201">
        <v>0</v>
      </c>
      <c r="P90" s="201">
        <v>1.41</v>
      </c>
      <c r="Q90" s="201">
        <v>0.22</v>
      </c>
      <c r="R90" s="201">
        <v>0.21</v>
      </c>
      <c r="S90" s="201">
        <v>1.33</v>
      </c>
      <c r="T90" s="201">
        <v>0</v>
      </c>
      <c r="U90" s="201">
        <v>1.39</v>
      </c>
      <c r="V90" s="201">
        <v>0.14000000000000001</v>
      </c>
      <c r="W90" s="201">
        <v>3.91</v>
      </c>
      <c r="X90" s="201">
        <v>1.5</v>
      </c>
      <c r="Y90" s="201">
        <v>0</v>
      </c>
      <c r="Z90" s="201">
        <v>2.56</v>
      </c>
      <c r="AA90" s="201">
        <v>0.91</v>
      </c>
      <c r="AB90" s="201">
        <v>0</v>
      </c>
      <c r="AC90" s="201">
        <v>0.68</v>
      </c>
      <c r="AD90" s="201">
        <v>16.02</v>
      </c>
      <c r="AE90" s="201">
        <v>0</v>
      </c>
      <c r="AF90" s="201">
        <v>0</v>
      </c>
      <c r="AG90" s="201">
        <v>23.06</v>
      </c>
      <c r="AH90" s="201">
        <v>0</v>
      </c>
      <c r="AI90" s="201">
        <v>3.86</v>
      </c>
      <c r="AJ90" s="201">
        <v>0</v>
      </c>
      <c r="AK90" s="201">
        <v>3.7</v>
      </c>
      <c r="AL90" s="201">
        <v>0</v>
      </c>
      <c r="AM90" s="201">
        <v>0</v>
      </c>
      <c r="AN90" s="201">
        <v>0</v>
      </c>
      <c r="AO90" s="201">
        <v>213.17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12.08</v>
      </c>
      <c r="E91" s="201">
        <v>0</v>
      </c>
      <c r="F91" s="201">
        <v>0</v>
      </c>
      <c r="G91" s="201">
        <v>19.86</v>
      </c>
      <c r="H91" s="201">
        <v>0</v>
      </c>
      <c r="I91" s="201">
        <v>0</v>
      </c>
      <c r="J91" s="201">
        <v>24.22</v>
      </c>
      <c r="K91" s="201">
        <v>0.31</v>
      </c>
      <c r="L91" s="201">
        <v>17.52</v>
      </c>
      <c r="M91" s="201">
        <v>0.94</v>
      </c>
      <c r="N91" s="201">
        <v>1.2</v>
      </c>
      <c r="O91" s="201">
        <v>0</v>
      </c>
      <c r="P91" s="201">
        <v>1.41</v>
      </c>
      <c r="Q91" s="201">
        <v>0.22</v>
      </c>
      <c r="R91" s="201">
        <v>0.21</v>
      </c>
      <c r="S91" s="201">
        <v>1.33</v>
      </c>
      <c r="T91" s="201">
        <v>0</v>
      </c>
      <c r="U91" s="201">
        <v>1.39</v>
      </c>
      <c r="V91" s="201">
        <v>0.14000000000000001</v>
      </c>
      <c r="W91" s="201">
        <v>3.91</v>
      </c>
      <c r="X91" s="201">
        <v>1.5</v>
      </c>
      <c r="Y91" s="201">
        <v>0</v>
      </c>
      <c r="Z91" s="201">
        <v>2.56</v>
      </c>
      <c r="AA91" s="201">
        <v>0.91</v>
      </c>
      <c r="AB91" s="201">
        <v>0</v>
      </c>
      <c r="AC91" s="201">
        <v>0.68</v>
      </c>
      <c r="AD91" s="201">
        <v>16.02</v>
      </c>
      <c r="AE91" s="201">
        <v>0</v>
      </c>
      <c r="AF91" s="201">
        <v>0</v>
      </c>
      <c r="AG91" s="201">
        <v>23.06</v>
      </c>
      <c r="AH91" s="201">
        <v>0</v>
      </c>
      <c r="AI91" s="201">
        <v>3.86</v>
      </c>
      <c r="AJ91" s="201">
        <v>0</v>
      </c>
      <c r="AK91" s="201">
        <v>3.05</v>
      </c>
      <c r="AL91" s="201">
        <v>0</v>
      </c>
      <c r="AM91" s="201">
        <v>0</v>
      </c>
      <c r="AN91" s="201">
        <v>0</v>
      </c>
      <c r="AO91" s="201">
        <v>213.17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12.08</v>
      </c>
      <c r="E92" s="201">
        <v>0</v>
      </c>
      <c r="F92" s="201">
        <v>0</v>
      </c>
      <c r="G92" s="201">
        <v>19.86</v>
      </c>
      <c r="H92" s="201">
        <v>0</v>
      </c>
      <c r="I92" s="201">
        <v>0</v>
      </c>
      <c r="J92" s="201">
        <v>24.22</v>
      </c>
      <c r="K92" s="201">
        <v>0.31</v>
      </c>
      <c r="L92" s="201">
        <v>17.52</v>
      </c>
      <c r="M92" s="201">
        <v>0.94</v>
      </c>
      <c r="N92" s="201">
        <v>1.2</v>
      </c>
      <c r="O92" s="201">
        <v>0</v>
      </c>
      <c r="P92" s="201">
        <v>1.41</v>
      </c>
      <c r="Q92" s="201">
        <v>0.22</v>
      </c>
      <c r="R92" s="201">
        <v>0.21</v>
      </c>
      <c r="S92" s="201">
        <v>1.33</v>
      </c>
      <c r="T92" s="201">
        <v>0</v>
      </c>
      <c r="U92" s="201">
        <v>1.39</v>
      </c>
      <c r="V92" s="201">
        <v>0.14000000000000001</v>
      </c>
      <c r="W92" s="201">
        <v>3.91</v>
      </c>
      <c r="X92" s="201">
        <v>1.5</v>
      </c>
      <c r="Y92" s="201">
        <v>0</v>
      </c>
      <c r="Z92" s="201">
        <v>2.56</v>
      </c>
      <c r="AA92" s="201">
        <v>0.91</v>
      </c>
      <c r="AB92" s="201">
        <v>0</v>
      </c>
      <c r="AC92" s="201">
        <v>0.68</v>
      </c>
      <c r="AD92" s="201">
        <v>16.02</v>
      </c>
      <c r="AE92" s="201">
        <v>0</v>
      </c>
      <c r="AF92" s="201">
        <v>0</v>
      </c>
      <c r="AG92" s="201">
        <v>23.06</v>
      </c>
      <c r="AH92" s="201">
        <v>0</v>
      </c>
      <c r="AI92" s="201">
        <v>3.86</v>
      </c>
      <c r="AJ92" s="201">
        <v>0</v>
      </c>
      <c r="AK92" s="201">
        <v>3.05</v>
      </c>
      <c r="AL92" s="201">
        <v>0</v>
      </c>
      <c r="AM92" s="201">
        <v>0</v>
      </c>
      <c r="AN92" s="201">
        <v>0</v>
      </c>
      <c r="AO92" s="201">
        <v>213.17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12.08</v>
      </c>
      <c r="E93" s="201">
        <v>0</v>
      </c>
      <c r="F93" s="201">
        <v>0</v>
      </c>
      <c r="G93" s="201">
        <v>19.86</v>
      </c>
      <c r="H93" s="201">
        <v>0</v>
      </c>
      <c r="I93" s="201">
        <v>0</v>
      </c>
      <c r="J93" s="201">
        <v>24.22</v>
      </c>
      <c r="K93" s="201">
        <v>0.31</v>
      </c>
      <c r="L93" s="201">
        <v>17.52</v>
      </c>
      <c r="M93" s="201">
        <v>0.94</v>
      </c>
      <c r="N93" s="201">
        <v>1.2</v>
      </c>
      <c r="O93" s="201">
        <v>0</v>
      </c>
      <c r="P93" s="201">
        <v>1.41</v>
      </c>
      <c r="Q93" s="201">
        <v>0.22</v>
      </c>
      <c r="R93" s="201">
        <v>0.21</v>
      </c>
      <c r="S93" s="201">
        <v>1.33</v>
      </c>
      <c r="T93" s="201">
        <v>0</v>
      </c>
      <c r="U93" s="201">
        <v>1.39</v>
      </c>
      <c r="V93" s="201">
        <v>0.14000000000000001</v>
      </c>
      <c r="W93" s="201">
        <v>3.91</v>
      </c>
      <c r="X93" s="201">
        <v>1.5</v>
      </c>
      <c r="Y93" s="201">
        <v>0</v>
      </c>
      <c r="Z93" s="201">
        <v>2.56</v>
      </c>
      <c r="AA93" s="201">
        <v>0.91</v>
      </c>
      <c r="AB93" s="201">
        <v>0</v>
      </c>
      <c r="AC93" s="201">
        <v>0.68</v>
      </c>
      <c r="AD93" s="201">
        <v>16.02</v>
      </c>
      <c r="AE93" s="201">
        <v>0</v>
      </c>
      <c r="AF93" s="201">
        <v>0</v>
      </c>
      <c r="AG93" s="201">
        <v>23.06</v>
      </c>
      <c r="AH93" s="201">
        <v>0</v>
      </c>
      <c r="AI93" s="201">
        <v>3.86</v>
      </c>
      <c r="AJ93" s="201">
        <v>0</v>
      </c>
      <c r="AK93" s="201">
        <v>3.05</v>
      </c>
      <c r="AL93" s="201">
        <v>0</v>
      </c>
      <c r="AM93" s="201">
        <v>0</v>
      </c>
      <c r="AN93" s="201">
        <v>0</v>
      </c>
      <c r="AO93" s="201">
        <v>213.17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12.08</v>
      </c>
      <c r="E94" s="201">
        <v>0</v>
      </c>
      <c r="F94" s="201">
        <v>0</v>
      </c>
      <c r="G94" s="201">
        <v>19.86</v>
      </c>
      <c r="H94" s="201">
        <v>0</v>
      </c>
      <c r="I94" s="201">
        <v>0</v>
      </c>
      <c r="J94" s="201">
        <v>24.22</v>
      </c>
      <c r="K94" s="201">
        <v>0.31</v>
      </c>
      <c r="L94" s="201">
        <v>32.82</v>
      </c>
      <c r="M94" s="201">
        <v>0.94</v>
      </c>
      <c r="N94" s="201">
        <v>1.2</v>
      </c>
      <c r="O94" s="201">
        <v>0</v>
      </c>
      <c r="P94" s="201">
        <v>1.41</v>
      </c>
      <c r="Q94" s="201">
        <v>0.22</v>
      </c>
      <c r="R94" s="201">
        <v>0.21</v>
      </c>
      <c r="S94" s="201">
        <v>1.33</v>
      </c>
      <c r="T94" s="201">
        <v>0</v>
      </c>
      <c r="U94" s="201">
        <v>1.39</v>
      </c>
      <c r="V94" s="201">
        <v>0.14000000000000001</v>
      </c>
      <c r="W94" s="201">
        <v>3.91</v>
      </c>
      <c r="X94" s="201">
        <v>1.5</v>
      </c>
      <c r="Y94" s="201">
        <v>0</v>
      </c>
      <c r="Z94" s="201">
        <v>2.56</v>
      </c>
      <c r="AA94" s="201">
        <v>0.91</v>
      </c>
      <c r="AB94" s="201">
        <v>0</v>
      </c>
      <c r="AC94" s="201">
        <v>0.68</v>
      </c>
      <c r="AD94" s="201">
        <v>16.02</v>
      </c>
      <c r="AE94" s="201">
        <v>0</v>
      </c>
      <c r="AF94" s="201">
        <v>0</v>
      </c>
      <c r="AG94" s="201">
        <v>23.06</v>
      </c>
      <c r="AH94" s="201">
        <v>0</v>
      </c>
      <c r="AI94" s="201">
        <v>3.86</v>
      </c>
      <c r="AJ94" s="201">
        <v>0</v>
      </c>
      <c r="AK94" s="201">
        <v>3.05</v>
      </c>
      <c r="AL94" s="201">
        <v>0</v>
      </c>
      <c r="AM94" s="201">
        <v>0</v>
      </c>
      <c r="AN94" s="201">
        <v>0</v>
      </c>
      <c r="AO94" s="201">
        <v>213.17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12.08</v>
      </c>
      <c r="E95" s="201">
        <v>0</v>
      </c>
      <c r="F95" s="201">
        <v>0</v>
      </c>
      <c r="G95" s="201">
        <v>19.86</v>
      </c>
      <c r="H95" s="201">
        <v>0</v>
      </c>
      <c r="I95" s="201">
        <v>0</v>
      </c>
      <c r="J95" s="201">
        <v>24.22</v>
      </c>
      <c r="K95" s="201">
        <v>0.31</v>
      </c>
      <c r="L95" s="201">
        <v>32.82</v>
      </c>
      <c r="M95" s="201">
        <v>0.94</v>
      </c>
      <c r="N95" s="201">
        <v>1.2</v>
      </c>
      <c r="O95" s="201">
        <v>0</v>
      </c>
      <c r="P95" s="201">
        <v>1.41</v>
      </c>
      <c r="Q95" s="201">
        <v>0.22</v>
      </c>
      <c r="R95" s="201">
        <v>0.21</v>
      </c>
      <c r="S95" s="201">
        <v>1.33</v>
      </c>
      <c r="T95" s="201">
        <v>0</v>
      </c>
      <c r="U95" s="201">
        <v>2.69</v>
      </c>
      <c r="V95" s="201">
        <v>0.14000000000000001</v>
      </c>
      <c r="W95" s="201">
        <v>3.91</v>
      </c>
      <c r="X95" s="201">
        <v>1.5</v>
      </c>
      <c r="Y95" s="201">
        <v>0</v>
      </c>
      <c r="Z95" s="201">
        <v>2.56</v>
      </c>
      <c r="AA95" s="201">
        <v>0.91</v>
      </c>
      <c r="AB95" s="201">
        <v>0</v>
      </c>
      <c r="AC95" s="201">
        <v>0.68</v>
      </c>
      <c r="AD95" s="201">
        <v>16.02</v>
      </c>
      <c r="AE95" s="201">
        <v>0</v>
      </c>
      <c r="AF95" s="201">
        <v>0</v>
      </c>
      <c r="AG95" s="201">
        <v>23.06</v>
      </c>
      <c r="AH95" s="201">
        <v>0</v>
      </c>
      <c r="AI95" s="201">
        <v>3.86</v>
      </c>
      <c r="AJ95" s="201">
        <v>0</v>
      </c>
      <c r="AK95" s="201">
        <v>3.05</v>
      </c>
      <c r="AL95" s="201">
        <v>0</v>
      </c>
      <c r="AM95" s="201">
        <v>0</v>
      </c>
      <c r="AN95" s="201">
        <v>0</v>
      </c>
      <c r="AO95" s="201">
        <v>213.17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12.08</v>
      </c>
      <c r="E96" s="201">
        <v>0</v>
      </c>
      <c r="F96" s="201">
        <v>0</v>
      </c>
      <c r="G96" s="201">
        <v>19.86</v>
      </c>
      <c r="H96" s="201">
        <v>0</v>
      </c>
      <c r="I96" s="201">
        <v>0</v>
      </c>
      <c r="J96" s="201">
        <v>24.22</v>
      </c>
      <c r="K96" s="201">
        <v>0.31</v>
      </c>
      <c r="L96" s="201">
        <v>32.82</v>
      </c>
      <c r="M96" s="201">
        <v>0.94</v>
      </c>
      <c r="N96" s="201">
        <v>1.2</v>
      </c>
      <c r="O96" s="201">
        <v>0</v>
      </c>
      <c r="P96" s="201">
        <v>1.41</v>
      </c>
      <c r="Q96" s="201">
        <v>0.22</v>
      </c>
      <c r="R96" s="201">
        <v>0.21</v>
      </c>
      <c r="S96" s="201">
        <v>1.33</v>
      </c>
      <c r="T96" s="201">
        <v>0</v>
      </c>
      <c r="U96" s="201">
        <v>1.65</v>
      </c>
      <c r="V96" s="201">
        <v>0.14000000000000001</v>
      </c>
      <c r="W96" s="201">
        <v>3.91</v>
      </c>
      <c r="X96" s="201">
        <v>1.5</v>
      </c>
      <c r="Y96" s="201">
        <v>0</v>
      </c>
      <c r="Z96" s="201">
        <v>2.56</v>
      </c>
      <c r="AA96" s="201">
        <v>0.91</v>
      </c>
      <c r="AB96" s="201">
        <v>0</v>
      </c>
      <c r="AC96" s="201">
        <v>0.68</v>
      </c>
      <c r="AD96" s="201">
        <v>16.02</v>
      </c>
      <c r="AE96" s="201">
        <v>0</v>
      </c>
      <c r="AF96" s="201">
        <v>0</v>
      </c>
      <c r="AG96" s="201">
        <v>23.06</v>
      </c>
      <c r="AH96" s="201">
        <v>0</v>
      </c>
      <c r="AI96" s="201">
        <v>3.86</v>
      </c>
      <c r="AJ96" s="201">
        <v>0</v>
      </c>
      <c r="AK96" s="201">
        <v>3.05</v>
      </c>
      <c r="AL96" s="201">
        <v>0</v>
      </c>
      <c r="AM96" s="201">
        <v>0</v>
      </c>
      <c r="AN96" s="201">
        <v>0</v>
      </c>
      <c r="AO96" s="201">
        <v>213.17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12.08</v>
      </c>
      <c r="E97" s="201">
        <v>0</v>
      </c>
      <c r="F97" s="201">
        <v>0</v>
      </c>
      <c r="G97" s="201">
        <v>19.86</v>
      </c>
      <c r="H97" s="201">
        <v>0</v>
      </c>
      <c r="I97" s="201">
        <v>0</v>
      </c>
      <c r="J97" s="201">
        <v>24.22</v>
      </c>
      <c r="K97" s="201">
        <v>0.31</v>
      </c>
      <c r="L97" s="201">
        <v>32.82</v>
      </c>
      <c r="M97" s="201">
        <v>0.94</v>
      </c>
      <c r="N97" s="201">
        <v>1.2</v>
      </c>
      <c r="O97" s="201">
        <v>0</v>
      </c>
      <c r="P97" s="201">
        <v>1.41</v>
      </c>
      <c r="Q97" s="201">
        <v>0.22</v>
      </c>
      <c r="R97" s="201">
        <v>0.21</v>
      </c>
      <c r="S97" s="201">
        <v>1.33</v>
      </c>
      <c r="T97" s="201">
        <v>0</v>
      </c>
      <c r="U97" s="201">
        <v>1.8</v>
      </c>
      <c r="V97" s="201">
        <v>0.14000000000000001</v>
      </c>
      <c r="W97" s="201">
        <v>3.91</v>
      </c>
      <c r="X97" s="201">
        <v>1.5</v>
      </c>
      <c r="Y97" s="201">
        <v>0</v>
      </c>
      <c r="Z97" s="201">
        <v>2.56</v>
      </c>
      <c r="AA97" s="201">
        <v>0.91</v>
      </c>
      <c r="AB97" s="201">
        <v>0</v>
      </c>
      <c r="AC97" s="201">
        <v>0.68</v>
      </c>
      <c r="AD97" s="201">
        <v>16.02</v>
      </c>
      <c r="AE97" s="201">
        <v>0</v>
      </c>
      <c r="AF97" s="201">
        <v>0</v>
      </c>
      <c r="AG97" s="201">
        <v>23.06</v>
      </c>
      <c r="AH97" s="201">
        <v>0</v>
      </c>
      <c r="AI97" s="201">
        <v>3.86</v>
      </c>
      <c r="AJ97" s="201">
        <v>0</v>
      </c>
      <c r="AK97" s="201">
        <v>3.05</v>
      </c>
      <c r="AL97" s="201">
        <v>0</v>
      </c>
      <c r="AM97" s="201">
        <v>0</v>
      </c>
      <c r="AN97" s="201">
        <v>0</v>
      </c>
      <c r="AO97" s="201">
        <v>213.17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12.08</v>
      </c>
      <c r="E98" s="201">
        <v>0</v>
      </c>
      <c r="F98" s="201">
        <v>0</v>
      </c>
      <c r="G98" s="201">
        <v>19.86</v>
      </c>
      <c r="H98" s="201">
        <v>0</v>
      </c>
      <c r="I98" s="201">
        <v>0</v>
      </c>
      <c r="J98" s="201">
        <v>24.22</v>
      </c>
      <c r="K98" s="201">
        <v>0.31</v>
      </c>
      <c r="L98" s="201">
        <v>32.82</v>
      </c>
      <c r="M98" s="201">
        <v>0.94</v>
      </c>
      <c r="N98" s="201">
        <v>1.2</v>
      </c>
      <c r="O98" s="201">
        <v>0</v>
      </c>
      <c r="P98" s="201">
        <v>1.41</v>
      </c>
      <c r="Q98" s="201">
        <v>0.22</v>
      </c>
      <c r="R98" s="201">
        <v>0.21</v>
      </c>
      <c r="S98" s="201">
        <v>1.33</v>
      </c>
      <c r="T98" s="201">
        <v>0</v>
      </c>
      <c r="U98" s="201">
        <v>1.83</v>
      </c>
      <c r="V98" s="201">
        <v>0.14000000000000001</v>
      </c>
      <c r="W98" s="201">
        <v>3.91</v>
      </c>
      <c r="X98" s="201">
        <v>1.5</v>
      </c>
      <c r="Y98" s="201">
        <v>0</v>
      </c>
      <c r="Z98" s="201">
        <v>2.56</v>
      </c>
      <c r="AA98" s="201">
        <v>0.91</v>
      </c>
      <c r="AB98" s="201">
        <v>0</v>
      </c>
      <c r="AC98" s="201">
        <v>0.68</v>
      </c>
      <c r="AD98" s="201">
        <v>16.02</v>
      </c>
      <c r="AE98" s="201">
        <v>0</v>
      </c>
      <c r="AF98" s="201">
        <v>0</v>
      </c>
      <c r="AG98" s="201">
        <v>23.06</v>
      </c>
      <c r="AH98" s="201">
        <v>0</v>
      </c>
      <c r="AI98" s="201">
        <v>3.86</v>
      </c>
      <c r="AJ98" s="201">
        <v>0</v>
      </c>
      <c r="AK98" s="201">
        <v>3.05</v>
      </c>
      <c r="AL98" s="201">
        <v>0</v>
      </c>
      <c r="AM98" s="201">
        <v>0</v>
      </c>
      <c r="AN98" s="201">
        <v>0</v>
      </c>
      <c r="AO98" s="201">
        <v>213.17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0.28695999999999983</v>
      </c>
      <c r="E99">
        <f t="shared" si="0"/>
        <v>0</v>
      </c>
      <c r="F99">
        <f t="shared" si="0"/>
        <v>0</v>
      </c>
      <c r="G99">
        <f t="shared" si="0"/>
        <v>0.47795000000000026</v>
      </c>
      <c r="H99">
        <f t="shared" si="0"/>
        <v>0</v>
      </c>
      <c r="I99">
        <f t="shared" si="0"/>
        <v>0</v>
      </c>
      <c r="J99">
        <f t="shared" si="0"/>
        <v>0.58598999999999968</v>
      </c>
      <c r="K99">
        <f t="shared" si="0"/>
        <v>5.4245000000000043E-2</v>
      </c>
      <c r="L99">
        <f t="shared" si="0"/>
        <v>2.165440000000002</v>
      </c>
      <c r="M99">
        <f t="shared" si="0"/>
        <v>2.7054999999999971E-2</v>
      </c>
      <c r="N99">
        <f t="shared" si="0"/>
        <v>2.8800000000000048E-2</v>
      </c>
      <c r="O99">
        <f t="shared" si="0"/>
        <v>0</v>
      </c>
      <c r="P99">
        <f t="shared" si="0"/>
        <v>3.383999999999994E-2</v>
      </c>
      <c r="Q99">
        <f t="shared" si="0"/>
        <v>3.0329999999999975E-2</v>
      </c>
      <c r="R99">
        <f t="shared" si="0"/>
        <v>2.8304999999999931E-2</v>
      </c>
      <c r="S99">
        <f t="shared" si="0"/>
        <v>4.8212500000000054E-2</v>
      </c>
      <c r="T99">
        <f t="shared" si="0"/>
        <v>0</v>
      </c>
      <c r="U99">
        <f t="shared" si="0"/>
        <v>3.4127500000000012E-2</v>
      </c>
      <c r="V99">
        <f t="shared" si="0"/>
        <v>1.8460000000000001E-2</v>
      </c>
      <c r="W99">
        <f t="shared" si="0"/>
        <v>4.5577499999999965E-2</v>
      </c>
      <c r="X99">
        <f t="shared" si="0"/>
        <v>0.13888999999999996</v>
      </c>
      <c r="Y99">
        <f t="shared" si="0"/>
        <v>0</v>
      </c>
      <c r="Z99">
        <f t="shared" si="0"/>
        <v>0.56905999999999901</v>
      </c>
      <c r="AA99">
        <f t="shared" si="0"/>
        <v>0.20310999999999965</v>
      </c>
      <c r="AB99">
        <f t="shared" si="0"/>
        <v>0</v>
      </c>
      <c r="AC99">
        <f t="shared" si="0"/>
        <v>1.8290000000000039E-2</v>
      </c>
      <c r="AD99">
        <f t="shared" si="0"/>
        <v>0.38447999999999966</v>
      </c>
      <c r="AE99">
        <f t="shared" si="0"/>
        <v>0</v>
      </c>
      <c r="AF99">
        <f t="shared" si="0"/>
        <v>0</v>
      </c>
      <c r="AG99">
        <f t="shared" si="0"/>
        <v>0.55428999999999939</v>
      </c>
      <c r="AH99">
        <f t="shared" si="0"/>
        <v>0</v>
      </c>
      <c r="AI99">
        <f t="shared" si="0"/>
        <v>9.2640000000000208E-2</v>
      </c>
      <c r="AJ99">
        <f t="shared" si="0"/>
        <v>0</v>
      </c>
      <c r="AK99">
        <f t="shared" si="0"/>
        <v>0.19877750000000011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4.6989774999999954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-56.307000000000002</v>
      </c>
      <c r="D3" s="82">
        <v>0</v>
      </c>
      <c r="E3" s="82">
        <v>0</v>
      </c>
      <c r="F3" s="82">
        <v>-76.692999999999998</v>
      </c>
      <c r="G3" s="82">
        <v>-133</v>
      </c>
      <c r="H3" s="76"/>
      <c r="I3" s="31">
        <v>1</v>
      </c>
      <c r="J3" s="82">
        <v>56.307000000000002</v>
      </c>
      <c r="K3" s="82">
        <v>0</v>
      </c>
      <c r="L3" s="82">
        <v>0</v>
      </c>
      <c r="M3" s="82">
        <v>0</v>
      </c>
      <c r="N3" s="82">
        <v>56.307000000000002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76.692999999999998</v>
      </c>
      <c r="AF3" s="82">
        <v>0</v>
      </c>
      <c r="AG3" s="82">
        <v>0</v>
      </c>
      <c r="AH3" s="82">
        <v>0</v>
      </c>
      <c r="AI3" s="82">
        <v>76.692999999999998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56.307000000000002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-56.307000000000002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76.692999999999998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-76.692999999999998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563.07000000000005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563.07000000000005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766.93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766.93</v>
      </c>
      <c r="DF3" s="81">
        <f>AR3+AU3+BB3+BI3+BP3</f>
        <v>133</v>
      </c>
      <c r="DG3" s="81">
        <f>AY3+AN3+BC3+BJ3+BQ3</f>
        <v>-56.307000000000002</v>
      </c>
      <c r="DH3" s="81">
        <f>BF3+AO3+AV3+BK3+BR3</f>
        <v>0</v>
      </c>
      <c r="DI3" s="81">
        <f>BM3+BS3+BD3+AW3+AP3</f>
        <v>0</v>
      </c>
      <c r="DJ3" s="81">
        <f>BT3+BL3+BE3+AX3+AQ3</f>
        <v>-76.692999999999998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-47.84</v>
      </c>
      <c r="D4" s="82">
        <v>0</v>
      </c>
      <c r="E4" s="82">
        <v>0</v>
      </c>
      <c r="F4" s="82">
        <v>-65.16</v>
      </c>
      <c r="G4" s="82">
        <v>-113</v>
      </c>
      <c r="H4" s="76"/>
      <c r="I4" s="31">
        <v>2</v>
      </c>
      <c r="J4" s="82">
        <v>47.84</v>
      </c>
      <c r="K4" s="82">
        <v>0</v>
      </c>
      <c r="L4" s="82">
        <v>0</v>
      </c>
      <c r="M4" s="82">
        <v>0</v>
      </c>
      <c r="N4" s="82">
        <v>47.84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65.16</v>
      </c>
      <c r="AF4" s="82">
        <v>0</v>
      </c>
      <c r="AG4" s="82">
        <v>0</v>
      </c>
      <c r="AH4" s="82">
        <v>0</v>
      </c>
      <c r="AI4" s="82">
        <v>65.16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47.84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-47.84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65.16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-65.16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478.40000000000003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478.40000000000003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651.59999999999991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651.59999999999991</v>
      </c>
      <c r="DF4" s="81">
        <f t="shared" ref="DF4:DF67" si="31">AR4+AU4+BB4+BI4+BP4</f>
        <v>113</v>
      </c>
      <c r="DG4" s="81">
        <f t="shared" ref="DG4:DG67" si="32">AY4+AN4+BC4+BJ4+BQ4</f>
        <v>-47.84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-65.16</v>
      </c>
      <c r="DK4" s="84">
        <f t="shared" si="9"/>
        <v>0</v>
      </c>
    </row>
    <row r="5" spans="1:115" ht="15.75" thickBot="1">
      <c r="A5" s="76"/>
      <c r="B5" s="31">
        <v>3</v>
      </c>
      <c r="C5" s="82">
        <v>-39.795999999999999</v>
      </c>
      <c r="D5" s="82">
        <v>0</v>
      </c>
      <c r="E5" s="82">
        <v>0</v>
      </c>
      <c r="F5" s="82">
        <v>-54.204000000000001</v>
      </c>
      <c r="G5" s="82">
        <v>-94</v>
      </c>
      <c r="H5" s="76"/>
      <c r="I5" s="31">
        <v>3</v>
      </c>
      <c r="J5" s="82">
        <v>39.795999999999999</v>
      </c>
      <c r="K5" s="82">
        <v>0</v>
      </c>
      <c r="L5" s="82">
        <v>0</v>
      </c>
      <c r="M5" s="82">
        <v>0</v>
      </c>
      <c r="N5" s="82">
        <v>39.795999999999999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54.204000000000001</v>
      </c>
      <c r="AF5" s="82">
        <v>0</v>
      </c>
      <c r="AG5" s="82">
        <v>0</v>
      </c>
      <c r="AH5" s="82">
        <v>0</v>
      </c>
      <c r="AI5" s="82">
        <v>54.204000000000001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39.795999999999999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-39.795999999999999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54.204000000000001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-54.204000000000001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397.96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397.96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542.04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542.04</v>
      </c>
      <c r="DF5" s="81">
        <f t="shared" si="31"/>
        <v>94</v>
      </c>
      <c r="DG5" s="81">
        <f t="shared" si="32"/>
        <v>-39.795999999999999</v>
      </c>
      <c r="DH5" s="81">
        <f t="shared" si="33"/>
        <v>0</v>
      </c>
      <c r="DI5" s="81">
        <f t="shared" si="34"/>
        <v>0</v>
      </c>
      <c r="DJ5" s="81">
        <f t="shared" si="35"/>
        <v>-54.204000000000001</v>
      </c>
      <c r="DK5" s="84">
        <f t="shared" si="9"/>
        <v>0</v>
      </c>
    </row>
    <row r="6" spans="1:115" ht="15.75" thickBot="1">
      <c r="A6" s="76"/>
      <c r="B6" s="31">
        <v>4</v>
      </c>
      <c r="C6" s="82">
        <v>-27.518999999999998</v>
      </c>
      <c r="D6" s="82">
        <v>0</v>
      </c>
      <c r="E6" s="82">
        <v>0</v>
      </c>
      <c r="F6" s="82">
        <v>-37.481000000000002</v>
      </c>
      <c r="G6" s="82">
        <v>-65</v>
      </c>
      <c r="H6" s="76"/>
      <c r="I6" s="31">
        <v>4</v>
      </c>
      <c r="J6" s="82">
        <v>27.518999999999998</v>
      </c>
      <c r="K6" s="82">
        <v>0</v>
      </c>
      <c r="L6" s="82">
        <v>0</v>
      </c>
      <c r="M6" s="82">
        <v>0</v>
      </c>
      <c r="N6" s="82">
        <v>27.518999999999998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37.481000000000002</v>
      </c>
      <c r="AF6" s="82">
        <v>0</v>
      </c>
      <c r="AG6" s="82">
        <v>0</v>
      </c>
      <c r="AH6" s="82">
        <v>0</v>
      </c>
      <c r="AI6" s="82">
        <v>37.481000000000002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27.518999999999998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-27.518999999999998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37.481000000000002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-37.481000000000002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275.19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275.19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374.81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374.81</v>
      </c>
      <c r="DF6" s="81">
        <f t="shared" si="31"/>
        <v>65</v>
      </c>
      <c r="DG6" s="81">
        <f t="shared" si="32"/>
        <v>-27.518999999999998</v>
      </c>
      <c r="DH6" s="81">
        <f t="shared" si="33"/>
        <v>0</v>
      </c>
      <c r="DI6" s="81">
        <f t="shared" si="34"/>
        <v>0</v>
      </c>
      <c r="DJ6" s="81">
        <f t="shared" si="35"/>
        <v>-37.481000000000002</v>
      </c>
      <c r="DK6" s="84">
        <f t="shared" si="9"/>
        <v>0</v>
      </c>
    </row>
    <row r="7" spans="1:115" ht="15.75" thickBot="1">
      <c r="A7" s="76"/>
      <c r="B7" s="31">
        <v>5</v>
      </c>
      <c r="C7" s="82">
        <v>-15.241</v>
      </c>
      <c r="D7" s="82">
        <v>0</v>
      </c>
      <c r="E7" s="82">
        <v>0</v>
      </c>
      <c r="F7" s="82">
        <v>-20.759</v>
      </c>
      <c r="G7" s="82">
        <v>-36</v>
      </c>
      <c r="H7" s="76"/>
      <c r="I7" s="31">
        <v>5</v>
      </c>
      <c r="J7" s="82">
        <v>15.241</v>
      </c>
      <c r="K7" s="82">
        <v>0</v>
      </c>
      <c r="L7" s="82">
        <v>0</v>
      </c>
      <c r="M7" s="82">
        <v>0</v>
      </c>
      <c r="N7" s="82">
        <v>15.241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20.759</v>
      </c>
      <c r="AF7" s="82">
        <v>0</v>
      </c>
      <c r="AG7" s="82">
        <v>0</v>
      </c>
      <c r="AH7" s="82">
        <v>0</v>
      </c>
      <c r="AI7" s="82">
        <v>20.759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15.241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-15.241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20.759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-20.759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152.41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152.41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207.59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207.59</v>
      </c>
      <c r="DF7" s="81">
        <f t="shared" si="31"/>
        <v>36</v>
      </c>
      <c r="DG7" s="81">
        <f t="shared" si="32"/>
        <v>-15.241</v>
      </c>
      <c r="DH7" s="81">
        <f t="shared" si="33"/>
        <v>0</v>
      </c>
      <c r="DI7" s="81">
        <f t="shared" si="34"/>
        <v>0</v>
      </c>
      <c r="DJ7" s="81">
        <f t="shared" si="35"/>
        <v>-20.759</v>
      </c>
      <c r="DK7" s="84">
        <f t="shared" si="9"/>
        <v>0</v>
      </c>
    </row>
    <row r="8" spans="1:115" ht="15.75" thickBot="1">
      <c r="A8" s="76"/>
      <c r="B8" s="31">
        <v>6</v>
      </c>
      <c r="C8" s="82">
        <v>-2.117</v>
      </c>
      <c r="D8" s="82">
        <v>0</v>
      </c>
      <c r="E8" s="82">
        <v>0</v>
      </c>
      <c r="F8" s="82">
        <v>-2.883</v>
      </c>
      <c r="G8" s="82">
        <v>-5</v>
      </c>
      <c r="H8" s="76"/>
      <c r="I8" s="31">
        <v>6</v>
      </c>
      <c r="J8" s="82">
        <v>2.117</v>
      </c>
      <c r="K8" s="82">
        <v>0</v>
      </c>
      <c r="L8" s="82">
        <v>0</v>
      </c>
      <c r="M8" s="82">
        <v>0</v>
      </c>
      <c r="N8" s="82">
        <v>2.117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2.883</v>
      </c>
      <c r="AF8" s="82">
        <v>0</v>
      </c>
      <c r="AG8" s="82">
        <v>0</v>
      </c>
      <c r="AH8" s="82">
        <v>0</v>
      </c>
      <c r="AI8" s="82">
        <v>2.883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2.117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-2.117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2.883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-2.883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21.17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21.17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28.83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28.83</v>
      </c>
      <c r="DF8" s="81">
        <f t="shared" si="31"/>
        <v>5</v>
      </c>
      <c r="DG8" s="81">
        <f t="shared" si="32"/>
        <v>-2.117</v>
      </c>
      <c r="DH8" s="81">
        <f t="shared" si="33"/>
        <v>0</v>
      </c>
      <c r="DI8" s="81">
        <f t="shared" si="34"/>
        <v>0</v>
      </c>
      <c r="DJ8" s="81">
        <f t="shared" si="35"/>
        <v>-2.883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-11.853999999999999</v>
      </c>
      <c r="D91" s="82">
        <v>0</v>
      </c>
      <c r="E91" s="82">
        <v>0</v>
      </c>
      <c r="F91" s="82">
        <v>-16.146000000000001</v>
      </c>
      <c r="G91" s="82">
        <v>-28</v>
      </c>
      <c r="H91" s="76"/>
      <c r="I91" s="31">
        <v>89</v>
      </c>
      <c r="J91" s="82">
        <v>11.853999999999999</v>
      </c>
      <c r="K91" s="82">
        <v>0</v>
      </c>
      <c r="L91" s="82">
        <v>0</v>
      </c>
      <c r="M91" s="82">
        <v>0</v>
      </c>
      <c r="N91" s="82">
        <v>11.853999999999999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16.146000000000001</v>
      </c>
      <c r="AF91" s="82">
        <v>0</v>
      </c>
      <c r="AG91" s="82">
        <v>0</v>
      </c>
      <c r="AH91" s="82">
        <v>0</v>
      </c>
      <c r="AI91" s="82">
        <v>16.146000000000001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11.853999999999999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-11.853999999999999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16.146000000000001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-16.146000000000001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118.53999999999999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118.53999999999999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161.46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161.46</v>
      </c>
      <c r="DF91" s="81">
        <f t="shared" si="59"/>
        <v>28</v>
      </c>
      <c r="DG91" s="81">
        <f t="shared" si="60"/>
        <v>-11.853999999999999</v>
      </c>
      <c r="DH91" s="81">
        <f t="shared" si="61"/>
        <v>0</v>
      </c>
      <c r="DI91" s="81">
        <f t="shared" si="62"/>
        <v>0</v>
      </c>
      <c r="DJ91" s="81">
        <f t="shared" si="63"/>
        <v>-16.146000000000001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-27.094999999999999</v>
      </c>
      <c r="D92" s="82">
        <v>0</v>
      </c>
      <c r="E92" s="82">
        <v>0</v>
      </c>
      <c r="F92" s="82">
        <v>-36.905000000000001</v>
      </c>
      <c r="G92" s="82">
        <v>-64</v>
      </c>
      <c r="H92" s="76"/>
      <c r="I92" s="31">
        <v>90</v>
      </c>
      <c r="J92" s="82">
        <v>27.094999999999999</v>
      </c>
      <c r="K92" s="82">
        <v>0</v>
      </c>
      <c r="L92" s="82">
        <v>0</v>
      </c>
      <c r="M92" s="82">
        <v>0</v>
      </c>
      <c r="N92" s="82">
        <v>27.094999999999999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36.905000000000001</v>
      </c>
      <c r="AF92" s="82">
        <v>0</v>
      </c>
      <c r="AG92" s="82">
        <v>0</v>
      </c>
      <c r="AH92" s="82">
        <v>0</v>
      </c>
      <c r="AI92" s="82">
        <v>36.905000000000001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27.094999999999999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-27.094999999999999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36.905000000000001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-36.905000000000001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270.95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270.95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369.05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369.05</v>
      </c>
      <c r="DF92" s="81">
        <f t="shared" si="59"/>
        <v>64</v>
      </c>
      <c r="DG92" s="81">
        <f t="shared" si="60"/>
        <v>-27.094999999999999</v>
      </c>
      <c r="DH92" s="81">
        <f t="shared" si="61"/>
        <v>0</v>
      </c>
      <c r="DI92" s="81">
        <f t="shared" si="62"/>
        <v>0</v>
      </c>
      <c r="DJ92" s="81">
        <f t="shared" si="63"/>
        <v>-36.905000000000001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-40.643000000000001</v>
      </c>
      <c r="D93" s="82">
        <v>0</v>
      </c>
      <c r="E93" s="82">
        <v>0</v>
      </c>
      <c r="F93" s="82">
        <v>-55.356999999999999</v>
      </c>
      <c r="G93" s="82">
        <v>-96</v>
      </c>
      <c r="H93" s="76"/>
      <c r="I93" s="31">
        <v>91</v>
      </c>
      <c r="J93" s="82">
        <v>40.643000000000001</v>
      </c>
      <c r="K93" s="82">
        <v>0</v>
      </c>
      <c r="L93" s="82">
        <v>0</v>
      </c>
      <c r="M93" s="82">
        <v>0</v>
      </c>
      <c r="N93" s="82">
        <v>40.643000000000001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55.356999999999999</v>
      </c>
      <c r="AF93" s="82">
        <v>0</v>
      </c>
      <c r="AG93" s="82">
        <v>0</v>
      </c>
      <c r="AH93" s="82">
        <v>0</v>
      </c>
      <c r="AI93" s="82">
        <v>55.356999999999999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40.643000000000001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-40.643000000000001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55.356999999999999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-55.356999999999999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406.43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406.43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553.56999999999994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553.56999999999994</v>
      </c>
      <c r="DF93" s="81">
        <f t="shared" si="59"/>
        <v>96</v>
      </c>
      <c r="DG93" s="81">
        <f t="shared" si="60"/>
        <v>-40.643000000000001</v>
      </c>
      <c r="DH93" s="81">
        <f t="shared" si="61"/>
        <v>0</v>
      </c>
      <c r="DI93" s="81">
        <f t="shared" si="62"/>
        <v>0</v>
      </c>
      <c r="DJ93" s="81">
        <f t="shared" si="63"/>
        <v>-55.356999999999999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-72.817999999999998</v>
      </c>
      <c r="D94" s="82">
        <v>0</v>
      </c>
      <c r="E94" s="82">
        <v>0</v>
      </c>
      <c r="F94" s="82">
        <v>-99.182000000000002</v>
      </c>
      <c r="G94" s="82">
        <v>-172</v>
      </c>
      <c r="H94" s="76"/>
      <c r="I94" s="31">
        <v>92</v>
      </c>
      <c r="J94" s="82">
        <v>72.817999999999998</v>
      </c>
      <c r="K94" s="82">
        <v>0</v>
      </c>
      <c r="L94" s="82">
        <v>0</v>
      </c>
      <c r="M94" s="82">
        <v>0</v>
      </c>
      <c r="N94" s="82">
        <v>72.817999999999998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99.182000000000002</v>
      </c>
      <c r="AF94" s="82">
        <v>0</v>
      </c>
      <c r="AG94" s="82">
        <v>0</v>
      </c>
      <c r="AH94" s="82">
        <v>0</v>
      </c>
      <c r="AI94" s="82">
        <v>99.182000000000002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72.817999999999998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-72.817999999999998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99.182000000000002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-99.182000000000002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728.18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728.18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991.82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991.82</v>
      </c>
      <c r="DF94" s="81">
        <f t="shared" si="59"/>
        <v>172</v>
      </c>
      <c r="DG94" s="81">
        <f t="shared" si="60"/>
        <v>-72.817999999999998</v>
      </c>
      <c r="DH94" s="81">
        <f t="shared" si="61"/>
        <v>0</v>
      </c>
      <c r="DI94" s="81">
        <f t="shared" si="62"/>
        <v>0</v>
      </c>
      <c r="DJ94" s="81">
        <f t="shared" si="63"/>
        <v>-99.182000000000002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-96.787999999999997</v>
      </c>
      <c r="D95" s="82">
        <v>0</v>
      </c>
      <c r="E95" s="82">
        <v>0</v>
      </c>
      <c r="F95" s="82">
        <v>-105.212</v>
      </c>
      <c r="G95" s="82">
        <v>-202</v>
      </c>
      <c r="H95" s="76"/>
      <c r="I95" s="31">
        <v>93</v>
      </c>
      <c r="J95" s="82">
        <v>96.787999999999997</v>
      </c>
      <c r="K95" s="82">
        <v>0</v>
      </c>
      <c r="L95" s="82">
        <v>0</v>
      </c>
      <c r="M95" s="82">
        <v>0</v>
      </c>
      <c r="N95" s="82">
        <v>96.787999999999997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105.212</v>
      </c>
      <c r="AF95" s="82">
        <v>0</v>
      </c>
      <c r="AG95" s="82">
        <v>0</v>
      </c>
      <c r="AH95" s="82">
        <v>0</v>
      </c>
      <c r="AI95" s="82">
        <v>105.212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96.787999999999997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-96.787999999999997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105.212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-105.212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967.88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967.88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1052.1200000000001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1052.1200000000001</v>
      </c>
      <c r="DF95" s="81">
        <f t="shared" si="59"/>
        <v>202</v>
      </c>
      <c r="DG95" s="81">
        <f t="shared" si="60"/>
        <v>-96.787999999999997</v>
      </c>
      <c r="DH95" s="81">
        <f t="shared" si="61"/>
        <v>0</v>
      </c>
      <c r="DI95" s="81">
        <f t="shared" si="62"/>
        <v>0</v>
      </c>
      <c r="DJ95" s="81">
        <f t="shared" si="63"/>
        <v>-105.212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-125</v>
      </c>
      <c r="D96" s="82">
        <v>0</v>
      </c>
      <c r="E96" s="82">
        <v>0</v>
      </c>
      <c r="F96" s="82">
        <v>-84.850999999999999</v>
      </c>
      <c r="G96" s="82">
        <v>-209.851</v>
      </c>
      <c r="H96" s="76"/>
      <c r="I96" s="31">
        <v>94</v>
      </c>
      <c r="J96" s="82">
        <v>125</v>
      </c>
      <c r="K96" s="82">
        <v>0</v>
      </c>
      <c r="L96" s="82">
        <v>0</v>
      </c>
      <c r="M96" s="82">
        <v>0</v>
      </c>
      <c r="N96" s="82">
        <v>125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84.850999999999999</v>
      </c>
      <c r="AF96" s="82">
        <v>0</v>
      </c>
      <c r="AG96" s="82">
        <v>0</v>
      </c>
      <c r="AH96" s="82">
        <v>0</v>
      </c>
      <c r="AI96" s="82">
        <v>84.850999999999999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125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-125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84.850999999999999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-84.850999999999999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1250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1250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848.51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848.51</v>
      </c>
      <c r="DF96" s="81">
        <f t="shared" si="59"/>
        <v>209.851</v>
      </c>
      <c r="DG96" s="81">
        <f t="shared" si="60"/>
        <v>-125</v>
      </c>
      <c r="DH96" s="81">
        <f t="shared" si="61"/>
        <v>0</v>
      </c>
      <c r="DI96" s="81">
        <f t="shared" si="62"/>
        <v>0</v>
      </c>
      <c r="DJ96" s="81">
        <f t="shared" si="63"/>
        <v>-84.850999999999999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-110</v>
      </c>
      <c r="D97" s="82">
        <v>0</v>
      </c>
      <c r="E97" s="82">
        <v>0</v>
      </c>
      <c r="F97" s="82">
        <v>-72.010999999999996</v>
      </c>
      <c r="G97" s="82">
        <v>-182.011</v>
      </c>
      <c r="H97" s="76"/>
      <c r="I97" s="31">
        <v>95</v>
      </c>
      <c r="J97" s="82">
        <v>110</v>
      </c>
      <c r="K97" s="82">
        <v>0</v>
      </c>
      <c r="L97" s="82">
        <v>0</v>
      </c>
      <c r="M97" s="82">
        <v>0</v>
      </c>
      <c r="N97" s="82">
        <v>110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72.010999999999996</v>
      </c>
      <c r="AF97" s="82">
        <v>0</v>
      </c>
      <c r="AG97" s="82">
        <v>0</v>
      </c>
      <c r="AH97" s="82">
        <v>0</v>
      </c>
      <c r="AI97" s="82">
        <v>72.010999999999996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110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-110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72.010999999999996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-72.010999999999996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1100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1100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720.1099999999999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720.1099999999999</v>
      </c>
      <c r="DF97" s="81">
        <f t="shared" si="59"/>
        <v>182.011</v>
      </c>
      <c r="DG97" s="81">
        <f t="shared" si="60"/>
        <v>-110</v>
      </c>
      <c r="DH97" s="81">
        <f t="shared" si="61"/>
        <v>0</v>
      </c>
      <c r="DI97" s="81">
        <f t="shared" si="62"/>
        <v>0</v>
      </c>
      <c r="DJ97" s="81">
        <f t="shared" si="63"/>
        <v>-72.010999999999996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-110</v>
      </c>
      <c r="D98" s="82">
        <v>0</v>
      </c>
      <c r="E98" s="82">
        <v>0</v>
      </c>
      <c r="F98" s="82">
        <v>-65.548000000000002</v>
      </c>
      <c r="G98" s="82">
        <v>-175.548</v>
      </c>
      <c r="H98" s="76"/>
      <c r="I98" s="31">
        <v>96</v>
      </c>
      <c r="J98" s="82">
        <v>110</v>
      </c>
      <c r="K98" s="82">
        <v>0</v>
      </c>
      <c r="L98" s="82">
        <v>0</v>
      </c>
      <c r="M98" s="82">
        <v>0</v>
      </c>
      <c r="N98" s="82">
        <v>110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65.548000000000002</v>
      </c>
      <c r="AF98" s="82">
        <v>0</v>
      </c>
      <c r="AG98" s="82">
        <v>0</v>
      </c>
      <c r="AH98" s="82">
        <v>0</v>
      </c>
      <c r="AI98" s="82">
        <v>65.548000000000002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110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-110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65.548000000000002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-65.548000000000002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27729.020000000004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27729.020000000004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16523.470936000002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16523.470936000002</v>
      </c>
      <c r="DF98" s="81">
        <f t="shared" si="59"/>
        <v>175.548</v>
      </c>
      <c r="DG98" s="81">
        <f t="shared" si="60"/>
        <v>-110</v>
      </c>
      <c r="DH98" s="81">
        <f t="shared" si="61"/>
        <v>0</v>
      </c>
      <c r="DI98" s="81">
        <f t="shared" si="62"/>
        <v>0</v>
      </c>
      <c r="DJ98" s="81">
        <f t="shared" si="63"/>
        <v>-65.548000000000002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0.1957545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-0.1957545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0.198098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-0.198098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0.86148000000000013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0.86148000000000013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0.59479777339999995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0.59479777339999995</v>
      </c>
      <c r="DE99" s="86"/>
      <c r="DF99" s="81">
        <f t="shared" si="59"/>
        <v>0.39385249999999999</v>
      </c>
      <c r="DG99" s="81">
        <f t="shared" si="60"/>
        <v>-0.1957545</v>
      </c>
      <c r="DH99" s="81">
        <f t="shared" si="61"/>
        <v>0</v>
      </c>
      <c r="DI99" s="81">
        <f t="shared" si="62"/>
        <v>0</v>
      </c>
      <c r="DJ99" s="81">
        <f t="shared" si="63"/>
        <v>-0.198098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8" t="s">
        <v>475</v>
      </c>
      <c r="C1" s="173">
        <f ca="1">INDIRECT("Allocation!B" &amp; $V$6)</f>
        <v>74.381423500433769</v>
      </c>
      <c r="D1" s="173">
        <f ca="1">INDIRECT("Allocation!C" &amp; $V$6)</f>
        <v>23.835329581757655</v>
      </c>
      <c r="E1" s="173">
        <f ca="1">INDIRECT("Allocation!D" &amp; $V$6)</f>
        <v>1.358901436829296</v>
      </c>
      <c r="F1" s="173">
        <f ca="1">INDIRECT("Allocation!E" &amp; $V$6)</f>
        <v>0.42434548097929736</v>
      </c>
      <c r="G1" s="168" t="s">
        <v>480</v>
      </c>
      <c r="H1" s="168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688.41594699999996</v>
      </c>
      <c r="C3" s="175">
        <f ca="1">$B3*C$1/100</f>
        <v>512.05358098259171</v>
      </c>
      <c r="D3" s="176">
        <f t="shared" ref="D3:F18" ca="1" si="0">$B3*D$1/100</f>
        <v>164.08620986082809</v>
      </c>
      <c r="E3" s="176">
        <f t="shared" ca="1" si="0"/>
        <v>9.354894195145004</v>
      </c>
      <c r="F3" s="177">
        <f t="shared" ca="1" si="0"/>
        <v>2.9212619614353348</v>
      </c>
      <c r="G3" s="174">
        <f t="shared" ref="G3:G66" ca="1" si="1">INDIRECT("ISGS_exbus!" &amp; $V$3 &amp; X3)</f>
        <v>688.41594699999996</v>
      </c>
      <c r="H3" s="174">
        <f t="shared" ref="H3:H66" ca="1" si="2">INDIRECT("ISGS_Delhi_pp!" &amp; $V$3 &amp; X3)</f>
        <v>665.76706200000001</v>
      </c>
      <c r="I3" s="178">
        <f ca="1">INDIRECT("BRPL_EOD!" &amp; $V$3 &amp; X3)</f>
        <v>495.2</v>
      </c>
      <c r="J3" s="176">
        <f ca="1">INDIRECT("BYPL_EOD!" &amp; $V$3 &amp; X3)</f>
        <v>158.72</v>
      </c>
      <c r="K3" s="176">
        <f ca="1">INDIRECT("TPDDL_EOD!" &amp; $V$3 &amp; X3)</f>
        <v>9.0500000000000007</v>
      </c>
      <c r="L3" s="176">
        <f ca="1">INDIRECT("NDMC_EOD!" &amp; $V$3 &amp; X3)</f>
        <v>2.79</v>
      </c>
      <c r="M3" s="177">
        <f ca="1">SUM(I3:L3)</f>
        <v>665.75999999999988</v>
      </c>
      <c r="N3" s="175">
        <f ca="1">INDIRECT("BRPL_ISGS_exbus!" &amp; $V$3 &amp; X3)</f>
        <v>495.20525279740457</v>
      </c>
      <c r="O3" s="176">
        <f ca="1">INDIRECT("BYPL_ISGS_exbus!" &amp; $V$3 &amp; X3)</f>
        <v>158.72168361067054</v>
      </c>
      <c r="P3" s="176">
        <f ca="1">INDIRECT("TPDDL_ISGS_exbus!" &amp; $V$3 &amp; X3)</f>
        <v>9.0500959972062027</v>
      </c>
      <c r="Q3" s="176">
        <f ca="1">INDIRECT("NDMC_ISGS_exbus!" &amp; $V$3 &amp; X3)</f>
        <v>2.7900295947188183</v>
      </c>
      <c r="R3" s="177">
        <f ca="1">SUM(N3:Q3)</f>
        <v>665.76706200000012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688.41594699999996</v>
      </c>
      <c r="C4" s="179">
        <f t="shared" ref="C4:F35" ca="1" si="4">$B4*C$1/100</f>
        <v>512.05358098259171</v>
      </c>
      <c r="D4" s="180">
        <f t="shared" ca="1" si="0"/>
        <v>164.08620986082809</v>
      </c>
      <c r="E4" s="180">
        <f t="shared" ca="1" si="0"/>
        <v>9.354894195145004</v>
      </c>
      <c r="F4" s="181">
        <f t="shared" ca="1" si="0"/>
        <v>2.9212619614353348</v>
      </c>
      <c r="G4" s="182">
        <f t="shared" ca="1" si="1"/>
        <v>688.41594699999996</v>
      </c>
      <c r="H4" s="182">
        <f t="shared" ca="1" si="2"/>
        <v>665.76706200000001</v>
      </c>
      <c r="I4" s="183">
        <f t="shared" ref="I4:I67" ca="1" si="5">INDIRECT("BRPL_EOD!" &amp; $V$3 &amp; X4)</f>
        <v>495.2</v>
      </c>
      <c r="J4" s="180">
        <f t="shared" ref="J4:J67" ca="1" si="6">INDIRECT("BYPL_EOD!" &amp; $V$3 &amp; X4)</f>
        <v>158.72</v>
      </c>
      <c r="K4" s="180">
        <f t="shared" ref="K4:K67" ca="1" si="7">INDIRECT("TPDDL_EOD!" &amp; $V$3 &amp; X4)</f>
        <v>9.0500000000000007</v>
      </c>
      <c r="L4" s="180">
        <f t="shared" ref="L4:L67" ca="1" si="8">INDIRECT("NDMC_EOD!" &amp; $V$3 &amp; X4)</f>
        <v>2.79</v>
      </c>
      <c r="M4" s="181">
        <f t="shared" ref="M4:M67" ca="1" si="9">SUM(I4:L4)</f>
        <v>665.75999999999988</v>
      </c>
      <c r="N4" s="179">
        <f t="shared" ref="N4:N67" ca="1" si="10">INDIRECT("BRPL_ISGS_exbus!" &amp; $V$3 &amp; X4)</f>
        <v>495.20525279740457</v>
      </c>
      <c r="O4" s="180">
        <f t="shared" ref="O4:O67" ca="1" si="11">INDIRECT("BYPL_ISGS_exbus!" &amp; $V$3 &amp; X4)</f>
        <v>158.72168361067054</v>
      </c>
      <c r="P4" s="180">
        <f t="shared" ref="P4:P67" ca="1" si="12">INDIRECT("TPDDL_ISGS_exbus!" &amp; $V$3 &amp; X4)</f>
        <v>9.0500959972062027</v>
      </c>
      <c r="Q4" s="180">
        <f t="shared" ref="Q4:Q67" ca="1" si="13">INDIRECT("NDMC_ISGS_exbus!" &amp; $V$3 &amp; X4)</f>
        <v>2.7900295947188183</v>
      </c>
      <c r="R4" s="181">
        <f t="shared" ref="R4:R67" ca="1" si="14">SUM(N4:Q4)</f>
        <v>665.76706200000012</v>
      </c>
      <c r="W4" s="46"/>
      <c r="X4" s="46">
        <v>4</v>
      </c>
    </row>
    <row r="5" spans="1:24">
      <c r="A5" s="61" t="s">
        <v>47</v>
      </c>
      <c r="B5" s="174">
        <f t="shared" ca="1" si="3"/>
        <v>688.41594699999996</v>
      </c>
      <c r="C5" s="179">
        <f t="shared" ca="1" si="4"/>
        <v>512.05358098259171</v>
      </c>
      <c r="D5" s="180">
        <f t="shared" ca="1" si="0"/>
        <v>164.08620986082809</v>
      </c>
      <c r="E5" s="180">
        <f t="shared" ca="1" si="0"/>
        <v>9.354894195145004</v>
      </c>
      <c r="F5" s="181">
        <f t="shared" ca="1" si="0"/>
        <v>2.9212619614353348</v>
      </c>
      <c r="G5" s="182">
        <f t="shared" ca="1" si="1"/>
        <v>688.41594699999996</v>
      </c>
      <c r="H5" s="182">
        <f t="shared" ca="1" si="2"/>
        <v>665.76706200000001</v>
      </c>
      <c r="I5" s="183">
        <f t="shared" ca="1" si="5"/>
        <v>495.2</v>
      </c>
      <c r="J5" s="180">
        <f t="shared" ca="1" si="6"/>
        <v>158.72</v>
      </c>
      <c r="K5" s="180">
        <f t="shared" ca="1" si="7"/>
        <v>9.0500000000000007</v>
      </c>
      <c r="L5" s="180">
        <f t="shared" ca="1" si="8"/>
        <v>2.79</v>
      </c>
      <c r="M5" s="181">
        <f t="shared" ca="1" si="9"/>
        <v>665.75999999999988</v>
      </c>
      <c r="N5" s="179">
        <f t="shared" ca="1" si="10"/>
        <v>495.20525279740457</v>
      </c>
      <c r="O5" s="180">
        <f t="shared" ca="1" si="11"/>
        <v>158.72168361067054</v>
      </c>
      <c r="P5" s="180">
        <f t="shared" ca="1" si="12"/>
        <v>9.0500959972062027</v>
      </c>
      <c r="Q5" s="180">
        <f t="shared" ca="1" si="13"/>
        <v>2.7900295947188183</v>
      </c>
      <c r="R5" s="181">
        <f t="shared" ca="1" si="14"/>
        <v>665.76706200000012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688.41594699999996</v>
      </c>
      <c r="C6" s="179">
        <f t="shared" ca="1" si="4"/>
        <v>512.05358098259171</v>
      </c>
      <c r="D6" s="180">
        <f t="shared" ca="1" si="0"/>
        <v>164.08620986082809</v>
      </c>
      <c r="E6" s="180">
        <f t="shared" ca="1" si="0"/>
        <v>9.354894195145004</v>
      </c>
      <c r="F6" s="181">
        <f t="shared" ca="1" si="0"/>
        <v>2.9212619614353348</v>
      </c>
      <c r="G6" s="182">
        <f t="shared" ca="1" si="1"/>
        <v>688.41594699999996</v>
      </c>
      <c r="H6" s="182">
        <f t="shared" ca="1" si="2"/>
        <v>665.76706200000001</v>
      </c>
      <c r="I6" s="183">
        <f t="shared" ca="1" si="5"/>
        <v>495.2</v>
      </c>
      <c r="J6" s="180">
        <f t="shared" ca="1" si="6"/>
        <v>158.72</v>
      </c>
      <c r="K6" s="180">
        <f t="shared" ca="1" si="7"/>
        <v>9.0500000000000007</v>
      </c>
      <c r="L6" s="180">
        <f t="shared" ca="1" si="8"/>
        <v>2.79</v>
      </c>
      <c r="M6" s="181">
        <f t="shared" ca="1" si="9"/>
        <v>665.75999999999988</v>
      </c>
      <c r="N6" s="179">
        <f t="shared" ca="1" si="10"/>
        <v>495.20525279740457</v>
      </c>
      <c r="O6" s="180">
        <f t="shared" ca="1" si="11"/>
        <v>158.72168361067054</v>
      </c>
      <c r="P6" s="180">
        <f t="shared" ca="1" si="12"/>
        <v>9.0500959972062027</v>
      </c>
      <c r="Q6" s="180">
        <f t="shared" ca="1" si="13"/>
        <v>2.7900295947188183</v>
      </c>
      <c r="R6" s="181">
        <f t="shared" ca="1" si="14"/>
        <v>665.76706200000012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688.41594699999996</v>
      </c>
      <c r="C7" s="179">
        <f t="shared" ca="1" si="4"/>
        <v>512.05358098259171</v>
      </c>
      <c r="D7" s="180">
        <f t="shared" ca="1" si="0"/>
        <v>164.08620986082809</v>
      </c>
      <c r="E7" s="180">
        <f t="shared" ca="1" si="0"/>
        <v>9.354894195145004</v>
      </c>
      <c r="F7" s="181">
        <f t="shared" ca="1" si="0"/>
        <v>2.9212619614353348</v>
      </c>
      <c r="G7" s="182">
        <f t="shared" ca="1" si="1"/>
        <v>688.41594699999996</v>
      </c>
      <c r="H7" s="182">
        <f t="shared" ca="1" si="2"/>
        <v>665.76706200000001</v>
      </c>
      <c r="I7" s="183">
        <f t="shared" ca="1" si="5"/>
        <v>495.2</v>
      </c>
      <c r="J7" s="180">
        <f t="shared" ca="1" si="6"/>
        <v>158.72</v>
      </c>
      <c r="K7" s="180">
        <f t="shared" ca="1" si="7"/>
        <v>9.0500000000000007</v>
      </c>
      <c r="L7" s="180">
        <f t="shared" ca="1" si="8"/>
        <v>2.79</v>
      </c>
      <c r="M7" s="181">
        <f t="shared" ca="1" si="9"/>
        <v>665.75999999999988</v>
      </c>
      <c r="N7" s="179">
        <f t="shared" ca="1" si="10"/>
        <v>495.20525279740457</v>
      </c>
      <c r="O7" s="180">
        <f t="shared" ca="1" si="11"/>
        <v>158.72168361067054</v>
      </c>
      <c r="P7" s="180">
        <f t="shared" ca="1" si="12"/>
        <v>9.0500959972062027</v>
      </c>
      <c r="Q7" s="180">
        <f t="shared" ca="1" si="13"/>
        <v>2.7900295947188183</v>
      </c>
      <c r="R7" s="181">
        <f t="shared" ca="1" si="14"/>
        <v>665.76706200000012</v>
      </c>
      <c r="W7" s="46"/>
      <c r="X7" s="46">
        <v>7</v>
      </c>
    </row>
    <row r="8" spans="1:24">
      <c r="A8" s="61" t="s">
        <v>50</v>
      </c>
      <c r="B8" s="174">
        <f t="shared" ca="1" si="3"/>
        <v>688.41594699999996</v>
      </c>
      <c r="C8" s="179">
        <f t="shared" ca="1" si="4"/>
        <v>512.05358098259171</v>
      </c>
      <c r="D8" s="180">
        <f t="shared" ca="1" si="0"/>
        <v>164.08620986082809</v>
      </c>
      <c r="E8" s="180">
        <f t="shared" ca="1" si="0"/>
        <v>9.354894195145004</v>
      </c>
      <c r="F8" s="181">
        <f t="shared" ca="1" si="0"/>
        <v>2.9212619614353348</v>
      </c>
      <c r="G8" s="182">
        <f t="shared" ca="1" si="1"/>
        <v>688.41594699999996</v>
      </c>
      <c r="H8" s="182">
        <f t="shared" ca="1" si="2"/>
        <v>665.76706200000001</v>
      </c>
      <c r="I8" s="183">
        <f t="shared" ca="1" si="5"/>
        <v>495.2</v>
      </c>
      <c r="J8" s="180">
        <f t="shared" ca="1" si="6"/>
        <v>158.72</v>
      </c>
      <c r="K8" s="180">
        <f t="shared" ca="1" si="7"/>
        <v>9.0500000000000007</v>
      </c>
      <c r="L8" s="180">
        <f t="shared" ca="1" si="8"/>
        <v>2.79</v>
      </c>
      <c r="M8" s="181">
        <f t="shared" ca="1" si="9"/>
        <v>665.75999999999988</v>
      </c>
      <c r="N8" s="179">
        <f t="shared" ca="1" si="10"/>
        <v>495.20525279740457</v>
      </c>
      <c r="O8" s="180">
        <f t="shared" ca="1" si="11"/>
        <v>158.72168361067054</v>
      </c>
      <c r="P8" s="180">
        <f t="shared" ca="1" si="12"/>
        <v>9.0500959972062027</v>
      </c>
      <c r="Q8" s="180">
        <f t="shared" ca="1" si="13"/>
        <v>2.7900295947188183</v>
      </c>
      <c r="R8" s="181">
        <f t="shared" ca="1" si="14"/>
        <v>665.76706200000012</v>
      </c>
      <c r="W8" s="46"/>
      <c r="X8" s="46">
        <v>8</v>
      </c>
    </row>
    <row r="9" spans="1:24">
      <c r="A9" s="61" t="s">
        <v>51</v>
      </c>
      <c r="B9" s="174">
        <f t="shared" ca="1" si="3"/>
        <v>688.41594699999996</v>
      </c>
      <c r="C9" s="179">
        <f t="shared" ca="1" si="4"/>
        <v>512.05358098259171</v>
      </c>
      <c r="D9" s="180">
        <f t="shared" ca="1" si="0"/>
        <v>164.08620986082809</v>
      </c>
      <c r="E9" s="180">
        <f t="shared" ca="1" si="0"/>
        <v>9.354894195145004</v>
      </c>
      <c r="F9" s="181">
        <f t="shared" ca="1" si="0"/>
        <v>2.9212619614353348</v>
      </c>
      <c r="G9" s="182">
        <f t="shared" ca="1" si="1"/>
        <v>688.41594699999996</v>
      </c>
      <c r="H9" s="182">
        <f t="shared" ca="1" si="2"/>
        <v>665.76706200000001</v>
      </c>
      <c r="I9" s="183">
        <f t="shared" ca="1" si="5"/>
        <v>495.2</v>
      </c>
      <c r="J9" s="180">
        <f t="shared" ca="1" si="6"/>
        <v>158.72</v>
      </c>
      <c r="K9" s="180">
        <f t="shared" ca="1" si="7"/>
        <v>9.0500000000000007</v>
      </c>
      <c r="L9" s="180">
        <f t="shared" ca="1" si="8"/>
        <v>2.79</v>
      </c>
      <c r="M9" s="181">
        <f t="shared" ca="1" si="9"/>
        <v>665.75999999999988</v>
      </c>
      <c r="N9" s="179">
        <f t="shared" ca="1" si="10"/>
        <v>495.20525279740457</v>
      </c>
      <c r="O9" s="180">
        <f t="shared" ca="1" si="11"/>
        <v>158.72168361067054</v>
      </c>
      <c r="P9" s="180">
        <f t="shared" ca="1" si="12"/>
        <v>9.0500959972062027</v>
      </c>
      <c r="Q9" s="180">
        <f t="shared" ca="1" si="13"/>
        <v>2.7900295947188183</v>
      </c>
      <c r="R9" s="181">
        <f t="shared" ca="1" si="14"/>
        <v>665.76706200000012</v>
      </c>
      <c r="W9" s="46"/>
      <c r="X9" s="46">
        <v>9</v>
      </c>
    </row>
    <row r="10" spans="1:24">
      <c r="A10" s="61" t="s">
        <v>52</v>
      </c>
      <c r="B10" s="174">
        <f t="shared" ca="1" si="3"/>
        <v>688.41594699999996</v>
      </c>
      <c r="C10" s="179">
        <f t="shared" ca="1" si="4"/>
        <v>512.05358098259171</v>
      </c>
      <c r="D10" s="180">
        <f t="shared" ca="1" si="0"/>
        <v>164.08620986082809</v>
      </c>
      <c r="E10" s="180">
        <f t="shared" ca="1" si="0"/>
        <v>9.354894195145004</v>
      </c>
      <c r="F10" s="181">
        <f t="shared" ca="1" si="0"/>
        <v>2.9212619614353348</v>
      </c>
      <c r="G10" s="182">
        <f t="shared" ca="1" si="1"/>
        <v>688.41594699999996</v>
      </c>
      <c r="H10" s="182">
        <f t="shared" ca="1" si="2"/>
        <v>665.76706200000001</v>
      </c>
      <c r="I10" s="183">
        <f t="shared" ca="1" si="5"/>
        <v>495.2</v>
      </c>
      <c r="J10" s="180">
        <f t="shared" ca="1" si="6"/>
        <v>158.72</v>
      </c>
      <c r="K10" s="180">
        <f t="shared" ca="1" si="7"/>
        <v>9.0500000000000007</v>
      </c>
      <c r="L10" s="180">
        <f t="shared" ca="1" si="8"/>
        <v>2.79</v>
      </c>
      <c r="M10" s="181">
        <f t="shared" ca="1" si="9"/>
        <v>665.75999999999988</v>
      </c>
      <c r="N10" s="179">
        <f t="shared" ca="1" si="10"/>
        <v>495.20525279740457</v>
      </c>
      <c r="O10" s="180">
        <f t="shared" ca="1" si="11"/>
        <v>158.72168361067054</v>
      </c>
      <c r="P10" s="180">
        <f t="shared" ca="1" si="12"/>
        <v>9.0500959972062027</v>
      </c>
      <c r="Q10" s="180">
        <f t="shared" ca="1" si="13"/>
        <v>2.7900295947188183</v>
      </c>
      <c r="R10" s="181">
        <f t="shared" ca="1" si="14"/>
        <v>665.76706200000012</v>
      </c>
      <c r="W10" s="46"/>
      <c r="X10" s="46">
        <v>10</v>
      </c>
    </row>
    <row r="11" spans="1:24">
      <c r="A11" s="61" t="s">
        <v>53</v>
      </c>
      <c r="B11" s="174">
        <f t="shared" ca="1" si="3"/>
        <v>688.41594699999996</v>
      </c>
      <c r="C11" s="179">
        <f t="shared" ca="1" si="4"/>
        <v>512.05358098259171</v>
      </c>
      <c r="D11" s="180">
        <f t="shared" ca="1" si="0"/>
        <v>164.08620986082809</v>
      </c>
      <c r="E11" s="180">
        <f t="shared" ca="1" si="0"/>
        <v>9.354894195145004</v>
      </c>
      <c r="F11" s="181">
        <f t="shared" ca="1" si="0"/>
        <v>2.9212619614353348</v>
      </c>
      <c r="G11" s="182">
        <f t="shared" ca="1" si="1"/>
        <v>688.41594699999996</v>
      </c>
      <c r="H11" s="182">
        <f t="shared" ca="1" si="2"/>
        <v>665.76706200000001</v>
      </c>
      <c r="I11" s="183">
        <f t="shared" ca="1" si="5"/>
        <v>495.2</v>
      </c>
      <c r="J11" s="180">
        <f t="shared" ca="1" si="6"/>
        <v>158.72</v>
      </c>
      <c r="K11" s="180">
        <f t="shared" ca="1" si="7"/>
        <v>9.0500000000000007</v>
      </c>
      <c r="L11" s="180">
        <f t="shared" ca="1" si="8"/>
        <v>2.79</v>
      </c>
      <c r="M11" s="181">
        <f t="shared" ca="1" si="9"/>
        <v>665.75999999999988</v>
      </c>
      <c r="N11" s="179">
        <f t="shared" ca="1" si="10"/>
        <v>495.20525279740457</v>
      </c>
      <c r="O11" s="180">
        <f t="shared" ca="1" si="11"/>
        <v>158.72168361067054</v>
      </c>
      <c r="P11" s="180">
        <f t="shared" ca="1" si="12"/>
        <v>9.0500959972062027</v>
      </c>
      <c r="Q11" s="180">
        <f t="shared" ca="1" si="13"/>
        <v>2.7900295947188183</v>
      </c>
      <c r="R11" s="181">
        <f t="shared" ca="1" si="14"/>
        <v>665.76706200000012</v>
      </c>
      <c r="W11" s="46"/>
      <c r="X11" s="46">
        <v>11</v>
      </c>
    </row>
    <row r="12" spans="1:24">
      <c r="A12" s="61" t="s">
        <v>54</v>
      </c>
      <c r="B12" s="174">
        <f t="shared" ca="1" si="3"/>
        <v>688.41594699999996</v>
      </c>
      <c r="C12" s="179">
        <f t="shared" ca="1" si="4"/>
        <v>512.05358098259171</v>
      </c>
      <c r="D12" s="180">
        <f t="shared" ca="1" si="0"/>
        <v>164.08620986082809</v>
      </c>
      <c r="E12" s="180">
        <f t="shared" ca="1" si="0"/>
        <v>9.354894195145004</v>
      </c>
      <c r="F12" s="181">
        <f t="shared" ca="1" si="0"/>
        <v>2.9212619614353348</v>
      </c>
      <c r="G12" s="182">
        <f t="shared" ca="1" si="1"/>
        <v>688.41594699999996</v>
      </c>
      <c r="H12" s="182">
        <f t="shared" ca="1" si="2"/>
        <v>665.76706200000001</v>
      </c>
      <c r="I12" s="183">
        <f t="shared" ca="1" si="5"/>
        <v>495.2</v>
      </c>
      <c r="J12" s="180">
        <f t="shared" ca="1" si="6"/>
        <v>158.72</v>
      </c>
      <c r="K12" s="180">
        <f t="shared" ca="1" si="7"/>
        <v>9.0500000000000007</v>
      </c>
      <c r="L12" s="180">
        <f t="shared" ca="1" si="8"/>
        <v>2.79</v>
      </c>
      <c r="M12" s="181">
        <f t="shared" ca="1" si="9"/>
        <v>665.75999999999988</v>
      </c>
      <c r="N12" s="179">
        <f t="shared" ca="1" si="10"/>
        <v>495.20525279740457</v>
      </c>
      <c r="O12" s="180">
        <f t="shared" ca="1" si="11"/>
        <v>158.72168361067054</v>
      </c>
      <c r="P12" s="180">
        <f t="shared" ca="1" si="12"/>
        <v>9.0500959972062027</v>
      </c>
      <c r="Q12" s="180">
        <f t="shared" ca="1" si="13"/>
        <v>2.7900295947188183</v>
      </c>
      <c r="R12" s="181">
        <f t="shared" ca="1" si="14"/>
        <v>665.76706200000012</v>
      </c>
      <c r="W12" s="46"/>
      <c r="X12" s="46">
        <v>12</v>
      </c>
    </row>
    <row r="13" spans="1:24">
      <c r="A13" s="61" t="s">
        <v>55</v>
      </c>
      <c r="B13" s="174">
        <f t="shared" ca="1" si="3"/>
        <v>688.71594700000003</v>
      </c>
      <c r="C13" s="179">
        <f t="shared" ca="1" si="4"/>
        <v>512.27672525309299</v>
      </c>
      <c r="D13" s="180">
        <f t="shared" ca="1" si="0"/>
        <v>164.15771584957341</v>
      </c>
      <c r="E13" s="180">
        <f t="shared" ca="1" si="0"/>
        <v>9.3589708994554925</v>
      </c>
      <c r="F13" s="181">
        <f t="shared" ca="1" si="0"/>
        <v>2.9225349978782731</v>
      </c>
      <c r="G13" s="182">
        <f t="shared" ca="1" si="1"/>
        <v>688.71594700000003</v>
      </c>
      <c r="H13" s="182">
        <f t="shared" ca="1" si="2"/>
        <v>666.05719199999999</v>
      </c>
      <c r="I13" s="183">
        <f t="shared" ca="1" si="5"/>
        <v>495.42</v>
      </c>
      <c r="J13" s="180">
        <f t="shared" ca="1" si="6"/>
        <v>158.79</v>
      </c>
      <c r="K13" s="180">
        <f t="shared" ca="1" si="7"/>
        <v>9.06</v>
      </c>
      <c r="L13" s="180">
        <f t="shared" ca="1" si="8"/>
        <v>2.79</v>
      </c>
      <c r="M13" s="181">
        <f t="shared" ca="1" si="9"/>
        <v>666.06</v>
      </c>
      <c r="N13" s="179">
        <f t="shared" ca="1" si="10"/>
        <v>495.41791139032523</v>
      </c>
      <c r="O13" s="180">
        <f t="shared" ca="1" si="11"/>
        <v>158.78933056733626</v>
      </c>
      <c r="P13" s="180">
        <f t="shared" ca="1" si="12"/>
        <v>9.059961804522116</v>
      </c>
      <c r="Q13" s="180">
        <f t="shared" ca="1" si="13"/>
        <v>2.7899882378164134</v>
      </c>
      <c r="R13" s="181">
        <f t="shared" ca="1" si="14"/>
        <v>666.05719199999999</v>
      </c>
      <c r="W13" s="46"/>
      <c r="X13" s="46">
        <v>13</v>
      </c>
    </row>
    <row r="14" spans="1:24">
      <c r="A14" s="61" t="s">
        <v>56</v>
      </c>
      <c r="B14" s="174">
        <f t="shared" ca="1" si="3"/>
        <v>688.71594700000003</v>
      </c>
      <c r="C14" s="179">
        <f t="shared" ca="1" si="4"/>
        <v>512.27672525309299</v>
      </c>
      <c r="D14" s="180">
        <f t="shared" ca="1" si="0"/>
        <v>164.15771584957341</v>
      </c>
      <c r="E14" s="180">
        <f t="shared" ca="1" si="0"/>
        <v>9.3589708994554925</v>
      </c>
      <c r="F14" s="181">
        <f t="shared" ca="1" si="0"/>
        <v>2.9225349978782731</v>
      </c>
      <c r="G14" s="182">
        <f t="shared" ca="1" si="1"/>
        <v>688.71594700000003</v>
      </c>
      <c r="H14" s="182">
        <f t="shared" ca="1" si="2"/>
        <v>666.05719199999999</v>
      </c>
      <c r="I14" s="183">
        <f t="shared" ca="1" si="5"/>
        <v>495.42</v>
      </c>
      <c r="J14" s="180">
        <f t="shared" ca="1" si="6"/>
        <v>158.79</v>
      </c>
      <c r="K14" s="180">
        <f t="shared" ca="1" si="7"/>
        <v>9.06</v>
      </c>
      <c r="L14" s="180">
        <f t="shared" ca="1" si="8"/>
        <v>2.79</v>
      </c>
      <c r="M14" s="181">
        <f t="shared" ca="1" si="9"/>
        <v>666.06</v>
      </c>
      <c r="N14" s="179">
        <f t="shared" ca="1" si="10"/>
        <v>495.41791139032523</v>
      </c>
      <c r="O14" s="180">
        <f t="shared" ca="1" si="11"/>
        <v>158.78933056733626</v>
      </c>
      <c r="P14" s="180">
        <f t="shared" ca="1" si="12"/>
        <v>9.059961804522116</v>
      </c>
      <c r="Q14" s="180">
        <f t="shared" ca="1" si="13"/>
        <v>2.7899882378164134</v>
      </c>
      <c r="R14" s="181">
        <f t="shared" ca="1" si="14"/>
        <v>666.05719199999999</v>
      </c>
      <c r="W14" s="46"/>
      <c r="X14" s="46">
        <v>14</v>
      </c>
    </row>
    <row r="15" spans="1:24">
      <c r="A15" s="61" t="s">
        <v>57</v>
      </c>
      <c r="B15" s="174">
        <f t="shared" ca="1" si="3"/>
        <v>688.71594700000003</v>
      </c>
      <c r="C15" s="179">
        <f t="shared" ca="1" si="4"/>
        <v>512.27672525309299</v>
      </c>
      <c r="D15" s="180">
        <f t="shared" ca="1" si="0"/>
        <v>164.15771584957341</v>
      </c>
      <c r="E15" s="180">
        <f t="shared" ca="1" si="0"/>
        <v>9.3589708994554925</v>
      </c>
      <c r="F15" s="181">
        <f t="shared" ca="1" si="0"/>
        <v>2.9225349978782731</v>
      </c>
      <c r="G15" s="182">
        <f t="shared" ca="1" si="1"/>
        <v>688.71594700000003</v>
      </c>
      <c r="H15" s="182">
        <f t="shared" ca="1" si="2"/>
        <v>666.05719199999999</v>
      </c>
      <c r="I15" s="183">
        <f t="shared" ca="1" si="5"/>
        <v>495.42</v>
      </c>
      <c r="J15" s="180">
        <f t="shared" ca="1" si="6"/>
        <v>158.79</v>
      </c>
      <c r="K15" s="180">
        <f t="shared" ca="1" si="7"/>
        <v>9.06</v>
      </c>
      <c r="L15" s="180">
        <f t="shared" ca="1" si="8"/>
        <v>2.79</v>
      </c>
      <c r="M15" s="181">
        <f t="shared" ca="1" si="9"/>
        <v>666.06</v>
      </c>
      <c r="N15" s="179">
        <f t="shared" ca="1" si="10"/>
        <v>495.41791139032523</v>
      </c>
      <c r="O15" s="180">
        <f t="shared" ca="1" si="11"/>
        <v>158.78933056733626</v>
      </c>
      <c r="P15" s="180">
        <f t="shared" ca="1" si="12"/>
        <v>9.059961804522116</v>
      </c>
      <c r="Q15" s="180">
        <f t="shared" ca="1" si="13"/>
        <v>2.7899882378164134</v>
      </c>
      <c r="R15" s="181">
        <f t="shared" ca="1" si="14"/>
        <v>666.05719199999999</v>
      </c>
      <c r="W15" s="46"/>
      <c r="X15" s="46">
        <v>15</v>
      </c>
    </row>
    <row r="16" spans="1:24">
      <c r="A16" s="61" t="s">
        <v>58</v>
      </c>
      <c r="B16" s="174">
        <f t="shared" ca="1" si="3"/>
        <v>688.71594700000003</v>
      </c>
      <c r="C16" s="179">
        <f t="shared" ca="1" si="4"/>
        <v>512.27672525309299</v>
      </c>
      <c r="D16" s="180">
        <f t="shared" ca="1" si="0"/>
        <v>164.15771584957341</v>
      </c>
      <c r="E16" s="180">
        <f t="shared" ca="1" si="0"/>
        <v>9.3589708994554925</v>
      </c>
      <c r="F16" s="181">
        <f t="shared" ca="1" si="0"/>
        <v>2.9225349978782731</v>
      </c>
      <c r="G16" s="182">
        <f t="shared" ca="1" si="1"/>
        <v>688.71594700000003</v>
      </c>
      <c r="H16" s="182">
        <f t="shared" ca="1" si="2"/>
        <v>666.05719199999999</v>
      </c>
      <c r="I16" s="183">
        <f t="shared" ca="1" si="5"/>
        <v>495.42</v>
      </c>
      <c r="J16" s="180">
        <f t="shared" ca="1" si="6"/>
        <v>158.79</v>
      </c>
      <c r="K16" s="180">
        <f t="shared" ca="1" si="7"/>
        <v>9.06</v>
      </c>
      <c r="L16" s="180">
        <f t="shared" ca="1" si="8"/>
        <v>2.79</v>
      </c>
      <c r="M16" s="181">
        <f t="shared" ca="1" si="9"/>
        <v>666.06</v>
      </c>
      <c r="N16" s="179">
        <f t="shared" ca="1" si="10"/>
        <v>495.41791139032523</v>
      </c>
      <c r="O16" s="180">
        <f t="shared" ca="1" si="11"/>
        <v>158.78933056733626</v>
      </c>
      <c r="P16" s="180">
        <f t="shared" ca="1" si="12"/>
        <v>9.059961804522116</v>
      </c>
      <c r="Q16" s="180">
        <f t="shared" ca="1" si="13"/>
        <v>2.7899882378164134</v>
      </c>
      <c r="R16" s="181">
        <f t="shared" ca="1" si="14"/>
        <v>666.05719199999999</v>
      </c>
      <c r="W16" s="46"/>
      <c r="X16" s="46">
        <v>16</v>
      </c>
    </row>
    <row r="17" spans="1:24">
      <c r="A17" s="61" t="s">
        <v>59</v>
      </c>
      <c r="B17" s="174">
        <f t="shared" ca="1" si="3"/>
        <v>688.71594700000003</v>
      </c>
      <c r="C17" s="179">
        <f t="shared" ca="1" si="4"/>
        <v>512.27672525309299</v>
      </c>
      <c r="D17" s="180">
        <f t="shared" ca="1" si="0"/>
        <v>164.15771584957341</v>
      </c>
      <c r="E17" s="180">
        <f t="shared" ca="1" si="0"/>
        <v>9.3589708994554925</v>
      </c>
      <c r="F17" s="181">
        <f t="shared" ca="1" si="0"/>
        <v>2.9225349978782731</v>
      </c>
      <c r="G17" s="182">
        <f t="shared" ca="1" si="1"/>
        <v>688.71594700000003</v>
      </c>
      <c r="H17" s="182">
        <f t="shared" ca="1" si="2"/>
        <v>666.05719199999999</v>
      </c>
      <c r="I17" s="183">
        <f t="shared" ca="1" si="5"/>
        <v>495.42</v>
      </c>
      <c r="J17" s="180">
        <f t="shared" ca="1" si="6"/>
        <v>158.79</v>
      </c>
      <c r="K17" s="180">
        <f t="shared" ca="1" si="7"/>
        <v>9.06</v>
      </c>
      <c r="L17" s="180">
        <f t="shared" ca="1" si="8"/>
        <v>2.79</v>
      </c>
      <c r="M17" s="181">
        <f t="shared" ca="1" si="9"/>
        <v>666.06</v>
      </c>
      <c r="N17" s="179">
        <f t="shared" ca="1" si="10"/>
        <v>495.41791139032523</v>
      </c>
      <c r="O17" s="180">
        <f t="shared" ca="1" si="11"/>
        <v>158.78933056733626</v>
      </c>
      <c r="P17" s="180">
        <f t="shared" ca="1" si="12"/>
        <v>9.059961804522116</v>
      </c>
      <c r="Q17" s="180">
        <f t="shared" ca="1" si="13"/>
        <v>2.7899882378164134</v>
      </c>
      <c r="R17" s="181">
        <f t="shared" ca="1" si="14"/>
        <v>666.05719199999999</v>
      </c>
      <c r="W17" s="46"/>
      <c r="X17" s="46">
        <v>17</v>
      </c>
    </row>
    <row r="18" spans="1:24">
      <c r="A18" s="61" t="s">
        <v>60</v>
      </c>
      <c r="B18" s="174">
        <f t="shared" ca="1" si="3"/>
        <v>688.71594700000003</v>
      </c>
      <c r="C18" s="179">
        <f t="shared" ca="1" si="4"/>
        <v>512.27672525309299</v>
      </c>
      <c r="D18" s="180">
        <f t="shared" ca="1" si="0"/>
        <v>164.15771584957341</v>
      </c>
      <c r="E18" s="180">
        <f t="shared" ca="1" si="0"/>
        <v>9.3589708994554925</v>
      </c>
      <c r="F18" s="181">
        <f t="shared" ca="1" si="0"/>
        <v>2.9225349978782731</v>
      </c>
      <c r="G18" s="182">
        <f t="shared" ca="1" si="1"/>
        <v>684.65329999999994</v>
      </c>
      <c r="H18" s="182">
        <f t="shared" ca="1" si="2"/>
        <v>662.12820599999998</v>
      </c>
      <c r="I18" s="183">
        <f t="shared" ca="1" si="5"/>
        <v>495.42</v>
      </c>
      <c r="J18" s="180">
        <f t="shared" ca="1" si="6"/>
        <v>158.79</v>
      </c>
      <c r="K18" s="180">
        <f t="shared" ca="1" si="7"/>
        <v>5.13</v>
      </c>
      <c r="L18" s="180">
        <f t="shared" ca="1" si="8"/>
        <v>2.79</v>
      </c>
      <c r="M18" s="181">
        <f t="shared" ca="1" si="9"/>
        <v>662.13</v>
      </c>
      <c r="N18" s="179">
        <f t="shared" ca="1" si="10"/>
        <v>495.41865769036292</v>
      </c>
      <c r="O18" s="180">
        <f t="shared" ca="1" si="11"/>
        <v>158.78956976838384</v>
      </c>
      <c r="P18" s="180">
        <f t="shared" ca="1" si="12"/>
        <v>5.1299861005844773</v>
      </c>
      <c r="Q18" s="180">
        <f t="shared" ca="1" si="13"/>
        <v>2.7899924406687506</v>
      </c>
      <c r="R18" s="181">
        <f t="shared" ca="1" si="14"/>
        <v>662.12820599999986</v>
      </c>
      <c r="W18" s="46"/>
      <c r="X18" s="46">
        <v>18</v>
      </c>
    </row>
    <row r="19" spans="1:24">
      <c r="A19" s="61" t="s">
        <v>61</v>
      </c>
      <c r="B19" s="174">
        <f t="shared" ca="1" si="3"/>
        <v>688.71594700000003</v>
      </c>
      <c r="C19" s="179">
        <f t="shared" ca="1" si="4"/>
        <v>512.27672525309299</v>
      </c>
      <c r="D19" s="180">
        <f t="shared" ca="1" si="4"/>
        <v>164.15771584957341</v>
      </c>
      <c r="E19" s="180">
        <f t="shared" ca="1" si="4"/>
        <v>9.3589708994554925</v>
      </c>
      <c r="F19" s="181">
        <f t="shared" ca="1" si="4"/>
        <v>2.9225349978782731</v>
      </c>
      <c r="G19" s="182">
        <f t="shared" ca="1" si="1"/>
        <v>688.71594700000003</v>
      </c>
      <c r="H19" s="182">
        <f t="shared" ca="1" si="2"/>
        <v>666.05719199999999</v>
      </c>
      <c r="I19" s="183">
        <f t="shared" ca="1" si="5"/>
        <v>495.42</v>
      </c>
      <c r="J19" s="180">
        <f t="shared" ca="1" si="6"/>
        <v>158.79</v>
      </c>
      <c r="K19" s="180">
        <f t="shared" ca="1" si="7"/>
        <v>9.06</v>
      </c>
      <c r="L19" s="180">
        <f t="shared" ca="1" si="8"/>
        <v>2.79</v>
      </c>
      <c r="M19" s="181">
        <f t="shared" ca="1" si="9"/>
        <v>666.06</v>
      </c>
      <c r="N19" s="179">
        <f t="shared" ca="1" si="10"/>
        <v>495.41791139032523</v>
      </c>
      <c r="O19" s="180">
        <f t="shared" ca="1" si="11"/>
        <v>158.78933056733626</v>
      </c>
      <c r="P19" s="180">
        <f t="shared" ca="1" si="12"/>
        <v>9.059961804522116</v>
      </c>
      <c r="Q19" s="180">
        <f t="shared" ca="1" si="13"/>
        <v>2.7899882378164134</v>
      </c>
      <c r="R19" s="181">
        <f t="shared" ca="1" si="14"/>
        <v>666.05719199999999</v>
      </c>
      <c r="W19" s="46"/>
      <c r="X19" s="46">
        <v>19</v>
      </c>
    </row>
    <row r="20" spans="1:24">
      <c r="A20" s="61" t="s">
        <v>62</v>
      </c>
      <c r="B20" s="174">
        <f t="shared" ca="1" si="3"/>
        <v>688.71594700000003</v>
      </c>
      <c r="C20" s="179">
        <f t="shared" ca="1" si="4"/>
        <v>512.27672525309299</v>
      </c>
      <c r="D20" s="180">
        <f t="shared" ca="1" si="4"/>
        <v>164.15771584957341</v>
      </c>
      <c r="E20" s="180">
        <f t="shared" ca="1" si="4"/>
        <v>9.3589708994554925</v>
      </c>
      <c r="F20" s="181">
        <f t="shared" ca="1" si="4"/>
        <v>2.9225349978782731</v>
      </c>
      <c r="G20" s="182">
        <f t="shared" ca="1" si="1"/>
        <v>688.71594700000003</v>
      </c>
      <c r="H20" s="182">
        <f t="shared" ca="1" si="2"/>
        <v>666.05719199999999</v>
      </c>
      <c r="I20" s="183">
        <f t="shared" ca="1" si="5"/>
        <v>495.42</v>
      </c>
      <c r="J20" s="180">
        <f t="shared" ca="1" si="6"/>
        <v>158.79</v>
      </c>
      <c r="K20" s="180">
        <f t="shared" ca="1" si="7"/>
        <v>9.06</v>
      </c>
      <c r="L20" s="180">
        <f t="shared" ca="1" si="8"/>
        <v>2.79</v>
      </c>
      <c r="M20" s="181">
        <f t="shared" ca="1" si="9"/>
        <v>666.06</v>
      </c>
      <c r="N20" s="179">
        <f t="shared" ca="1" si="10"/>
        <v>495.41791139032523</v>
      </c>
      <c r="O20" s="180">
        <f t="shared" ca="1" si="11"/>
        <v>158.78933056733626</v>
      </c>
      <c r="P20" s="180">
        <f t="shared" ca="1" si="12"/>
        <v>9.059961804522116</v>
      </c>
      <c r="Q20" s="180">
        <f t="shared" ca="1" si="13"/>
        <v>2.7899882378164134</v>
      </c>
      <c r="R20" s="181">
        <f t="shared" ca="1" si="14"/>
        <v>666.05719199999999</v>
      </c>
      <c r="W20" s="46"/>
      <c r="X20" s="46">
        <v>20</v>
      </c>
    </row>
    <row r="21" spans="1:24">
      <c r="A21" s="61" t="s">
        <v>63</v>
      </c>
      <c r="B21" s="174">
        <f t="shared" ca="1" si="3"/>
        <v>688.71594700000003</v>
      </c>
      <c r="C21" s="179">
        <f t="shared" ca="1" si="4"/>
        <v>512.27672525309299</v>
      </c>
      <c r="D21" s="180">
        <f t="shared" ca="1" si="4"/>
        <v>164.15771584957341</v>
      </c>
      <c r="E21" s="180">
        <f t="shared" ca="1" si="4"/>
        <v>9.3589708994554925</v>
      </c>
      <c r="F21" s="181">
        <f t="shared" ca="1" si="4"/>
        <v>2.9225349978782731</v>
      </c>
      <c r="G21" s="182">
        <f t="shared" ca="1" si="1"/>
        <v>688.71594700000003</v>
      </c>
      <c r="H21" s="182">
        <f t="shared" ca="1" si="2"/>
        <v>666.05719199999999</v>
      </c>
      <c r="I21" s="183">
        <f t="shared" ca="1" si="5"/>
        <v>495.42</v>
      </c>
      <c r="J21" s="180">
        <f t="shared" ca="1" si="6"/>
        <v>158.79</v>
      </c>
      <c r="K21" s="180">
        <f t="shared" ca="1" si="7"/>
        <v>9.06</v>
      </c>
      <c r="L21" s="180">
        <f t="shared" ca="1" si="8"/>
        <v>2.79</v>
      </c>
      <c r="M21" s="181">
        <f t="shared" ca="1" si="9"/>
        <v>666.06</v>
      </c>
      <c r="N21" s="179">
        <f t="shared" ca="1" si="10"/>
        <v>495.41791139032523</v>
      </c>
      <c r="O21" s="180">
        <f t="shared" ca="1" si="11"/>
        <v>158.78933056733626</v>
      </c>
      <c r="P21" s="180">
        <f t="shared" ca="1" si="12"/>
        <v>9.059961804522116</v>
      </c>
      <c r="Q21" s="180">
        <f t="shared" ca="1" si="13"/>
        <v>2.7899882378164134</v>
      </c>
      <c r="R21" s="181">
        <f t="shared" ca="1" si="14"/>
        <v>666.05719199999999</v>
      </c>
      <c r="W21" s="46"/>
      <c r="X21" s="46">
        <v>21</v>
      </c>
    </row>
    <row r="22" spans="1:24">
      <c r="A22" s="61" t="s">
        <v>64</v>
      </c>
      <c r="B22" s="174">
        <f t="shared" ca="1" si="3"/>
        <v>688.71594700000003</v>
      </c>
      <c r="C22" s="179">
        <f t="shared" ca="1" si="4"/>
        <v>512.27672525309299</v>
      </c>
      <c r="D22" s="180">
        <f t="shared" ca="1" si="4"/>
        <v>164.15771584957341</v>
      </c>
      <c r="E22" s="180">
        <f t="shared" ca="1" si="4"/>
        <v>9.3589708994554925</v>
      </c>
      <c r="F22" s="181">
        <f t="shared" ca="1" si="4"/>
        <v>2.9225349978782731</v>
      </c>
      <c r="G22" s="182">
        <f t="shared" ca="1" si="1"/>
        <v>688.71594700000003</v>
      </c>
      <c r="H22" s="182">
        <f t="shared" ca="1" si="2"/>
        <v>666.05719199999999</v>
      </c>
      <c r="I22" s="183">
        <f t="shared" ca="1" si="5"/>
        <v>495.42</v>
      </c>
      <c r="J22" s="180">
        <f t="shared" ca="1" si="6"/>
        <v>158.79</v>
      </c>
      <c r="K22" s="180">
        <f t="shared" ca="1" si="7"/>
        <v>9.06</v>
      </c>
      <c r="L22" s="180">
        <f t="shared" ca="1" si="8"/>
        <v>2.79</v>
      </c>
      <c r="M22" s="181">
        <f t="shared" ca="1" si="9"/>
        <v>666.06</v>
      </c>
      <c r="N22" s="179">
        <f t="shared" ca="1" si="10"/>
        <v>495.41791139032523</v>
      </c>
      <c r="O22" s="180">
        <f t="shared" ca="1" si="11"/>
        <v>158.78933056733626</v>
      </c>
      <c r="P22" s="180">
        <f t="shared" ca="1" si="12"/>
        <v>9.059961804522116</v>
      </c>
      <c r="Q22" s="180">
        <f t="shared" ca="1" si="13"/>
        <v>2.7899882378164134</v>
      </c>
      <c r="R22" s="181">
        <f t="shared" ca="1" si="14"/>
        <v>666.05719199999999</v>
      </c>
      <c r="W22" s="46"/>
      <c r="X22" s="46">
        <v>22</v>
      </c>
    </row>
    <row r="23" spans="1:24">
      <c r="A23" s="61" t="s">
        <v>65</v>
      </c>
      <c r="B23" s="174">
        <f t="shared" ca="1" si="3"/>
        <v>688.71594700000003</v>
      </c>
      <c r="C23" s="179">
        <f t="shared" ca="1" si="4"/>
        <v>512.27672525309299</v>
      </c>
      <c r="D23" s="180">
        <f t="shared" ca="1" si="4"/>
        <v>164.15771584957341</v>
      </c>
      <c r="E23" s="180">
        <f t="shared" ca="1" si="4"/>
        <v>9.3589708994554925</v>
      </c>
      <c r="F23" s="181">
        <f t="shared" ca="1" si="4"/>
        <v>2.9225349978782731</v>
      </c>
      <c r="G23" s="182">
        <f t="shared" ca="1" si="1"/>
        <v>684.65329999999994</v>
      </c>
      <c r="H23" s="182">
        <f t="shared" ca="1" si="2"/>
        <v>662.12820599999998</v>
      </c>
      <c r="I23" s="183">
        <f t="shared" ca="1" si="5"/>
        <v>495.42</v>
      </c>
      <c r="J23" s="180">
        <f t="shared" ca="1" si="6"/>
        <v>158.79</v>
      </c>
      <c r="K23" s="180">
        <f t="shared" ca="1" si="7"/>
        <v>5.13</v>
      </c>
      <c r="L23" s="180">
        <f t="shared" ca="1" si="8"/>
        <v>2.79</v>
      </c>
      <c r="M23" s="181">
        <f t="shared" ca="1" si="9"/>
        <v>662.13</v>
      </c>
      <c r="N23" s="179">
        <f t="shared" ca="1" si="10"/>
        <v>495.41865769036292</v>
      </c>
      <c r="O23" s="180">
        <f t="shared" ca="1" si="11"/>
        <v>158.78956976838384</v>
      </c>
      <c r="P23" s="180">
        <f t="shared" ca="1" si="12"/>
        <v>5.1299861005844773</v>
      </c>
      <c r="Q23" s="180">
        <f t="shared" ca="1" si="13"/>
        <v>2.7899924406687506</v>
      </c>
      <c r="R23" s="181">
        <f t="shared" ca="1" si="14"/>
        <v>662.12820599999986</v>
      </c>
      <c r="W23" s="46"/>
      <c r="X23" s="46">
        <v>23</v>
      </c>
    </row>
    <row r="24" spans="1:24">
      <c r="A24" s="61" t="s">
        <v>66</v>
      </c>
      <c r="B24" s="174">
        <f t="shared" ca="1" si="3"/>
        <v>688.71594700000003</v>
      </c>
      <c r="C24" s="179">
        <f t="shared" ca="1" si="4"/>
        <v>512.27672525309299</v>
      </c>
      <c r="D24" s="180">
        <f t="shared" ca="1" si="4"/>
        <v>164.15771584957341</v>
      </c>
      <c r="E24" s="180">
        <f t="shared" ca="1" si="4"/>
        <v>9.3589708994554925</v>
      </c>
      <c r="F24" s="181">
        <f t="shared" ca="1" si="4"/>
        <v>2.9225349978782731</v>
      </c>
      <c r="G24" s="182">
        <f t="shared" ca="1" si="1"/>
        <v>684.65329999999994</v>
      </c>
      <c r="H24" s="182">
        <f t="shared" ca="1" si="2"/>
        <v>662.12820599999998</v>
      </c>
      <c r="I24" s="183">
        <f t="shared" ca="1" si="5"/>
        <v>495.42</v>
      </c>
      <c r="J24" s="180">
        <f t="shared" ca="1" si="6"/>
        <v>158.79</v>
      </c>
      <c r="K24" s="180">
        <f t="shared" ca="1" si="7"/>
        <v>5.13</v>
      </c>
      <c r="L24" s="180">
        <f t="shared" ca="1" si="8"/>
        <v>2.79</v>
      </c>
      <c r="M24" s="181">
        <f t="shared" ca="1" si="9"/>
        <v>662.13</v>
      </c>
      <c r="N24" s="179">
        <f t="shared" ca="1" si="10"/>
        <v>495.41865769036292</v>
      </c>
      <c r="O24" s="180">
        <f t="shared" ca="1" si="11"/>
        <v>158.78956976838384</v>
      </c>
      <c r="P24" s="180">
        <f t="shared" ca="1" si="12"/>
        <v>5.1299861005844773</v>
      </c>
      <c r="Q24" s="180">
        <f t="shared" ca="1" si="13"/>
        <v>2.7899924406687506</v>
      </c>
      <c r="R24" s="181">
        <f t="shared" ca="1" si="14"/>
        <v>662.12820599999986</v>
      </c>
      <c r="W24" s="46"/>
      <c r="X24" s="46">
        <v>24</v>
      </c>
    </row>
    <row r="25" spans="1:24">
      <c r="A25" s="61" t="s">
        <v>67</v>
      </c>
      <c r="B25" s="174">
        <f t="shared" ca="1" si="3"/>
        <v>688.71594700000003</v>
      </c>
      <c r="C25" s="179">
        <f t="shared" ca="1" si="4"/>
        <v>512.27672525309299</v>
      </c>
      <c r="D25" s="180">
        <f t="shared" ca="1" si="4"/>
        <v>164.15771584957341</v>
      </c>
      <c r="E25" s="180">
        <f t="shared" ca="1" si="4"/>
        <v>9.3589708994554925</v>
      </c>
      <c r="F25" s="181">
        <f t="shared" ca="1" si="4"/>
        <v>2.9225349978782731</v>
      </c>
      <c r="G25" s="182">
        <f t="shared" ca="1" si="1"/>
        <v>656.45</v>
      </c>
      <c r="H25" s="182">
        <f t="shared" ca="1" si="2"/>
        <v>634.85279500000001</v>
      </c>
      <c r="I25" s="183">
        <f t="shared" ca="1" si="5"/>
        <v>464.21</v>
      </c>
      <c r="J25" s="180">
        <f t="shared" ca="1" si="6"/>
        <v>158.79</v>
      </c>
      <c r="K25" s="180">
        <f t="shared" ca="1" si="7"/>
        <v>9.06</v>
      </c>
      <c r="L25" s="180">
        <f t="shared" ca="1" si="8"/>
        <v>2.79</v>
      </c>
      <c r="M25" s="181">
        <f t="shared" ca="1" si="9"/>
        <v>634.84999999999991</v>
      </c>
      <c r="N25" s="179">
        <f t="shared" ca="1" si="10"/>
        <v>464.21204373781217</v>
      </c>
      <c r="O25" s="180">
        <f t="shared" ca="1" si="11"/>
        <v>158.79069909120267</v>
      </c>
      <c r="P25" s="180">
        <f t="shared" ca="1" si="12"/>
        <v>9.0600398876900083</v>
      </c>
      <c r="Q25" s="180">
        <f t="shared" ca="1" si="13"/>
        <v>2.7900122832952672</v>
      </c>
      <c r="R25" s="181">
        <f t="shared" ca="1" si="14"/>
        <v>634.85279500000001</v>
      </c>
      <c r="W25" s="46"/>
      <c r="X25" s="46">
        <v>25</v>
      </c>
    </row>
    <row r="26" spans="1:24">
      <c r="A26" s="61" t="s">
        <v>68</v>
      </c>
      <c r="B26" s="174">
        <f t="shared" ca="1" si="3"/>
        <v>688.71594700000003</v>
      </c>
      <c r="C26" s="179">
        <f t="shared" ca="1" si="4"/>
        <v>512.27672525309299</v>
      </c>
      <c r="D26" s="180">
        <f t="shared" ca="1" si="4"/>
        <v>164.15771584957341</v>
      </c>
      <c r="E26" s="180">
        <f t="shared" ca="1" si="4"/>
        <v>9.3589708994554925</v>
      </c>
      <c r="F26" s="181">
        <f t="shared" ca="1" si="4"/>
        <v>2.9225349978782731</v>
      </c>
      <c r="G26" s="182">
        <f t="shared" ca="1" si="1"/>
        <v>608.45000000000005</v>
      </c>
      <c r="H26" s="182">
        <f t="shared" ca="1" si="2"/>
        <v>588.43199500000003</v>
      </c>
      <c r="I26" s="183">
        <f t="shared" ca="1" si="5"/>
        <v>417.79</v>
      </c>
      <c r="J26" s="180">
        <f t="shared" ca="1" si="6"/>
        <v>158.79</v>
      </c>
      <c r="K26" s="180">
        <f t="shared" ca="1" si="7"/>
        <v>9.06</v>
      </c>
      <c r="L26" s="180">
        <f t="shared" ca="1" si="8"/>
        <v>2.79</v>
      </c>
      <c r="M26" s="181">
        <f t="shared" ca="1" si="9"/>
        <v>588.42999999999995</v>
      </c>
      <c r="N26" s="179">
        <f t="shared" ca="1" si="10"/>
        <v>417.79141646593484</v>
      </c>
      <c r="O26" s="180">
        <f t="shared" ca="1" si="11"/>
        <v>158.7905383580885</v>
      </c>
      <c r="P26" s="180">
        <f t="shared" ca="1" si="12"/>
        <v>9.0600307168227339</v>
      </c>
      <c r="Q26" s="180">
        <f t="shared" ca="1" si="13"/>
        <v>2.7900094591540205</v>
      </c>
      <c r="R26" s="181">
        <f t="shared" ca="1" si="14"/>
        <v>588.43199500000014</v>
      </c>
      <c r="W26" s="46"/>
      <c r="X26" s="46">
        <v>26</v>
      </c>
    </row>
    <row r="27" spans="1:24">
      <c r="A27" s="61" t="s">
        <v>69</v>
      </c>
      <c r="B27" s="174">
        <f t="shared" ca="1" si="3"/>
        <v>688.71594700000003</v>
      </c>
      <c r="C27" s="179">
        <f t="shared" ca="1" si="4"/>
        <v>512.27672525309299</v>
      </c>
      <c r="D27" s="180">
        <f t="shared" ca="1" si="4"/>
        <v>164.15771584957341</v>
      </c>
      <c r="E27" s="180">
        <f t="shared" ca="1" si="4"/>
        <v>9.3589708994554925</v>
      </c>
      <c r="F27" s="181">
        <f t="shared" ca="1" si="4"/>
        <v>2.9225349978782731</v>
      </c>
      <c r="G27" s="182">
        <f t="shared" ca="1" si="1"/>
        <v>558.45000000000005</v>
      </c>
      <c r="H27" s="182">
        <f t="shared" ca="1" si="2"/>
        <v>540.07699500000001</v>
      </c>
      <c r="I27" s="183">
        <f t="shared" ca="1" si="5"/>
        <v>369.43</v>
      </c>
      <c r="J27" s="180">
        <f t="shared" ca="1" si="6"/>
        <v>158.79</v>
      </c>
      <c r="K27" s="180">
        <f t="shared" ca="1" si="7"/>
        <v>9.06</v>
      </c>
      <c r="L27" s="180">
        <f t="shared" ca="1" si="8"/>
        <v>2.79</v>
      </c>
      <c r="M27" s="181">
        <f t="shared" ca="1" si="9"/>
        <v>540.06999999999994</v>
      </c>
      <c r="N27" s="179">
        <f t="shared" ca="1" si="10"/>
        <v>369.43478486649883</v>
      </c>
      <c r="O27" s="180">
        <f t="shared" ca="1" si="11"/>
        <v>158.79205665200809</v>
      </c>
      <c r="P27" s="180">
        <f t="shared" ca="1" si="12"/>
        <v>9.0601173453441231</v>
      </c>
      <c r="Q27" s="180">
        <f t="shared" ca="1" si="13"/>
        <v>2.790036136149018</v>
      </c>
      <c r="R27" s="181">
        <f t="shared" ca="1" si="14"/>
        <v>540.07699500000012</v>
      </c>
      <c r="W27" s="46"/>
      <c r="X27" s="46">
        <v>27</v>
      </c>
    </row>
    <row r="28" spans="1:24">
      <c r="A28" s="61" t="s">
        <v>70</v>
      </c>
      <c r="B28" s="174">
        <f t="shared" ca="1" si="3"/>
        <v>688.71594700000003</v>
      </c>
      <c r="C28" s="179">
        <f t="shared" ca="1" si="4"/>
        <v>512.27672525309299</v>
      </c>
      <c r="D28" s="180">
        <f t="shared" ca="1" si="4"/>
        <v>164.15771584957341</v>
      </c>
      <c r="E28" s="180">
        <f t="shared" ca="1" si="4"/>
        <v>9.3589708994554925</v>
      </c>
      <c r="F28" s="181">
        <f t="shared" ca="1" si="4"/>
        <v>2.9225349978782731</v>
      </c>
      <c r="G28" s="182">
        <f t="shared" ca="1" si="1"/>
        <v>531.45000000000005</v>
      </c>
      <c r="H28" s="182">
        <f t="shared" ca="1" si="2"/>
        <v>513.96529499999997</v>
      </c>
      <c r="I28" s="183">
        <f t="shared" ca="1" si="5"/>
        <v>343.32</v>
      </c>
      <c r="J28" s="180">
        <f t="shared" ca="1" si="6"/>
        <v>158.79</v>
      </c>
      <c r="K28" s="180">
        <f t="shared" ca="1" si="7"/>
        <v>9.06</v>
      </c>
      <c r="L28" s="180">
        <f t="shared" ca="1" si="8"/>
        <v>2.79</v>
      </c>
      <c r="M28" s="181">
        <f t="shared" ca="1" si="9"/>
        <v>513.96</v>
      </c>
      <c r="N28" s="179">
        <f t="shared" ca="1" si="10"/>
        <v>343.3235370056035</v>
      </c>
      <c r="O28" s="180">
        <f t="shared" ca="1" si="11"/>
        <v>158.79163591145223</v>
      </c>
      <c r="P28" s="180">
        <f t="shared" ca="1" si="12"/>
        <v>9.060093339364931</v>
      </c>
      <c r="Q28" s="180">
        <f t="shared" ca="1" si="13"/>
        <v>2.7900287435792666</v>
      </c>
      <c r="R28" s="181">
        <f t="shared" ca="1" si="14"/>
        <v>513.96529499999986</v>
      </c>
      <c r="W28" s="46"/>
      <c r="X28" s="46">
        <v>28</v>
      </c>
    </row>
    <row r="29" spans="1:24">
      <c r="A29" s="61" t="s">
        <v>71</v>
      </c>
      <c r="B29" s="174">
        <f t="shared" ca="1" si="3"/>
        <v>688.71594700000003</v>
      </c>
      <c r="C29" s="179">
        <f t="shared" ca="1" si="4"/>
        <v>512.27672525309299</v>
      </c>
      <c r="D29" s="180">
        <f t="shared" ca="1" si="4"/>
        <v>164.15771584957341</v>
      </c>
      <c r="E29" s="180">
        <f t="shared" ca="1" si="4"/>
        <v>9.3589708994554925</v>
      </c>
      <c r="F29" s="181">
        <f t="shared" ca="1" si="4"/>
        <v>2.9225349978782731</v>
      </c>
      <c r="G29" s="182">
        <f t="shared" ca="1" si="1"/>
        <v>487.38339999999999</v>
      </c>
      <c r="H29" s="182">
        <f t="shared" ca="1" si="2"/>
        <v>471.34848599999998</v>
      </c>
      <c r="I29" s="183">
        <f t="shared" ca="1" si="5"/>
        <v>304.64</v>
      </c>
      <c r="J29" s="180">
        <f t="shared" ca="1" si="6"/>
        <v>158.79</v>
      </c>
      <c r="K29" s="180">
        <f t="shared" ca="1" si="7"/>
        <v>5.13</v>
      </c>
      <c r="L29" s="180">
        <f t="shared" ca="1" si="8"/>
        <v>2.79</v>
      </c>
      <c r="M29" s="181">
        <f t="shared" ca="1" si="9"/>
        <v>471.34999999999997</v>
      </c>
      <c r="N29" s="179">
        <f t="shared" ca="1" si="10"/>
        <v>304.63902148093774</v>
      </c>
      <c r="O29" s="180">
        <f t="shared" ca="1" si="11"/>
        <v>158.78948995850217</v>
      </c>
      <c r="P29" s="180">
        <f t="shared" ca="1" si="12"/>
        <v>5.1299835221809698</v>
      </c>
      <c r="Q29" s="180">
        <f t="shared" ca="1" si="13"/>
        <v>2.789991038379124</v>
      </c>
      <c r="R29" s="181">
        <f t="shared" ca="1" si="14"/>
        <v>471.34848600000004</v>
      </c>
      <c r="W29" s="46"/>
      <c r="X29" s="46">
        <v>29</v>
      </c>
    </row>
    <row r="30" spans="1:24">
      <c r="A30" s="61" t="s">
        <v>72</v>
      </c>
      <c r="B30" s="174">
        <f t="shared" ca="1" si="3"/>
        <v>688.71594700000003</v>
      </c>
      <c r="C30" s="179">
        <f t="shared" ca="1" si="4"/>
        <v>512.27672525309299</v>
      </c>
      <c r="D30" s="180">
        <f t="shared" ca="1" si="4"/>
        <v>164.15771584957341</v>
      </c>
      <c r="E30" s="180">
        <f t="shared" ca="1" si="4"/>
        <v>9.3589708994554925</v>
      </c>
      <c r="F30" s="181">
        <f t="shared" ca="1" si="4"/>
        <v>2.9225349978782731</v>
      </c>
      <c r="G30" s="182">
        <f t="shared" ca="1" si="1"/>
        <v>454.38339999999999</v>
      </c>
      <c r="H30" s="182">
        <f t="shared" ca="1" si="2"/>
        <v>439.43418600000001</v>
      </c>
      <c r="I30" s="183">
        <f t="shared" ca="1" si="5"/>
        <v>272.72000000000003</v>
      </c>
      <c r="J30" s="180">
        <f t="shared" ca="1" si="6"/>
        <v>158.79</v>
      </c>
      <c r="K30" s="180">
        <f t="shared" ca="1" si="7"/>
        <v>5.13</v>
      </c>
      <c r="L30" s="180">
        <f t="shared" ca="1" si="8"/>
        <v>2.79</v>
      </c>
      <c r="M30" s="181">
        <f t="shared" ca="1" si="9"/>
        <v>439.43</v>
      </c>
      <c r="N30" s="179">
        <f t="shared" ca="1" si="10"/>
        <v>272.72259792440212</v>
      </c>
      <c r="O30" s="180">
        <f t="shared" ca="1" si="11"/>
        <v>158.79151262986142</v>
      </c>
      <c r="P30" s="180">
        <f t="shared" ca="1" si="12"/>
        <v>5.1300488682611567</v>
      </c>
      <c r="Q30" s="180">
        <f t="shared" ca="1" si="13"/>
        <v>2.7900265774753659</v>
      </c>
      <c r="R30" s="181">
        <f t="shared" ca="1" si="14"/>
        <v>439.43418600000007</v>
      </c>
      <c r="W30" s="46"/>
      <c r="X30" s="46">
        <v>30</v>
      </c>
    </row>
    <row r="31" spans="1:24">
      <c r="A31" s="61" t="s">
        <v>73</v>
      </c>
      <c r="B31" s="174">
        <f t="shared" ca="1" si="3"/>
        <v>688.71594700000003</v>
      </c>
      <c r="C31" s="179">
        <f t="shared" ca="1" si="4"/>
        <v>512.27672525309299</v>
      </c>
      <c r="D31" s="180">
        <f t="shared" ca="1" si="4"/>
        <v>164.15771584957341</v>
      </c>
      <c r="E31" s="180">
        <f t="shared" ca="1" si="4"/>
        <v>9.3589708994554925</v>
      </c>
      <c r="F31" s="181">
        <f t="shared" ca="1" si="4"/>
        <v>2.9225349978782731</v>
      </c>
      <c r="G31" s="182">
        <f t="shared" ca="1" si="1"/>
        <v>452.49079999999998</v>
      </c>
      <c r="H31" s="182">
        <f t="shared" ca="1" si="2"/>
        <v>437.60385300000002</v>
      </c>
      <c r="I31" s="183">
        <f t="shared" ca="1" si="5"/>
        <v>272.72000000000003</v>
      </c>
      <c r="J31" s="180">
        <f t="shared" ca="1" si="6"/>
        <v>158.79</v>
      </c>
      <c r="K31" s="180">
        <f t="shared" ca="1" si="7"/>
        <v>5.13</v>
      </c>
      <c r="L31" s="180">
        <f t="shared" ca="1" si="8"/>
        <v>0.97</v>
      </c>
      <c r="M31" s="181">
        <f t="shared" ca="1" si="9"/>
        <v>437.61</v>
      </c>
      <c r="N31" s="179">
        <f t="shared" ca="1" si="10"/>
        <v>272.71616916926035</v>
      </c>
      <c r="O31" s="180">
        <f t="shared" ca="1" si="11"/>
        <v>158.78776951593883</v>
      </c>
      <c r="P31" s="180">
        <f t="shared" ca="1" si="12"/>
        <v>5.1299279401521902</v>
      </c>
      <c r="Q31" s="180">
        <f t="shared" ca="1" si="13"/>
        <v>0.96998637464865978</v>
      </c>
      <c r="R31" s="181">
        <f t="shared" ca="1" si="14"/>
        <v>437.60385300000002</v>
      </c>
      <c r="W31" s="46"/>
      <c r="X31" s="46">
        <v>31</v>
      </c>
    </row>
    <row r="32" spans="1:24">
      <c r="A32" s="61" t="s">
        <v>74</v>
      </c>
      <c r="B32" s="174">
        <f t="shared" ca="1" si="3"/>
        <v>688.71594700000003</v>
      </c>
      <c r="C32" s="179">
        <f t="shared" ca="1" si="4"/>
        <v>512.27672525309299</v>
      </c>
      <c r="D32" s="180">
        <f t="shared" ca="1" si="4"/>
        <v>164.15771584957341</v>
      </c>
      <c r="E32" s="180">
        <f t="shared" ca="1" si="4"/>
        <v>9.3589708994554925</v>
      </c>
      <c r="F32" s="181">
        <f t="shared" ca="1" si="4"/>
        <v>2.9225349978782731</v>
      </c>
      <c r="G32" s="182">
        <f t="shared" ca="1" si="1"/>
        <v>452.49079999999998</v>
      </c>
      <c r="H32" s="182">
        <f t="shared" ca="1" si="2"/>
        <v>437.60385300000002</v>
      </c>
      <c r="I32" s="183">
        <f t="shared" ca="1" si="5"/>
        <v>272.72000000000003</v>
      </c>
      <c r="J32" s="180">
        <f t="shared" ca="1" si="6"/>
        <v>158.79</v>
      </c>
      <c r="K32" s="180">
        <f t="shared" ca="1" si="7"/>
        <v>5.13</v>
      </c>
      <c r="L32" s="180">
        <f t="shared" ca="1" si="8"/>
        <v>0.97</v>
      </c>
      <c r="M32" s="181">
        <f t="shared" ca="1" si="9"/>
        <v>437.61</v>
      </c>
      <c r="N32" s="179">
        <f t="shared" ca="1" si="10"/>
        <v>272.71616916926035</v>
      </c>
      <c r="O32" s="180">
        <f t="shared" ca="1" si="11"/>
        <v>158.78776951593883</v>
      </c>
      <c r="P32" s="180">
        <f t="shared" ca="1" si="12"/>
        <v>5.1299279401521902</v>
      </c>
      <c r="Q32" s="180">
        <f t="shared" ca="1" si="13"/>
        <v>0.96998637464865978</v>
      </c>
      <c r="R32" s="181">
        <f t="shared" ca="1" si="14"/>
        <v>437.60385300000002</v>
      </c>
      <c r="W32" s="46"/>
      <c r="X32" s="46">
        <v>32</v>
      </c>
    </row>
    <row r="33" spans="1:24">
      <c r="A33" s="61" t="s">
        <v>75</v>
      </c>
      <c r="B33" s="174">
        <f t="shared" ca="1" si="3"/>
        <v>688.71594700000003</v>
      </c>
      <c r="C33" s="179">
        <f t="shared" ca="1" si="4"/>
        <v>512.27672525309299</v>
      </c>
      <c r="D33" s="180">
        <f t="shared" ca="1" si="4"/>
        <v>164.15771584957341</v>
      </c>
      <c r="E33" s="180">
        <f t="shared" ca="1" si="4"/>
        <v>9.3589708994554925</v>
      </c>
      <c r="F33" s="181">
        <f t="shared" ca="1" si="4"/>
        <v>2.9225349978782731</v>
      </c>
      <c r="G33" s="182">
        <f t="shared" ca="1" si="1"/>
        <v>452.49079999999998</v>
      </c>
      <c r="H33" s="182">
        <f t="shared" ca="1" si="2"/>
        <v>437.60385300000002</v>
      </c>
      <c r="I33" s="183">
        <f t="shared" ca="1" si="5"/>
        <v>272.72000000000003</v>
      </c>
      <c r="J33" s="180">
        <f t="shared" ca="1" si="6"/>
        <v>158.79</v>
      </c>
      <c r="K33" s="180">
        <f t="shared" ca="1" si="7"/>
        <v>5.13</v>
      </c>
      <c r="L33" s="180">
        <f t="shared" ca="1" si="8"/>
        <v>0.97</v>
      </c>
      <c r="M33" s="181">
        <f t="shared" ca="1" si="9"/>
        <v>437.61</v>
      </c>
      <c r="N33" s="179">
        <f t="shared" ca="1" si="10"/>
        <v>272.71616916926035</v>
      </c>
      <c r="O33" s="180">
        <f t="shared" ca="1" si="11"/>
        <v>158.78776951593883</v>
      </c>
      <c r="P33" s="180">
        <f t="shared" ca="1" si="12"/>
        <v>5.1299279401521902</v>
      </c>
      <c r="Q33" s="180">
        <f t="shared" ca="1" si="13"/>
        <v>0.96998637464865978</v>
      </c>
      <c r="R33" s="181">
        <f t="shared" ca="1" si="14"/>
        <v>437.60385300000002</v>
      </c>
      <c r="W33" s="46"/>
      <c r="X33" s="46">
        <v>33</v>
      </c>
    </row>
    <row r="34" spans="1:24">
      <c r="A34" s="61" t="s">
        <v>76</v>
      </c>
      <c r="B34" s="174">
        <f t="shared" ca="1" si="3"/>
        <v>688.71594700000003</v>
      </c>
      <c r="C34" s="179">
        <f t="shared" ca="1" si="4"/>
        <v>512.27672525309299</v>
      </c>
      <c r="D34" s="180">
        <f t="shared" ca="1" si="4"/>
        <v>164.15771584957341</v>
      </c>
      <c r="E34" s="180">
        <f t="shared" ca="1" si="4"/>
        <v>9.3589708994554925</v>
      </c>
      <c r="F34" s="181">
        <f t="shared" ca="1" si="4"/>
        <v>2.9225349978782731</v>
      </c>
      <c r="G34" s="182">
        <f t="shared" ca="1" si="1"/>
        <v>452.49079999999998</v>
      </c>
      <c r="H34" s="182">
        <f t="shared" ca="1" si="2"/>
        <v>437.60385300000002</v>
      </c>
      <c r="I34" s="183">
        <f t="shared" ca="1" si="5"/>
        <v>272.72000000000003</v>
      </c>
      <c r="J34" s="180">
        <f t="shared" ca="1" si="6"/>
        <v>158.79</v>
      </c>
      <c r="K34" s="180">
        <f t="shared" ca="1" si="7"/>
        <v>5.13</v>
      </c>
      <c r="L34" s="180">
        <f t="shared" ca="1" si="8"/>
        <v>0.97</v>
      </c>
      <c r="M34" s="181">
        <f t="shared" ca="1" si="9"/>
        <v>437.61</v>
      </c>
      <c r="N34" s="179">
        <f t="shared" ca="1" si="10"/>
        <v>272.71616916926035</v>
      </c>
      <c r="O34" s="180">
        <f t="shared" ca="1" si="11"/>
        <v>158.78776951593883</v>
      </c>
      <c r="P34" s="180">
        <f t="shared" ca="1" si="12"/>
        <v>5.1299279401521902</v>
      </c>
      <c r="Q34" s="180">
        <f t="shared" ca="1" si="13"/>
        <v>0.96998637464865978</v>
      </c>
      <c r="R34" s="181">
        <f t="shared" ca="1" si="14"/>
        <v>437.60385300000002</v>
      </c>
      <c r="W34" s="46"/>
      <c r="X34" s="46">
        <v>34</v>
      </c>
    </row>
    <row r="35" spans="1:24">
      <c r="A35" s="61" t="s">
        <v>77</v>
      </c>
      <c r="B35" s="174">
        <f t="shared" ca="1" si="3"/>
        <v>688.71594700000003</v>
      </c>
      <c r="C35" s="179">
        <f t="shared" ca="1" si="4"/>
        <v>512.27672525309299</v>
      </c>
      <c r="D35" s="180">
        <f t="shared" ca="1" si="4"/>
        <v>164.15771584957341</v>
      </c>
      <c r="E35" s="180">
        <f t="shared" ca="1" si="4"/>
        <v>9.3589708994554925</v>
      </c>
      <c r="F35" s="181">
        <f t="shared" ca="1" si="4"/>
        <v>2.9225349978782731</v>
      </c>
      <c r="G35" s="182">
        <f t="shared" ca="1" si="1"/>
        <v>393.121736</v>
      </c>
      <c r="H35" s="182">
        <f t="shared" ca="1" si="2"/>
        <v>380.18803100000002</v>
      </c>
      <c r="I35" s="183">
        <f t="shared" ca="1" si="5"/>
        <v>282.69</v>
      </c>
      <c r="J35" s="180">
        <f t="shared" ca="1" si="6"/>
        <v>90.61</v>
      </c>
      <c r="K35" s="180">
        <f t="shared" ca="1" si="7"/>
        <v>5.3</v>
      </c>
      <c r="L35" s="180">
        <f t="shared" ca="1" si="8"/>
        <v>1.6</v>
      </c>
      <c r="M35" s="181">
        <f t="shared" ca="1" si="9"/>
        <v>380.20000000000005</v>
      </c>
      <c r="N35" s="179">
        <f t="shared" ca="1" si="10"/>
        <v>282.68110069276696</v>
      </c>
      <c r="O35" s="180">
        <f t="shared" ca="1" si="11"/>
        <v>90.607147524750133</v>
      </c>
      <c r="P35" s="180">
        <f t="shared" ca="1" si="12"/>
        <v>5.2998331517622299</v>
      </c>
      <c r="Q35" s="180">
        <f t="shared" ca="1" si="13"/>
        <v>1.5999496307206733</v>
      </c>
      <c r="R35" s="181">
        <f t="shared" ca="1" si="14"/>
        <v>380.18803100000002</v>
      </c>
      <c r="W35" s="46"/>
      <c r="X35" s="46">
        <v>35</v>
      </c>
    </row>
    <row r="36" spans="1:24">
      <c r="A36" s="61" t="s">
        <v>78</v>
      </c>
      <c r="B36" s="174">
        <f t="shared" ca="1" si="3"/>
        <v>688.71594700000003</v>
      </c>
      <c r="C36" s="179">
        <f t="shared" ref="C36:F67" ca="1" si="15">$B36*C$1/100</f>
        <v>512.27672525309299</v>
      </c>
      <c r="D36" s="180">
        <f t="shared" ca="1" si="15"/>
        <v>164.15771584957341</v>
      </c>
      <c r="E36" s="180">
        <f t="shared" ca="1" si="15"/>
        <v>9.3589708994554925</v>
      </c>
      <c r="F36" s="181">
        <f t="shared" ca="1" si="15"/>
        <v>2.9225349978782731</v>
      </c>
      <c r="G36" s="182">
        <f t="shared" ca="1" si="1"/>
        <v>378.9</v>
      </c>
      <c r="H36" s="182">
        <f t="shared" ca="1" si="2"/>
        <v>366.43419</v>
      </c>
      <c r="I36" s="183">
        <f t="shared" ca="1" si="5"/>
        <v>273.14999999999998</v>
      </c>
      <c r="J36" s="180">
        <f t="shared" ca="1" si="6"/>
        <v>87.18</v>
      </c>
      <c r="K36" s="180">
        <f t="shared" ca="1" si="7"/>
        <v>5.13</v>
      </c>
      <c r="L36" s="180">
        <f t="shared" ca="1" si="8"/>
        <v>0.97</v>
      </c>
      <c r="M36" s="181">
        <f t="shared" ca="1" si="9"/>
        <v>366.43</v>
      </c>
      <c r="N36" s="179">
        <f t="shared" ca="1" si="10"/>
        <v>273.15312337554235</v>
      </c>
      <c r="O36" s="180">
        <f t="shared" ca="1" si="11"/>
        <v>87.18099687307263</v>
      </c>
      <c r="P36" s="180">
        <f t="shared" ca="1" si="12"/>
        <v>5.1300586597713069</v>
      </c>
      <c r="Q36" s="180">
        <f t="shared" ca="1" si="13"/>
        <v>0.97001109161367782</v>
      </c>
      <c r="R36" s="181">
        <f t="shared" ca="1" si="14"/>
        <v>366.43418999999994</v>
      </c>
      <c r="W36" s="46"/>
      <c r="X36" s="46">
        <v>36</v>
      </c>
    </row>
    <row r="37" spans="1:24">
      <c r="A37" s="61" t="s">
        <v>79</v>
      </c>
      <c r="B37" s="174">
        <f t="shared" ca="1" si="3"/>
        <v>688.71594700000003</v>
      </c>
      <c r="C37" s="179">
        <f t="shared" ca="1" si="15"/>
        <v>512.27672525309299</v>
      </c>
      <c r="D37" s="180">
        <f t="shared" ca="1" si="15"/>
        <v>164.15771584957341</v>
      </c>
      <c r="E37" s="180">
        <f t="shared" ca="1" si="15"/>
        <v>9.3589708994554925</v>
      </c>
      <c r="F37" s="181">
        <f t="shared" ca="1" si="15"/>
        <v>2.9225349978782731</v>
      </c>
      <c r="G37" s="182">
        <f t="shared" ca="1" si="1"/>
        <v>378.9</v>
      </c>
      <c r="H37" s="182">
        <f t="shared" ca="1" si="2"/>
        <v>366.43419</v>
      </c>
      <c r="I37" s="183">
        <f t="shared" ca="1" si="5"/>
        <v>273.14999999999998</v>
      </c>
      <c r="J37" s="180">
        <f t="shared" ca="1" si="6"/>
        <v>87.18</v>
      </c>
      <c r="K37" s="180">
        <f t="shared" ca="1" si="7"/>
        <v>5.13</v>
      </c>
      <c r="L37" s="180">
        <f t="shared" ca="1" si="8"/>
        <v>0.97</v>
      </c>
      <c r="M37" s="181">
        <f t="shared" ca="1" si="9"/>
        <v>366.43</v>
      </c>
      <c r="N37" s="179">
        <f t="shared" ca="1" si="10"/>
        <v>273.15312337554235</v>
      </c>
      <c r="O37" s="180">
        <f t="shared" ca="1" si="11"/>
        <v>87.18099687307263</v>
      </c>
      <c r="P37" s="180">
        <f t="shared" ca="1" si="12"/>
        <v>5.1300586597713069</v>
      </c>
      <c r="Q37" s="180">
        <f t="shared" ca="1" si="13"/>
        <v>0.97001109161367782</v>
      </c>
      <c r="R37" s="181">
        <f t="shared" ca="1" si="14"/>
        <v>366.43418999999994</v>
      </c>
      <c r="W37" s="46"/>
      <c r="X37" s="46">
        <v>37</v>
      </c>
    </row>
    <row r="38" spans="1:24">
      <c r="A38" s="61" t="s">
        <v>80</v>
      </c>
      <c r="B38" s="174">
        <f t="shared" ca="1" si="3"/>
        <v>688.71594700000003</v>
      </c>
      <c r="C38" s="179">
        <f t="shared" ca="1" si="15"/>
        <v>512.27672525309299</v>
      </c>
      <c r="D38" s="180">
        <f t="shared" ca="1" si="15"/>
        <v>164.15771584957341</v>
      </c>
      <c r="E38" s="180">
        <f t="shared" ca="1" si="15"/>
        <v>9.3589708994554925</v>
      </c>
      <c r="F38" s="181">
        <f t="shared" ca="1" si="15"/>
        <v>2.9225349978782731</v>
      </c>
      <c r="G38" s="182">
        <f t="shared" ca="1" si="1"/>
        <v>378.9</v>
      </c>
      <c r="H38" s="182">
        <f t="shared" ca="1" si="2"/>
        <v>366.43419</v>
      </c>
      <c r="I38" s="183">
        <f t="shared" ca="1" si="5"/>
        <v>273.14999999999998</v>
      </c>
      <c r="J38" s="180">
        <f t="shared" ca="1" si="6"/>
        <v>87.18</v>
      </c>
      <c r="K38" s="180">
        <f t="shared" ca="1" si="7"/>
        <v>5.13</v>
      </c>
      <c r="L38" s="180">
        <f t="shared" ca="1" si="8"/>
        <v>0.97</v>
      </c>
      <c r="M38" s="181">
        <f t="shared" ca="1" si="9"/>
        <v>366.43</v>
      </c>
      <c r="N38" s="179">
        <f t="shared" ca="1" si="10"/>
        <v>273.15312337554235</v>
      </c>
      <c r="O38" s="180">
        <f t="shared" ca="1" si="11"/>
        <v>87.18099687307263</v>
      </c>
      <c r="P38" s="180">
        <f t="shared" ca="1" si="12"/>
        <v>5.1300586597713069</v>
      </c>
      <c r="Q38" s="180">
        <f t="shared" ca="1" si="13"/>
        <v>0.97001109161367782</v>
      </c>
      <c r="R38" s="181">
        <f t="shared" ca="1" si="14"/>
        <v>366.43418999999994</v>
      </c>
      <c r="W38" s="46"/>
      <c r="X38" s="46">
        <v>38</v>
      </c>
    </row>
    <row r="39" spans="1:24">
      <c r="A39" s="61" t="s">
        <v>81</v>
      </c>
      <c r="B39" s="174">
        <f t="shared" ca="1" si="3"/>
        <v>688.71594700000003</v>
      </c>
      <c r="C39" s="179">
        <f t="shared" ca="1" si="15"/>
        <v>512.27672525309299</v>
      </c>
      <c r="D39" s="180">
        <f t="shared" ca="1" si="15"/>
        <v>164.15771584957341</v>
      </c>
      <c r="E39" s="180">
        <f t="shared" ca="1" si="15"/>
        <v>9.3589708994554925</v>
      </c>
      <c r="F39" s="181">
        <f t="shared" ca="1" si="15"/>
        <v>2.9225349978782731</v>
      </c>
      <c r="G39" s="182">
        <f t="shared" ca="1" si="1"/>
        <v>378.9</v>
      </c>
      <c r="H39" s="182">
        <f t="shared" ca="1" si="2"/>
        <v>366.43419</v>
      </c>
      <c r="I39" s="183">
        <f t="shared" ca="1" si="5"/>
        <v>273.14999999999998</v>
      </c>
      <c r="J39" s="180">
        <f t="shared" ca="1" si="6"/>
        <v>87.18</v>
      </c>
      <c r="K39" s="180">
        <f t="shared" ca="1" si="7"/>
        <v>5.13</v>
      </c>
      <c r="L39" s="180">
        <f t="shared" ca="1" si="8"/>
        <v>0.97</v>
      </c>
      <c r="M39" s="181">
        <f t="shared" ca="1" si="9"/>
        <v>366.43</v>
      </c>
      <c r="N39" s="179">
        <f t="shared" ca="1" si="10"/>
        <v>273.15312337554235</v>
      </c>
      <c r="O39" s="180">
        <f t="shared" ca="1" si="11"/>
        <v>87.18099687307263</v>
      </c>
      <c r="P39" s="180">
        <f t="shared" ca="1" si="12"/>
        <v>5.1300586597713069</v>
      </c>
      <c r="Q39" s="180">
        <f t="shared" ca="1" si="13"/>
        <v>0.97001109161367782</v>
      </c>
      <c r="R39" s="181">
        <f t="shared" ca="1" si="14"/>
        <v>366.43418999999994</v>
      </c>
      <c r="W39" s="46"/>
      <c r="X39" s="46">
        <v>39</v>
      </c>
    </row>
    <row r="40" spans="1:24">
      <c r="A40" s="61" t="s">
        <v>82</v>
      </c>
      <c r="B40" s="174">
        <f t="shared" ca="1" si="3"/>
        <v>688.71594700000003</v>
      </c>
      <c r="C40" s="179">
        <f t="shared" ca="1" si="15"/>
        <v>512.27672525309299</v>
      </c>
      <c r="D40" s="180">
        <f t="shared" ca="1" si="15"/>
        <v>164.15771584957341</v>
      </c>
      <c r="E40" s="180">
        <f t="shared" ca="1" si="15"/>
        <v>9.3589708994554925</v>
      </c>
      <c r="F40" s="181">
        <f t="shared" ca="1" si="15"/>
        <v>2.9225349978782731</v>
      </c>
      <c r="G40" s="182">
        <f t="shared" ca="1" si="1"/>
        <v>378.9</v>
      </c>
      <c r="H40" s="182">
        <f t="shared" ca="1" si="2"/>
        <v>366.43419</v>
      </c>
      <c r="I40" s="183">
        <f t="shared" ca="1" si="5"/>
        <v>273.14999999999998</v>
      </c>
      <c r="J40" s="180">
        <f t="shared" ca="1" si="6"/>
        <v>87.18</v>
      </c>
      <c r="K40" s="180">
        <f t="shared" ca="1" si="7"/>
        <v>5.13</v>
      </c>
      <c r="L40" s="180">
        <f t="shared" ca="1" si="8"/>
        <v>0.97</v>
      </c>
      <c r="M40" s="181">
        <f t="shared" ca="1" si="9"/>
        <v>366.43</v>
      </c>
      <c r="N40" s="179">
        <f t="shared" ca="1" si="10"/>
        <v>273.15312337554235</v>
      </c>
      <c r="O40" s="180">
        <f t="shared" ca="1" si="11"/>
        <v>87.18099687307263</v>
      </c>
      <c r="P40" s="180">
        <f t="shared" ca="1" si="12"/>
        <v>5.1300586597713069</v>
      </c>
      <c r="Q40" s="180">
        <f t="shared" ca="1" si="13"/>
        <v>0.97001109161367782</v>
      </c>
      <c r="R40" s="181">
        <f t="shared" ca="1" si="14"/>
        <v>366.43418999999994</v>
      </c>
      <c r="W40" s="46"/>
      <c r="X40" s="46">
        <v>40</v>
      </c>
    </row>
    <row r="41" spans="1:24">
      <c r="A41" s="61" t="s">
        <v>83</v>
      </c>
      <c r="B41" s="174">
        <f t="shared" ca="1" si="3"/>
        <v>688.71594700000003</v>
      </c>
      <c r="C41" s="179">
        <f t="shared" ca="1" si="15"/>
        <v>512.27672525309299</v>
      </c>
      <c r="D41" s="180">
        <f t="shared" ca="1" si="15"/>
        <v>164.15771584957341</v>
      </c>
      <c r="E41" s="180">
        <f t="shared" ca="1" si="15"/>
        <v>9.3589708994554925</v>
      </c>
      <c r="F41" s="181">
        <f t="shared" ca="1" si="15"/>
        <v>2.9225349978782731</v>
      </c>
      <c r="G41" s="182">
        <f t="shared" ca="1" si="1"/>
        <v>378.9</v>
      </c>
      <c r="H41" s="182">
        <f t="shared" ca="1" si="2"/>
        <v>366.43419</v>
      </c>
      <c r="I41" s="183">
        <f t="shared" ca="1" si="5"/>
        <v>273.27</v>
      </c>
      <c r="J41" s="180">
        <f t="shared" ca="1" si="6"/>
        <v>87.22</v>
      </c>
      <c r="K41" s="180">
        <f t="shared" ca="1" si="7"/>
        <v>4.97</v>
      </c>
      <c r="L41" s="180">
        <f t="shared" ca="1" si="8"/>
        <v>0.97</v>
      </c>
      <c r="M41" s="181">
        <f t="shared" ca="1" si="9"/>
        <v>366.43000000000006</v>
      </c>
      <c r="N41" s="179">
        <f t="shared" ca="1" si="10"/>
        <v>273.27312474770071</v>
      </c>
      <c r="O41" s="180">
        <f t="shared" ca="1" si="11"/>
        <v>87.220997330458729</v>
      </c>
      <c r="P41" s="180">
        <f t="shared" ca="1" si="12"/>
        <v>4.970056830226782</v>
      </c>
      <c r="Q41" s="180">
        <f t="shared" ca="1" si="13"/>
        <v>0.97001109161367771</v>
      </c>
      <c r="R41" s="181">
        <f t="shared" ca="1" si="14"/>
        <v>366.43418999999989</v>
      </c>
      <c r="W41" s="46"/>
      <c r="X41" s="46">
        <v>41</v>
      </c>
    </row>
    <row r="42" spans="1:24">
      <c r="A42" s="61" t="s">
        <v>84</v>
      </c>
      <c r="B42" s="174">
        <f t="shared" ca="1" si="3"/>
        <v>688.71594700000003</v>
      </c>
      <c r="C42" s="179">
        <f t="shared" ca="1" si="15"/>
        <v>512.27672525309299</v>
      </c>
      <c r="D42" s="180">
        <f t="shared" ca="1" si="15"/>
        <v>164.15771584957341</v>
      </c>
      <c r="E42" s="180">
        <f t="shared" ca="1" si="15"/>
        <v>9.3589708994554925</v>
      </c>
      <c r="F42" s="181">
        <f t="shared" ca="1" si="15"/>
        <v>2.9225349978782731</v>
      </c>
      <c r="G42" s="182">
        <f t="shared" ca="1" si="1"/>
        <v>378.9</v>
      </c>
      <c r="H42" s="182">
        <f t="shared" ca="1" si="2"/>
        <v>366.43419</v>
      </c>
      <c r="I42" s="183">
        <f t="shared" ca="1" si="5"/>
        <v>273.27</v>
      </c>
      <c r="J42" s="180">
        <f t="shared" ca="1" si="6"/>
        <v>87.22</v>
      </c>
      <c r="K42" s="180">
        <f t="shared" ca="1" si="7"/>
        <v>4.97</v>
      </c>
      <c r="L42" s="180">
        <f t="shared" ca="1" si="8"/>
        <v>0.97</v>
      </c>
      <c r="M42" s="181">
        <f t="shared" ca="1" si="9"/>
        <v>366.43000000000006</v>
      </c>
      <c r="N42" s="179">
        <f t="shared" ca="1" si="10"/>
        <v>273.27312474770071</v>
      </c>
      <c r="O42" s="180">
        <f t="shared" ca="1" si="11"/>
        <v>87.220997330458729</v>
      </c>
      <c r="P42" s="180">
        <f t="shared" ca="1" si="12"/>
        <v>4.970056830226782</v>
      </c>
      <c r="Q42" s="180">
        <f t="shared" ca="1" si="13"/>
        <v>0.97001109161367771</v>
      </c>
      <c r="R42" s="181">
        <f t="shared" ca="1" si="14"/>
        <v>366.43418999999989</v>
      </c>
      <c r="W42" s="46"/>
      <c r="X42" s="46">
        <v>42</v>
      </c>
    </row>
    <row r="43" spans="1:24">
      <c r="A43" s="61" t="s">
        <v>85</v>
      </c>
      <c r="B43" s="174">
        <f t="shared" ca="1" si="3"/>
        <v>688.71594700000003</v>
      </c>
      <c r="C43" s="179">
        <f t="shared" ca="1" si="15"/>
        <v>512.27672525309299</v>
      </c>
      <c r="D43" s="180">
        <f t="shared" ca="1" si="15"/>
        <v>164.15771584957341</v>
      </c>
      <c r="E43" s="180">
        <f t="shared" ca="1" si="15"/>
        <v>9.3589708994554925</v>
      </c>
      <c r="F43" s="181">
        <f t="shared" ca="1" si="15"/>
        <v>2.9225349978782731</v>
      </c>
      <c r="G43" s="182">
        <f t="shared" ca="1" si="1"/>
        <v>378.8</v>
      </c>
      <c r="H43" s="182">
        <f t="shared" ca="1" si="2"/>
        <v>366.33748000000003</v>
      </c>
      <c r="I43" s="183">
        <f t="shared" ca="1" si="5"/>
        <v>270.33999999999997</v>
      </c>
      <c r="J43" s="180">
        <f t="shared" ca="1" si="6"/>
        <v>89.07</v>
      </c>
      <c r="K43" s="180">
        <f t="shared" ca="1" si="7"/>
        <v>5.94</v>
      </c>
      <c r="L43" s="180">
        <f t="shared" ca="1" si="8"/>
        <v>0.99</v>
      </c>
      <c r="M43" s="181">
        <f t="shared" ca="1" si="9"/>
        <v>366.34</v>
      </c>
      <c r="N43" s="179">
        <f t="shared" ca="1" si="10"/>
        <v>270.33814037014798</v>
      </c>
      <c r="O43" s="180">
        <f t="shared" ca="1" si="11"/>
        <v>89.069387300322106</v>
      </c>
      <c r="P43" s="180">
        <f t="shared" ca="1" si="12"/>
        <v>5.9399591395970965</v>
      </c>
      <c r="Q43" s="180">
        <f t="shared" ca="1" si="13"/>
        <v>0.98999318993284935</v>
      </c>
      <c r="R43" s="181">
        <f t="shared" ca="1" si="14"/>
        <v>366.33748000000003</v>
      </c>
      <c r="W43" s="46"/>
      <c r="X43" s="46">
        <v>43</v>
      </c>
    </row>
    <row r="44" spans="1:24">
      <c r="A44" s="61" t="s">
        <v>86</v>
      </c>
      <c r="B44" s="174">
        <f t="shared" ca="1" si="3"/>
        <v>688.71594700000003</v>
      </c>
      <c r="C44" s="179">
        <f t="shared" ca="1" si="15"/>
        <v>512.27672525309299</v>
      </c>
      <c r="D44" s="180">
        <f t="shared" ca="1" si="15"/>
        <v>164.15771584957341</v>
      </c>
      <c r="E44" s="180">
        <f t="shared" ca="1" si="15"/>
        <v>9.3589708994554925</v>
      </c>
      <c r="F44" s="181">
        <f t="shared" ca="1" si="15"/>
        <v>2.9225349978782731</v>
      </c>
      <c r="G44" s="182">
        <f t="shared" ca="1" si="1"/>
        <v>378.8</v>
      </c>
      <c r="H44" s="182">
        <f t="shared" ca="1" si="2"/>
        <v>366.33748000000003</v>
      </c>
      <c r="I44" s="183">
        <f t="shared" ca="1" si="5"/>
        <v>270.33999999999997</v>
      </c>
      <c r="J44" s="180">
        <f t="shared" ca="1" si="6"/>
        <v>89.07</v>
      </c>
      <c r="K44" s="180">
        <f t="shared" ca="1" si="7"/>
        <v>5.94</v>
      </c>
      <c r="L44" s="180">
        <f t="shared" ca="1" si="8"/>
        <v>0.99</v>
      </c>
      <c r="M44" s="181">
        <f t="shared" ca="1" si="9"/>
        <v>366.34</v>
      </c>
      <c r="N44" s="179">
        <f t="shared" ca="1" si="10"/>
        <v>270.33814037014798</v>
      </c>
      <c r="O44" s="180">
        <f t="shared" ca="1" si="11"/>
        <v>89.069387300322106</v>
      </c>
      <c r="P44" s="180">
        <f t="shared" ca="1" si="12"/>
        <v>5.9399591395970965</v>
      </c>
      <c r="Q44" s="180">
        <f t="shared" ca="1" si="13"/>
        <v>0.98999318993284935</v>
      </c>
      <c r="R44" s="181">
        <f t="shared" ca="1" si="14"/>
        <v>366.33748000000003</v>
      </c>
      <c r="W44" s="46"/>
      <c r="X44" s="46">
        <v>44</v>
      </c>
    </row>
    <row r="45" spans="1:24">
      <c r="A45" s="61" t="s">
        <v>87</v>
      </c>
      <c r="B45" s="174">
        <f t="shared" ca="1" si="3"/>
        <v>688.71594700000003</v>
      </c>
      <c r="C45" s="179">
        <f t="shared" ca="1" si="15"/>
        <v>512.27672525309299</v>
      </c>
      <c r="D45" s="180">
        <f t="shared" ca="1" si="15"/>
        <v>164.15771584957341</v>
      </c>
      <c r="E45" s="180">
        <f t="shared" ca="1" si="15"/>
        <v>9.3589708994554925</v>
      </c>
      <c r="F45" s="181">
        <f t="shared" ca="1" si="15"/>
        <v>2.9225349978782731</v>
      </c>
      <c r="G45" s="182">
        <f t="shared" ca="1" si="1"/>
        <v>378.8</v>
      </c>
      <c r="H45" s="182">
        <f t="shared" ca="1" si="2"/>
        <v>366.33748000000003</v>
      </c>
      <c r="I45" s="183">
        <f t="shared" ca="1" si="5"/>
        <v>270.33999999999997</v>
      </c>
      <c r="J45" s="180">
        <f t="shared" ca="1" si="6"/>
        <v>89.07</v>
      </c>
      <c r="K45" s="180">
        <f t="shared" ca="1" si="7"/>
        <v>5.94</v>
      </c>
      <c r="L45" s="180">
        <f t="shared" ca="1" si="8"/>
        <v>0.99</v>
      </c>
      <c r="M45" s="181">
        <f t="shared" ca="1" si="9"/>
        <v>366.34</v>
      </c>
      <c r="N45" s="179">
        <f t="shared" ca="1" si="10"/>
        <v>270.33814037014798</v>
      </c>
      <c r="O45" s="180">
        <f t="shared" ca="1" si="11"/>
        <v>89.069387300322106</v>
      </c>
      <c r="P45" s="180">
        <f t="shared" ca="1" si="12"/>
        <v>5.9399591395970965</v>
      </c>
      <c r="Q45" s="180">
        <f t="shared" ca="1" si="13"/>
        <v>0.98999318993284935</v>
      </c>
      <c r="R45" s="181">
        <f t="shared" ca="1" si="14"/>
        <v>366.33748000000003</v>
      </c>
      <c r="W45" s="46"/>
      <c r="X45" s="46">
        <v>45</v>
      </c>
    </row>
    <row r="46" spans="1:24">
      <c r="A46" s="61" t="s">
        <v>88</v>
      </c>
      <c r="B46" s="174">
        <f t="shared" ca="1" si="3"/>
        <v>688.71594700000003</v>
      </c>
      <c r="C46" s="179">
        <f t="shared" ca="1" si="15"/>
        <v>512.27672525309299</v>
      </c>
      <c r="D46" s="180">
        <f t="shared" ca="1" si="15"/>
        <v>164.15771584957341</v>
      </c>
      <c r="E46" s="180">
        <f t="shared" ca="1" si="15"/>
        <v>9.3589708994554925</v>
      </c>
      <c r="F46" s="181">
        <f t="shared" ca="1" si="15"/>
        <v>2.9225349978782731</v>
      </c>
      <c r="G46" s="182">
        <f t="shared" ca="1" si="1"/>
        <v>378.8</v>
      </c>
      <c r="H46" s="182">
        <f t="shared" ca="1" si="2"/>
        <v>366.33748000000003</v>
      </c>
      <c r="I46" s="183">
        <f t="shared" ca="1" si="5"/>
        <v>270.33999999999997</v>
      </c>
      <c r="J46" s="180">
        <f t="shared" ca="1" si="6"/>
        <v>89.07</v>
      </c>
      <c r="K46" s="180">
        <f t="shared" ca="1" si="7"/>
        <v>5.94</v>
      </c>
      <c r="L46" s="180">
        <f t="shared" ca="1" si="8"/>
        <v>0.99</v>
      </c>
      <c r="M46" s="181">
        <f t="shared" ca="1" si="9"/>
        <v>366.34</v>
      </c>
      <c r="N46" s="179">
        <f t="shared" ca="1" si="10"/>
        <v>270.33814037014798</v>
      </c>
      <c r="O46" s="180">
        <f t="shared" ca="1" si="11"/>
        <v>89.069387300322106</v>
      </c>
      <c r="P46" s="180">
        <f t="shared" ca="1" si="12"/>
        <v>5.9399591395970965</v>
      </c>
      <c r="Q46" s="180">
        <f t="shared" ca="1" si="13"/>
        <v>0.98999318993284935</v>
      </c>
      <c r="R46" s="181">
        <f t="shared" ca="1" si="14"/>
        <v>366.33748000000003</v>
      </c>
      <c r="W46" s="46"/>
      <c r="X46" s="46">
        <v>46</v>
      </c>
    </row>
    <row r="47" spans="1:24">
      <c r="A47" s="61" t="s">
        <v>89</v>
      </c>
      <c r="B47" s="174">
        <f t="shared" ca="1" si="3"/>
        <v>688.71594700000003</v>
      </c>
      <c r="C47" s="179">
        <f t="shared" ca="1" si="15"/>
        <v>512.27672525309299</v>
      </c>
      <c r="D47" s="180">
        <f t="shared" ca="1" si="15"/>
        <v>164.15771584957341</v>
      </c>
      <c r="E47" s="180">
        <f t="shared" ca="1" si="15"/>
        <v>9.3589708994554925</v>
      </c>
      <c r="F47" s="181">
        <f t="shared" ca="1" si="15"/>
        <v>2.9225349978782731</v>
      </c>
      <c r="G47" s="182">
        <f t="shared" ca="1" si="1"/>
        <v>378.8</v>
      </c>
      <c r="H47" s="182">
        <f t="shared" ca="1" si="2"/>
        <v>366.33748000000003</v>
      </c>
      <c r="I47" s="183">
        <f t="shared" ca="1" si="5"/>
        <v>270.33999999999997</v>
      </c>
      <c r="J47" s="180">
        <f t="shared" ca="1" si="6"/>
        <v>89.07</v>
      </c>
      <c r="K47" s="180">
        <f t="shared" ca="1" si="7"/>
        <v>5.94</v>
      </c>
      <c r="L47" s="180">
        <f t="shared" ca="1" si="8"/>
        <v>0.99</v>
      </c>
      <c r="M47" s="181">
        <f t="shared" ca="1" si="9"/>
        <v>366.34</v>
      </c>
      <c r="N47" s="179">
        <f t="shared" ca="1" si="10"/>
        <v>270.33814037014798</v>
      </c>
      <c r="O47" s="180">
        <f t="shared" ca="1" si="11"/>
        <v>89.069387300322106</v>
      </c>
      <c r="P47" s="180">
        <f t="shared" ca="1" si="12"/>
        <v>5.9399591395970965</v>
      </c>
      <c r="Q47" s="180">
        <f t="shared" ca="1" si="13"/>
        <v>0.98999318993284935</v>
      </c>
      <c r="R47" s="181">
        <f t="shared" ca="1" si="14"/>
        <v>366.33748000000003</v>
      </c>
      <c r="W47" s="46"/>
      <c r="X47" s="46">
        <v>47</v>
      </c>
    </row>
    <row r="48" spans="1:24">
      <c r="A48" s="61" t="s">
        <v>90</v>
      </c>
      <c r="B48" s="174">
        <f t="shared" ca="1" si="3"/>
        <v>688.71594700000003</v>
      </c>
      <c r="C48" s="179">
        <f t="shared" ca="1" si="15"/>
        <v>512.27672525309299</v>
      </c>
      <c r="D48" s="180">
        <f t="shared" ca="1" si="15"/>
        <v>164.15771584957341</v>
      </c>
      <c r="E48" s="180">
        <f t="shared" ca="1" si="15"/>
        <v>9.3589708994554925</v>
      </c>
      <c r="F48" s="181">
        <f t="shared" ca="1" si="15"/>
        <v>2.9225349978782731</v>
      </c>
      <c r="G48" s="182">
        <f t="shared" ca="1" si="1"/>
        <v>378.8</v>
      </c>
      <c r="H48" s="182">
        <f t="shared" ca="1" si="2"/>
        <v>366.33748000000003</v>
      </c>
      <c r="I48" s="183">
        <f t="shared" ca="1" si="5"/>
        <v>270.33999999999997</v>
      </c>
      <c r="J48" s="180">
        <f t="shared" ca="1" si="6"/>
        <v>89.07</v>
      </c>
      <c r="K48" s="180">
        <f t="shared" ca="1" si="7"/>
        <v>5.94</v>
      </c>
      <c r="L48" s="180">
        <f t="shared" ca="1" si="8"/>
        <v>0.99</v>
      </c>
      <c r="M48" s="181">
        <f t="shared" ca="1" si="9"/>
        <v>366.34</v>
      </c>
      <c r="N48" s="179">
        <f t="shared" ca="1" si="10"/>
        <v>270.33814037014798</v>
      </c>
      <c r="O48" s="180">
        <f t="shared" ca="1" si="11"/>
        <v>89.069387300322106</v>
      </c>
      <c r="P48" s="180">
        <f t="shared" ca="1" si="12"/>
        <v>5.9399591395970965</v>
      </c>
      <c r="Q48" s="180">
        <f t="shared" ca="1" si="13"/>
        <v>0.98999318993284935</v>
      </c>
      <c r="R48" s="181">
        <f t="shared" ca="1" si="14"/>
        <v>366.33748000000003</v>
      </c>
      <c r="W48" s="46"/>
      <c r="X48" s="46">
        <v>48</v>
      </c>
    </row>
    <row r="49" spans="1:24">
      <c r="A49" s="61" t="s">
        <v>91</v>
      </c>
      <c r="B49" s="174">
        <f t="shared" ca="1" si="3"/>
        <v>688.71594700000003</v>
      </c>
      <c r="C49" s="179">
        <f t="shared" ca="1" si="15"/>
        <v>512.27672525309299</v>
      </c>
      <c r="D49" s="180">
        <f t="shared" ca="1" si="15"/>
        <v>164.15771584957341</v>
      </c>
      <c r="E49" s="180">
        <f t="shared" ca="1" si="15"/>
        <v>9.3589708994554925</v>
      </c>
      <c r="F49" s="181">
        <f t="shared" ca="1" si="15"/>
        <v>2.9225349978782731</v>
      </c>
      <c r="G49" s="182">
        <f t="shared" ca="1" si="1"/>
        <v>378.8</v>
      </c>
      <c r="H49" s="182">
        <f t="shared" ca="1" si="2"/>
        <v>366.33748000000003</v>
      </c>
      <c r="I49" s="183">
        <f t="shared" ca="1" si="5"/>
        <v>270.33999999999997</v>
      </c>
      <c r="J49" s="180">
        <f t="shared" ca="1" si="6"/>
        <v>89.07</v>
      </c>
      <c r="K49" s="180">
        <f t="shared" ca="1" si="7"/>
        <v>5.94</v>
      </c>
      <c r="L49" s="180">
        <f t="shared" ca="1" si="8"/>
        <v>0.99</v>
      </c>
      <c r="M49" s="181">
        <f t="shared" ca="1" si="9"/>
        <v>366.34</v>
      </c>
      <c r="N49" s="179">
        <f t="shared" ca="1" si="10"/>
        <v>270.33814037014798</v>
      </c>
      <c r="O49" s="180">
        <f t="shared" ca="1" si="11"/>
        <v>89.069387300322106</v>
      </c>
      <c r="P49" s="180">
        <f t="shared" ca="1" si="12"/>
        <v>5.9399591395970965</v>
      </c>
      <c r="Q49" s="180">
        <f t="shared" ca="1" si="13"/>
        <v>0.98999318993284935</v>
      </c>
      <c r="R49" s="181">
        <f t="shared" ca="1" si="14"/>
        <v>366.33748000000003</v>
      </c>
      <c r="W49" s="46"/>
      <c r="X49" s="46">
        <v>49</v>
      </c>
    </row>
    <row r="50" spans="1:24">
      <c r="A50" s="61" t="s">
        <v>92</v>
      </c>
      <c r="B50" s="174">
        <f t="shared" ca="1" si="3"/>
        <v>688.71594700000003</v>
      </c>
      <c r="C50" s="179">
        <f t="shared" ca="1" si="15"/>
        <v>512.27672525309299</v>
      </c>
      <c r="D50" s="180">
        <f t="shared" ca="1" si="15"/>
        <v>164.15771584957341</v>
      </c>
      <c r="E50" s="180">
        <f t="shared" ca="1" si="15"/>
        <v>9.3589708994554925</v>
      </c>
      <c r="F50" s="181">
        <f t="shared" ca="1" si="15"/>
        <v>2.9225349978782731</v>
      </c>
      <c r="G50" s="182">
        <f t="shared" ca="1" si="1"/>
        <v>378.8</v>
      </c>
      <c r="H50" s="182">
        <f t="shared" ca="1" si="2"/>
        <v>366.33748000000003</v>
      </c>
      <c r="I50" s="183">
        <f t="shared" ca="1" si="5"/>
        <v>270.33999999999997</v>
      </c>
      <c r="J50" s="180">
        <f t="shared" ca="1" si="6"/>
        <v>89.07</v>
      </c>
      <c r="K50" s="180">
        <f t="shared" ca="1" si="7"/>
        <v>5.94</v>
      </c>
      <c r="L50" s="180">
        <f t="shared" ca="1" si="8"/>
        <v>0.99</v>
      </c>
      <c r="M50" s="181">
        <f t="shared" ca="1" si="9"/>
        <v>366.34</v>
      </c>
      <c r="N50" s="179">
        <f t="shared" ca="1" si="10"/>
        <v>270.33814037014798</v>
      </c>
      <c r="O50" s="180">
        <f t="shared" ca="1" si="11"/>
        <v>89.069387300322106</v>
      </c>
      <c r="P50" s="180">
        <f t="shared" ca="1" si="12"/>
        <v>5.9399591395970965</v>
      </c>
      <c r="Q50" s="180">
        <f t="shared" ca="1" si="13"/>
        <v>0.98999318993284935</v>
      </c>
      <c r="R50" s="181">
        <f t="shared" ca="1" si="14"/>
        <v>366.33748000000003</v>
      </c>
      <c r="W50" s="46"/>
      <c r="X50" s="46">
        <v>50</v>
      </c>
    </row>
    <row r="51" spans="1:24">
      <c r="A51" s="61" t="s">
        <v>93</v>
      </c>
      <c r="B51" s="174">
        <f t="shared" ca="1" si="3"/>
        <v>688.71594700000003</v>
      </c>
      <c r="C51" s="179">
        <f t="shared" ca="1" si="15"/>
        <v>512.27672525309299</v>
      </c>
      <c r="D51" s="180">
        <f t="shared" ca="1" si="15"/>
        <v>164.15771584957341</v>
      </c>
      <c r="E51" s="180">
        <f t="shared" ca="1" si="15"/>
        <v>9.3589708994554925</v>
      </c>
      <c r="F51" s="181">
        <f t="shared" ca="1" si="15"/>
        <v>2.9225349978782731</v>
      </c>
      <c r="G51" s="182">
        <f t="shared" ca="1" si="1"/>
        <v>378.8</v>
      </c>
      <c r="H51" s="182">
        <f t="shared" ca="1" si="2"/>
        <v>366.33748000000003</v>
      </c>
      <c r="I51" s="183">
        <f t="shared" ca="1" si="5"/>
        <v>270.33999999999997</v>
      </c>
      <c r="J51" s="180">
        <f t="shared" ca="1" si="6"/>
        <v>89.07</v>
      </c>
      <c r="K51" s="180">
        <f t="shared" ca="1" si="7"/>
        <v>5.94</v>
      </c>
      <c r="L51" s="180">
        <f t="shared" ca="1" si="8"/>
        <v>0.99</v>
      </c>
      <c r="M51" s="181">
        <f t="shared" ca="1" si="9"/>
        <v>366.34</v>
      </c>
      <c r="N51" s="179">
        <f t="shared" ca="1" si="10"/>
        <v>270.33814037014798</v>
      </c>
      <c r="O51" s="180">
        <f t="shared" ca="1" si="11"/>
        <v>89.069387300322106</v>
      </c>
      <c r="P51" s="180">
        <f t="shared" ca="1" si="12"/>
        <v>5.9399591395970965</v>
      </c>
      <c r="Q51" s="180">
        <f t="shared" ca="1" si="13"/>
        <v>0.98999318993284935</v>
      </c>
      <c r="R51" s="181">
        <f t="shared" ca="1" si="14"/>
        <v>366.33748000000003</v>
      </c>
      <c r="W51" s="46"/>
      <c r="X51" s="46">
        <v>51</v>
      </c>
    </row>
    <row r="52" spans="1:24">
      <c r="A52" s="61" t="s">
        <v>94</v>
      </c>
      <c r="B52" s="174">
        <f t="shared" ca="1" si="3"/>
        <v>688.71594700000003</v>
      </c>
      <c r="C52" s="179">
        <f t="shared" ca="1" si="15"/>
        <v>512.27672525309299</v>
      </c>
      <c r="D52" s="180">
        <f t="shared" ca="1" si="15"/>
        <v>164.15771584957341</v>
      </c>
      <c r="E52" s="180">
        <f t="shared" ca="1" si="15"/>
        <v>9.3589708994554925</v>
      </c>
      <c r="F52" s="181">
        <f t="shared" ca="1" si="15"/>
        <v>2.9225349978782731</v>
      </c>
      <c r="G52" s="182">
        <f t="shared" ca="1" si="1"/>
        <v>378.8</v>
      </c>
      <c r="H52" s="182">
        <f t="shared" ca="1" si="2"/>
        <v>366.33748000000003</v>
      </c>
      <c r="I52" s="183">
        <f t="shared" ca="1" si="5"/>
        <v>270.33999999999997</v>
      </c>
      <c r="J52" s="180">
        <f t="shared" ca="1" si="6"/>
        <v>89.07</v>
      </c>
      <c r="K52" s="180">
        <f t="shared" ca="1" si="7"/>
        <v>5.94</v>
      </c>
      <c r="L52" s="180">
        <f t="shared" ca="1" si="8"/>
        <v>0.99</v>
      </c>
      <c r="M52" s="181">
        <f t="shared" ca="1" si="9"/>
        <v>366.34</v>
      </c>
      <c r="N52" s="179">
        <f t="shared" ca="1" si="10"/>
        <v>270.33814037014798</v>
      </c>
      <c r="O52" s="180">
        <f t="shared" ca="1" si="11"/>
        <v>89.069387300322106</v>
      </c>
      <c r="P52" s="180">
        <f t="shared" ca="1" si="12"/>
        <v>5.9399591395970965</v>
      </c>
      <c r="Q52" s="180">
        <f t="shared" ca="1" si="13"/>
        <v>0.98999318993284935</v>
      </c>
      <c r="R52" s="181">
        <f t="shared" ca="1" si="14"/>
        <v>366.33748000000003</v>
      </c>
      <c r="W52" s="46"/>
      <c r="X52" s="46">
        <v>52</v>
      </c>
    </row>
    <row r="53" spans="1:24">
      <c r="A53" s="61" t="s">
        <v>95</v>
      </c>
      <c r="B53" s="174">
        <f t="shared" ca="1" si="3"/>
        <v>688.71594700000003</v>
      </c>
      <c r="C53" s="179">
        <f t="shared" ca="1" si="15"/>
        <v>512.27672525309299</v>
      </c>
      <c r="D53" s="180">
        <f t="shared" ca="1" si="15"/>
        <v>164.15771584957341</v>
      </c>
      <c r="E53" s="180">
        <f t="shared" ca="1" si="15"/>
        <v>9.3589708994554925</v>
      </c>
      <c r="F53" s="181">
        <f t="shared" ca="1" si="15"/>
        <v>2.9225349978782731</v>
      </c>
      <c r="G53" s="182">
        <f t="shared" ca="1" si="1"/>
        <v>378.8</v>
      </c>
      <c r="H53" s="182">
        <f t="shared" ca="1" si="2"/>
        <v>366.33748000000003</v>
      </c>
      <c r="I53" s="183">
        <f t="shared" ca="1" si="5"/>
        <v>270.33999999999997</v>
      </c>
      <c r="J53" s="180">
        <f t="shared" ca="1" si="6"/>
        <v>89.07</v>
      </c>
      <c r="K53" s="180">
        <f t="shared" ca="1" si="7"/>
        <v>5.94</v>
      </c>
      <c r="L53" s="180">
        <f t="shared" ca="1" si="8"/>
        <v>0.99</v>
      </c>
      <c r="M53" s="181">
        <f t="shared" ca="1" si="9"/>
        <v>366.34</v>
      </c>
      <c r="N53" s="179">
        <f t="shared" ca="1" si="10"/>
        <v>270.33814037014798</v>
      </c>
      <c r="O53" s="180">
        <f t="shared" ca="1" si="11"/>
        <v>89.069387300322106</v>
      </c>
      <c r="P53" s="180">
        <f t="shared" ca="1" si="12"/>
        <v>5.9399591395970965</v>
      </c>
      <c r="Q53" s="180">
        <f t="shared" ca="1" si="13"/>
        <v>0.98999318993284935</v>
      </c>
      <c r="R53" s="181">
        <f t="shared" ca="1" si="14"/>
        <v>366.33748000000003</v>
      </c>
      <c r="W53" s="46"/>
      <c r="X53" s="46">
        <v>53</v>
      </c>
    </row>
    <row r="54" spans="1:24">
      <c r="A54" s="61" t="s">
        <v>96</v>
      </c>
      <c r="B54" s="174">
        <f t="shared" ca="1" si="3"/>
        <v>688.71594700000003</v>
      </c>
      <c r="C54" s="179">
        <f t="shared" ca="1" si="15"/>
        <v>512.27672525309299</v>
      </c>
      <c r="D54" s="180">
        <f t="shared" ca="1" si="15"/>
        <v>164.15771584957341</v>
      </c>
      <c r="E54" s="180">
        <f t="shared" ca="1" si="15"/>
        <v>9.3589708994554925</v>
      </c>
      <c r="F54" s="181">
        <f t="shared" ca="1" si="15"/>
        <v>2.9225349978782731</v>
      </c>
      <c r="G54" s="182">
        <f t="shared" ca="1" si="1"/>
        <v>378.8</v>
      </c>
      <c r="H54" s="182">
        <f t="shared" ca="1" si="2"/>
        <v>366.33748000000003</v>
      </c>
      <c r="I54" s="183">
        <f t="shared" ca="1" si="5"/>
        <v>270.33999999999997</v>
      </c>
      <c r="J54" s="180">
        <f t="shared" ca="1" si="6"/>
        <v>89.07</v>
      </c>
      <c r="K54" s="180">
        <f t="shared" ca="1" si="7"/>
        <v>5.94</v>
      </c>
      <c r="L54" s="180">
        <f t="shared" ca="1" si="8"/>
        <v>0.99</v>
      </c>
      <c r="M54" s="181">
        <f t="shared" ca="1" si="9"/>
        <v>366.34</v>
      </c>
      <c r="N54" s="179">
        <f t="shared" ca="1" si="10"/>
        <v>270.33814037014798</v>
      </c>
      <c r="O54" s="180">
        <f t="shared" ca="1" si="11"/>
        <v>89.069387300322106</v>
      </c>
      <c r="P54" s="180">
        <f t="shared" ca="1" si="12"/>
        <v>5.9399591395970965</v>
      </c>
      <c r="Q54" s="180">
        <f t="shared" ca="1" si="13"/>
        <v>0.98999318993284935</v>
      </c>
      <c r="R54" s="181">
        <f t="shared" ca="1" si="14"/>
        <v>366.33748000000003</v>
      </c>
      <c r="W54" s="46"/>
      <c r="X54" s="46">
        <v>54</v>
      </c>
    </row>
    <row r="55" spans="1:24">
      <c r="A55" s="61" t="s">
        <v>97</v>
      </c>
      <c r="B55" s="174">
        <f t="shared" ca="1" si="3"/>
        <v>688.71594700000003</v>
      </c>
      <c r="C55" s="179">
        <f t="shared" ca="1" si="15"/>
        <v>512.27672525309299</v>
      </c>
      <c r="D55" s="180">
        <f t="shared" ca="1" si="15"/>
        <v>164.15771584957341</v>
      </c>
      <c r="E55" s="180">
        <f t="shared" ca="1" si="15"/>
        <v>9.3589708994554925</v>
      </c>
      <c r="F55" s="181">
        <f t="shared" ca="1" si="15"/>
        <v>2.9225349978782731</v>
      </c>
      <c r="G55" s="182">
        <f t="shared" ca="1" si="1"/>
        <v>378.8</v>
      </c>
      <c r="H55" s="182">
        <f t="shared" ca="1" si="2"/>
        <v>366.33748000000003</v>
      </c>
      <c r="I55" s="183">
        <f t="shared" ca="1" si="5"/>
        <v>268.97000000000003</v>
      </c>
      <c r="J55" s="180">
        <f t="shared" ca="1" si="6"/>
        <v>88.62</v>
      </c>
      <c r="K55" s="180">
        <f t="shared" ca="1" si="7"/>
        <v>5.91</v>
      </c>
      <c r="L55" s="180">
        <f t="shared" ca="1" si="8"/>
        <v>2.85</v>
      </c>
      <c r="M55" s="181">
        <f t="shared" ca="1" si="9"/>
        <v>366.35000000000008</v>
      </c>
      <c r="N55" s="179">
        <f t="shared" ca="1" si="10"/>
        <v>268.96080795850963</v>
      </c>
      <c r="O55" s="180">
        <f t="shared" ca="1" si="11"/>
        <v>88.616971414221368</v>
      </c>
      <c r="P55" s="180">
        <f t="shared" ca="1" si="12"/>
        <v>5.9097980259314857</v>
      </c>
      <c r="Q55" s="180">
        <f t="shared" ca="1" si="13"/>
        <v>2.8499026013375186</v>
      </c>
      <c r="R55" s="181">
        <f t="shared" ca="1" si="14"/>
        <v>366.33748000000003</v>
      </c>
      <c r="W55" s="46"/>
      <c r="X55" s="46">
        <v>55</v>
      </c>
    </row>
    <row r="56" spans="1:24">
      <c r="A56" s="61" t="s">
        <v>98</v>
      </c>
      <c r="B56" s="174">
        <f t="shared" ca="1" si="3"/>
        <v>688.71594700000003</v>
      </c>
      <c r="C56" s="179">
        <f t="shared" ca="1" si="15"/>
        <v>512.27672525309299</v>
      </c>
      <c r="D56" s="180">
        <f t="shared" ca="1" si="15"/>
        <v>164.15771584957341</v>
      </c>
      <c r="E56" s="180">
        <f t="shared" ca="1" si="15"/>
        <v>9.3589708994554925</v>
      </c>
      <c r="F56" s="181">
        <f t="shared" ca="1" si="15"/>
        <v>2.9225349978782731</v>
      </c>
      <c r="G56" s="182">
        <f t="shared" ca="1" si="1"/>
        <v>378.8</v>
      </c>
      <c r="H56" s="182">
        <f t="shared" ca="1" si="2"/>
        <v>366.33748000000003</v>
      </c>
      <c r="I56" s="183">
        <f t="shared" ca="1" si="5"/>
        <v>268.97000000000003</v>
      </c>
      <c r="J56" s="180">
        <f t="shared" ca="1" si="6"/>
        <v>88.62</v>
      </c>
      <c r="K56" s="180">
        <f t="shared" ca="1" si="7"/>
        <v>5.91</v>
      </c>
      <c r="L56" s="180">
        <f t="shared" ca="1" si="8"/>
        <v>2.85</v>
      </c>
      <c r="M56" s="181">
        <f t="shared" ca="1" si="9"/>
        <v>366.35000000000008</v>
      </c>
      <c r="N56" s="179">
        <f t="shared" ca="1" si="10"/>
        <v>268.96080795850963</v>
      </c>
      <c r="O56" s="180">
        <f t="shared" ca="1" si="11"/>
        <v>88.616971414221368</v>
      </c>
      <c r="P56" s="180">
        <f t="shared" ca="1" si="12"/>
        <v>5.9097980259314857</v>
      </c>
      <c r="Q56" s="180">
        <f t="shared" ca="1" si="13"/>
        <v>2.8499026013375186</v>
      </c>
      <c r="R56" s="181">
        <f t="shared" ca="1" si="14"/>
        <v>366.33748000000003</v>
      </c>
      <c r="W56" s="46"/>
      <c r="X56" s="46">
        <v>56</v>
      </c>
    </row>
    <row r="57" spans="1:24">
      <c r="A57" s="61" t="s">
        <v>99</v>
      </c>
      <c r="B57" s="174">
        <f t="shared" ca="1" si="3"/>
        <v>688.71594700000003</v>
      </c>
      <c r="C57" s="179">
        <f t="shared" ca="1" si="15"/>
        <v>512.27672525309299</v>
      </c>
      <c r="D57" s="180">
        <f t="shared" ca="1" si="15"/>
        <v>164.15771584957341</v>
      </c>
      <c r="E57" s="180">
        <f t="shared" ca="1" si="15"/>
        <v>9.3589708994554925</v>
      </c>
      <c r="F57" s="181">
        <f t="shared" ca="1" si="15"/>
        <v>2.9225349978782731</v>
      </c>
      <c r="G57" s="182">
        <f t="shared" ca="1" si="1"/>
        <v>378.8</v>
      </c>
      <c r="H57" s="182">
        <f t="shared" ca="1" si="2"/>
        <v>366.33748000000003</v>
      </c>
      <c r="I57" s="183">
        <f t="shared" ca="1" si="5"/>
        <v>268.97000000000003</v>
      </c>
      <c r="J57" s="180">
        <f t="shared" ca="1" si="6"/>
        <v>88.62</v>
      </c>
      <c r="K57" s="180">
        <f t="shared" ca="1" si="7"/>
        <v>5.91</v>
      </c>
      <c r="L57" s="180">
        <f t="shared" ca="1" si="8"/>
        <v>2.85</v>
      </c>
      <c r="M57" s="181">
        <f t="shared" ca="1" si="9"/>
        <v>366.35000000000008</v>
      </c>
      <c r="N57" s="179">
        <f t="shared" ca="1" si="10"/>
        <v>268.96080795850963</v>
      </c>
      <c r="O57" s="180">
        <f t="shared" ca="1" si="11"/>
        <v>88.616971414221368</v>
      </c>
      <c r="P57" s="180">
        <f t="shared" ca="1" si="12"/>
        <v>5.9097980259314857</v>
      </c>
      <c r="Q57" s="180">
        <f t="shared" ca="1" si="13"/>
        <v>2.8499026013375186</v>
      </c>
      <c r="R57" s="181">
        <f t="shared" ca="1" si="14"/>
        <v>366.33748000000003</v>
      </c>
      <c r="W57" s="46"/>
      <c r="X57" s="46">
        <v>57</v>
      </c>
    </row>
    <row r="58" spans="1:24">
      <c r="A58" s="61" t="s">
        <v>100</v>
      </c>
      <c r="B58" s="174">
        <f t="shared" ca="1" si="3"/>
        <v>688.71594700000003</v>
      </c>
      <c r="C58" s="179">
        <f t="shared" ca="1" si="15"/>
        <v>512.27672525309299</v>
      </c>
      <c r="D58" s="180">
        <f t="shared" ca="1" si="15"/>
        <v>164.15771584957341</v>
      </c>
      <c r="E58" s="180">
        <f t="shared" ca="1" si="15"/>
        <v>9.3589708994554925</v>
      </c>
      <c r="F58" s="181">
        <f t="shared" ca="1" si="15"/>
        <v>2.9225349978782731</v>
      </c>
      <c r="G58" s="182">
        <f t="shared" ca="1" si="1"/>
        <v>378.8</v>
      </c>
      <c r="H58" s="182">
        <f t="shared" ca="1" si="2"/>
        <v>366.33748000000003</v>
      </c>
      <c r="I58" s="183">
        <f t="shared" ca="1" si="5"/>
        <v>268.97000000000003</v>
      </c>
      <c r="J58" s="180">
        <f t="shared" ca="1" si="6"/>
        <v>88.62</v>
      </c>
      <c r="K58" s="180">
        <f t="shared" ca="1" si="7"/>
        <v>5.91</v>
      </c>
      <c r="L58" s="180">
        <f t="shared" ca="1" si="8"/>
        <v>2.85</v>
      </c>
      <c r="M58" s="181">
        <f t="shared" ca="1" si="9"/>
        <v>366.35000000000008</v>
      </c>
      <c r="N58" s="179">
        <f t="shared" ca="1" si="10"/>
        <v>268.96080795850963</v>
      </c>
      <c r="O58" s="180">
        <f t="shared" ca="1" si="11"/>
        <v>88.616971414221368</v>
      </c>
      <c r="P58" s="180">
        <f t="shared" ca="1" si="12"/>
        <v>5.9097980259314857</v>
      </c>
      <c r="Q58" s="180">
        <f t="shared" ca="1" si="13"/>
        <v>2.8499026013375186</v>
      </c>
      <c r="R58" s="181">
        <f t="shared" ca="1" si="14"/>
        <v>366.33748000000003</v>
      </c>
      <c r="W58" s="46"/>
      <c r="X58" s="46">
        <v>58</v>
      </c>
    </row>
    <row r="59" spans="1:24">
      <c r="A59" s="61" t="s">
        <v>101</v>
      </c>
      <c r="B59" s="174">
        <f t="shared" ca="1" si="3"/>
        <v>688.71594700000003</v>
      </c>
      <c r="C59" s="179">
        <f t="shared" ca="1" si="15"/>
        <v>512.27672525309299</v>
      </c>
      <c r="D59" s="180">
        <f t="shared" ca="1" si="15"/>
        <v>164.15771584957341</v>
      </c>
      <c r="E59" s="180">
        <f t="shared" ca="1" si="15"/>
        <v>9.3589708994554925</v>
      </c>
      <c r="F59" s="181">
        <f t="shared" ca="1" si="15"/>
        <v>2.9225349978782731</v>
      </c>
      <c r="G59" s="182">
        <f t="shared" ca="1" si="1"/>
        <v>378.8</v>
      </c>
      <c r="H59" s="182">
        <f t="shared" ca="1" si="2"/>
        <v>366.33748000000003</v>
      </c>
      <c r="I59" s="183">
        <f t="shared" ca="1" si="5"/>
        <v>268.97000000000003</v>
      </c>
      <c r="J59" s="180">
        <f t="shared" ca="1" si="6"/>
        <v>88.62</v>
      </c>
      <c r="K59" s="180">
        <f t="shared" ca="1" si="7"/>
        <v>5.91</v>
      </c>
      <c r="L59" s="180">
        <f t="shared" ca="1" si="8"/>
        <v>2.85</v>
      </c>
      <c r="M59" s="181">
        <f t="shared" ca="1" si="9"/>
        <v>366.35000000000008</v>
      </c>
      <c r="N59" s="179">
        <f t="shared" ca="1" si="10"/>
        <v>268.96080795850963</v>
      </c>
      <c r="O59" s="180">
        <f t="shared" ca="1" si="11"/>
        <v>88.616971414221368</v>
      </c>
      <c r="P59" s="180">
        <f t="shared" ca="1" si="12"/>
        <v>5.9097980259314857</v>
      </c>
      <c r="Q59" s="180">
        <f t="shared" ca="1" si="13"/>
        <v>2.8499026013375186</v>
      </c>
      <c r="R59" s="181">
        <f t="shared" ca="1" si="14"/>
        <v>366.33748000000003</v>
      </c>
      <c r="W59" s="46"/>
      <c r="X59" s="46">
        <v>59</v>
      </c>
    </row>
    <row r="60" spans="1:24">
      <c r="A60" s="61" t="s">
        <v>102</v>
      </c>
      <c r="B60" s="174">
        <f t="shared" ca="1" si="3"/>
        <v>688.71594700000003</v>
      </c>
      <c r="C60" s="179">
        <f t="shared" ca="1" si="15"/>
        <v>512.27672525309299</v>
      </c>
      <c r="D60" s="180">
        <f t="shared" ca="1" si="15"/>
        <v>164.15771584957341</v>
      </c>
      <c r="E60" s="180">
        <f t="shared" ca="1" si="15"/>
        <v>9.3589708994554925</v>
      </c>
      <c r="F60" s="181">
        <f t="shared" ca="1" si="15"/>
        <v>2.9225349978782731</v>
      </c>
      <c r="G60" s="182">
        <f t="shared" ca="1" si="1"/>
        <v>378.8</v>
      </c>
      <c r="H60" s="182">
        <f t="shared" ca="1" si="2"/>
        <v>366.33748000000003</v>
      </c>
      <c r="I60" s="183">
        <f t="shared" ca="1" si="5"/>
        <v>268.97000000000003</v>
      </c>
      <c r="J60" s="180">
        <f t="shared" ca="1" si="6"/>
        <v>88.62</v>
      </c>
      <c r="K60" s="180">
        <f t="shared" ca="1" si="7"/>
        <v>5.91</v>
      </c>
      <c r="L60" s="180">
        <f t="shared" ca="1" si="8"/>
        <v>2.85</v>
      </c>
      <c r="M60" s="181">
        <f t="shared" ca="1" si="9"/>
        <v>366.35000000000008</v>
      </c>
      <c r="N60" s="179">
        <f t="shared" ca="1" si="10"/>
        <v>268.96080795850963</v>
      </c>
      <c r="O60" s="180">
        <f t="shared" ca="1" si="11"/>
        <v>88.616971414221368</v>
      </c>
      <c r="P60" s="180">
        <f t="shared" ca="1" si="12"/>
        <v>5.9097980259314857</v>
      </c>
      <c r="Q60" s="180">
        <f t="shared" ca="1" si="13"/>
        <v>2.8499026013375186</v>
      </c>
      <c r="R60" s="181">
        <f t="shared" ca="1" si="14"/>
        <v>366.33748000000003</v>
      </c>
      <c r="W60" s="46"/>
      <c r="X60" s="46">
        <v>60</v>
      </c>
    </row>
    <row r="61" spans="1:24">
      <c r="A61" s="61" t="s">
        <v>103</v>
      </c>
      <c r="B61" s="174">
        <f t="shared" ca="1" si="3"/>
        <v>688.71594700000003</v>
      </c>
      <c r="C61" s="179">
        <f t="shared" ca="1" si="15"/>
        <v>512.27672525309299</v>
      </c>
      <c r="D61" s="180">
        <f t="shared" ca="1" si="15"/>
        <v>164.15771584957341</v>
      </c>
      <c r="E61" s="180">
        <f t="shared" ca="1" si="15"/>
        <v>9.3589708994554925</v>
      </c>
      <c r="F61" s="181">
        <f t="shared" ca="1" si="15"/>
        <v>2.9225349978782731</v>
      </c>
      <c r="G61" s="182">
        <f t="shared" ca="1" si="1"/>
        <v>378.8</v>
      </c>
      <c r="H61" s="182">
        <f t="shared" ca="1" si="2"/>
        <v>366.33748000000003</v>
      </c>
      <c r="I61" s="183">
        <f t="shared" ca="1" si="5"/>
        <v>268.97000000000003</v>
      </c>
      <c r="J61" s="180">
        <f t="shared" ca="1" si="6"/>
        <v>88.62</v>
      </c>
      <c r="K61" s="180">
        <f t="shared" ca="1" si="7"/>
        <v>5.91</v>
      </c>
      <c r="L61" s="180">
        <f t="shared" ca="1" si="8"/>
        <v>2.85</v>
      </c>
      <c r="M61" s="181">
        <f t="shared" ca="1" si="9"/>
        <v>366.35000000000008</v>
      </c>
      <c r="N61" s="179">
        <f t="shared" ca="1" si="10"/>
        <v>268.96080795850963</v>
      </c>
      <c r="O61" s="180">
        <f t="shared" ca="1" si="11"/>
        <v>88.616971414221368</v>
      </c>
      <c r="P61" s="180">
        <f t="shared" ca="1" si="12"/>
        <v>5.9097980259314857</v>
      </c>
      <c r="Q61" s="180">
        <f t="shared" ca="1" si="13"/>
        <v>2.8499026013375186</v>
      </c>
      <c r="R61" s="181">
        <f t="shared" ca="1" si="14"/>
        <v>366.33748000000003</v>
      </c>
      <c r="W61" s="46"/>
      <c r="X61" s="46">
        <v>61</v>
      </c>
    </row>
    <row r="62" spans="1:24">
      <c r="A62" s="61" t="s">
        <v>104</v>
      </c>
      <c r="B62" s="174">
        <f t="shared" ca="1" si="3"/>
        <v>688.71594700000003</v>
      </c>
      <c r="C62" s="179">
        <f t="shared" ca="1" si="15"/>
        <v>512.27672525309299</v>
      </c>
      <c r="D62" s="180">
        <f t="shared" ca="1" si="15"/>
        <v>164.15771584957341</v>
      </c>
      <c r="E62" s="180">
        <f t="shared" ca="1" si="15"/>
        <v>9.3589708994554925</v>
      </c>
      <c r="F62" s="181">
        <f t="shared" ca="1" si="15"/>
        <v>2.9225349978782731</v>
      </c>
      <c r="G62" s="182">
        <f t="shared" ca="1" si="1"/>
        <v>378.8</v>
      </c>
      <c r="H62" s="182">
        <f t="shared" ca="1" si="2"/>
        <v>366.33748000000003</v>
      </c>
      <c r="I62" s="183">
        <f t="shared" ca="1" si="5"/>
        <v>268.97000000000003</v>
      </c>
      <c r="J62" s="180">
        <f t="shared" ca="1" si="6"/>
        <v>88.62</v>
      </c>
      <c r="K62" s="180">
        <f t="shared" ca="1" si="7"/>
        <v>5.91</v>
      </c>
      <c r="L62" s="180">
        <f t="shared" ca="1" si="8"/>
        <v>2.85</v>
      </c>
      <c r="M62" s="181">
        <f t="shared" ca="1" si="9"/>
        <v>366.35000000000008</v>
      </c>
      <c r="N62" s="179">
        <f t="shared" ca="1" si="10"/>
        <v>268.96080795850963</v>
      </c>
      <c r="O62" s="180">
        <f t="shared" ca="1" si="11"/>
        <v>88.616971414221368</v>
      </c>
      <c r="P62" s="180">
        <f t="shared" ca="1" si="12"/>
        <v>5.9097980259314857</v>
      </c>
      <c r="Q62" s="180">
        <f t="shared" ca="1" si="13"/>
        <v>2.8499026013375186</v>
      </c>
      <c r="R62" s="181">
        <f t="shared" ca="1" si="14"/>
        <v>366.33748000000003</v>
      </c>
      <c r="W62" s="46"/>
      <c r="X62" s="46">
        <v>62</v>
      </c>
    </row>
    <row r="63" spans="1:24">
      <c r="A63" s="61" t="s">
        <v>105</v>
      </c>
      <c r="B63" s="174">
        <f t="shared" ca="1" si="3"/>
        <v>688.71594700000003</v>
      </c>
      <c r="C63" s="179">
        <f t="shared" ca="1" si="15"/>
        <v>512.27672525309299</v>
      </c>
      <c r="D63" s="180">
        <f t="shared" ca="1" si="15"/>
        <v>164.15771584957341</v>
      </c>
      <c r="E63" s="180">
        <f t="shared" ca="1" si="15"/>
        <v>9.3589708994554925</v>
      </c>
      <c r="F63" s="181">
        <f t="shared" ca="1" si="15"/>
        <v>2.9225349978782731</v>
      </c>
      <c r="G63" s="182">
        <f t="shared" ca="1" si="1"/>
        <v>378.8</v>
      </c>
      <c r="H63" s="182">
        <f t="shared" ca="1" si="2"/>
        <v>366.33748000000003</v>
      </c>
      <c r="I63" s="183">
        <f t="shared" ca="1" si="5"/>
        <v>268.97000000000003</v>
      </c>
      <c r="J63" s="180">
        <f t="shared" ca="1" si="6"/>
        <v>88.62</v>
      </c>
      <c r="K63" s="180">
        <f t="shared" ca="1" si="7"/>
        <v>5.91</v>
      </c>
      <c r="L63" s="180">
        <f t="shared" ca="1" si="8"/>
        <v>2.85</v>
      </c>
      <c r="M63" s="181">
        <f t="shared" ca="1" si="9"/>
        <v>366.35000000000008</v>
      </c>
      <c r="N63" s="179">
        <f t="shared" ca="1" si="10"/>
        <v>268.96080795850963</v>
      </c>
      <c r="O63" s="180">
        <f t="shared" ca="1" si="11"/>
        <v>88.616971414221368</v>
      </c>
      <c r="P63" s="180">
        <f t="shared" ca="1" si="12"/>
        <v>5.9097980259314857</v>
      </c>
      <c r="Q63" s="180">
        <f t="shared" ca="1" si="13"/>
        <v>2.8499026013375186</v>
      </c>
      <c r="R63" s="181">
        <f t="shared" ca="1" si="14"/>
        <v>366.33748000000003</v>
      </c>
      <c r="W63" s="46"/>
      <c r="X63" s="46">
        <v>63</v>
      </c>
    </row>
    <row r="64" spans="1:24">
      <c r="A64" s="61" t="s">
        <v>106</v>
      </c>
      <c r="B64" s="174">
        <f t="shared" ca="1" si="3"/>
        <v>688.71594700000003</v>
      </c>
      <c r="C64" s="179">
        <f t="shared" ca="1" si="15"/>
        <v>512.27672525309299</v>
      </c>
      <c r="D64" s="180">
        <f t="shared" ca="1" si="15"/>
        <v>164.15771584957341</v>
      </c>
      <c r="E64" s="180">
        <f t="shared" ca="1" si="15"/>
        <v>9.3589708994554925</v>
      </c>
      <c r="F64" s="181">
        <f t="shared" ca="1" si="15"/>
        <v>2.9225349978782731</v>
      </c>
      <c r="G64" s="182">
        <f t="shared" ca="1" si="1"/>
        <v>378.8</v>
      </c>
      <c r="H64" s="182">
        <f t="shared" ca="1" si="2"/>
        <v>366.33748000000003</v>
      </c>
      <c r="I64" s="183">
        <f t="shared" ca="1" si="5"/>
        <v>268.97000000000003</v>
      </c>
      <c r="J64" s="180">
        <f t="shared" ca="1" si="6"/>
        <v>88.62</v>
      </c>
      <c r="K64" s="180">
        <f t="shared" ca="1" si="7"/>
        <v>5.91</v>
      </c>
      <c r="L64" s="180">
        <f t="shared" ca="1" si="8"/>
        <v>2.85</v>
      </c>
      <c r="M64" s="181">
        <f t="shared" ca="1" si="9"/>
        <v>366.35000000000008</v>
      </c>
      <c r="N64" s="179">
        <f t="shared" ca="1" si="10"/>
        <v>268.96080795850963</v>
      </c>
      <c r="O64" s="180">
        <f t="shared" ca="1" si="11"/>
        <v>88.616971414221368</v>
      </c>
      <c r="P64" s="180">
        <f t="shared" ca="1" si="12"/>
        <v>5.9097980259314857</v>
      </c>
      <c r="Q64" s="180">
        <f t="shared" ca="1" si="13"/>
        <v>2.8499026013375186</v>
      </c>
      <c r="R64" s="181">
        <f t="shared" ca="1" si="14"/>
        <v>366.33748000000003</v>
      </c>
      <c r="W64" s="46"/>
      <c r="X64" s="46">
        <v>64</v>
      </c>
    </row>
    <row r="65" spans="1:24">
      <c r="A65" s="61" t="s">
        <v>107</v>
      </c>
      <c r="B65" s="174">
        <f t="shared" ca="1" si="3"/>
        <v>688.71594700000003</v>
      </c>
      <c r="C65" s="179">
        <f t="shared" ca="1" si="15"/>
        <v>512.27672525309299</v>
      </c>
      <c r="D65" s="180">
        <f t="shared" ca="1" si="15"/>
        <v>164.15771584957341</v>
      </c>
      <c r="E65" s="180">
        <f t="shared" ca="1" si="15"/>
        <v>9.3589708994554925</v>
      </c>
      <c r="F65" s="181">
        <f t="shared" ca="1" si="15"/>
        <v>2.9225349978782731</v>
      </c>
      <c r="G65" s="182">
        <f t="shared" ca="1" si="1"/>
        <v>378.8</v>
      </c>
      <c r="H65" s="182">
        <f t="shared" ca="1" si="2"/>
        <v>366.33748000000003</v>
      </c>
      <c r="I65" s="183">
        <f t="shared" ca="1" si="5"/>
        <v>268.97000000000003</v>
      </c>
      <c r="J65" s="180">
        <f t="shared" ca="1" si="6"/>
        <v>88.62</v>
      </c>
      <c r="K65" s="180">
        <f t="shared" ca="1" si="7"/>
        <v>5.91</v>
      </c>
      <c r="L65" s="180">
        <f t="shared" ca="1" si="8"/>
        <v>2.85</v>
      </c>
      <c r="M65" s="181">
        <f t="shared" ca="1" si="9"/>
        <v>366.35000000000008</v>
      </c>
      <c r="N65" s="179">
        <f t="shared" ca="1" si="10"/>
        <v>268.96080795850963</v>
      </c>
      <c r="O65" s="180">
        <f t="shared" ca="1" si="11"/>
        <v>88.616971414221368</v>
      </c>
      <c r="P65" s="180">
        <f t="shared" ca="1" si="12"/>
        <v>5.9097980259314857</v>
      </c>
      <c r="Q65" s="180">
        <f t="shared" ca="1" si="13"/>
        <v>2.8499026013375186</v>
      </c>
      <c r="R65" s="181">
        <f t="shared" ca="1" si="14"/>
        <v>366.33748000000003</v>
      </c>
      <c r="W65" s="46"/>
      <c r="X65" s="46">
        <v>65</v>
      </c>
    </row>
    <row r="66" spans="1:24">
      <c r="A66" s="61" t="s">
        <v>108</v>
      </c>
      <c r="B66" s="174">
        <f t="shared" ca="1" si="3"/>
        <v>688.71594700000003</v>
      </c>
      <c r="C66" s="179">
        <f t="shared" ca="1" si="15"/>
        <v>512.27672525309299</v>
      </c>
      <c r="D66" s="180">
        <f t="shared" ca="1" si="15"/>
        <v>164.15771584957341</v>
      </c>
      <c r="E66" s="180">
        <f t="shared" ca="1" si="15"/>
        <v>9.3589708994554925</v>
      </c>
      <c r="F66" s="181">
        <f t="shared" ca="1" si="15"/>
        <v>2.9225349978782731</v>
      </c>
      <c r="G66" s="182">
        <f t="shared" ca="1" si="1"/>
        <v>378.8</v>
      </c>
      <c r="H66" s="182">
        <f t="shared" ca="1" si="2"/>
        <v>366.33748000000003</v>
      </c>
      <c r="I66" s="183">
        <f t="shared" ca="1" si="5"/>
        <v>268.97000000000003</v>
      </c>
      <c r="J66" s="180">
        <f t="shared" ca="1" si="6"/>
        <v>88.62</v>
      </c>
      <c r="K66" s="180">
        <f t="shared" ca="1" si="7"/>
        <v>5.91</v>
      </c>
      <c r="L66" s="180">
        <f t="shared" ca="1" si="8"/>
        <v>2.85</v>
      </c>
      <c r="M66" s="181">
        <f t="shared" ca="1" si="9"/>
        <v>366.35000000000008</v>
      </c>
      <c r="N66" s="179">
        <f t="shared" ca="1" si="10"/>
        <v>268.96080795850963</v>
      </c>
      <c r="O66" s="180">
        <f t="shared" ca="1" si="11"/>
        <v>88.616971414221368</v>
      </c>
      <c r="P66" s="180">
        <f t="shared" ca="1" si="12"/>
        <v>5.9097980259314857</v>
      </c>
      <c r="Q66" s="180">
        <f t="shared" ca="1" si="13"/>
        <v>2.8499026013375186</v>
      </c>
      <c r="R66" s="181">
        <f t="shared" ca="1" si="14"/>
        <v>366.33748000000003</v>
      </c>
      <c r="W66" s="46"/>
      <c r="X66" s="46">
        <v>66</v>
      </c>
    </row>
    <row r="67" spans="1:24">
      <c r="A67" s="61" t="s">
        <v>109</v>
      </c>
      <c r="B67" s="174">
        <f t="shared" ca="1" si="3"/>
        <v>688.71594700000003</v>
      </c>
      <c r="C67" s="179">
        <f t="shared" ca="1" si="15"/>
        <v>512.27672525309299</v>
      </c>
      <c r="D67" s="180">
        <f t="shared" ca="1" si="15"/>
        <v>164.15771584957341</v>
      </c>
      <c r="E67" s="180">
        <f t="shared" ca="1" si="15"/>
        <v>9.3589708994554925</v>
      </c>
      <c r="F67" s="181">
        <f t="shared" ca="1" si="15"/>
        <v>2.9225349978782731</v>
      </c>
      <c r="G67" s="182">
        <f t="shared" ref="G67:G98" ca="1" si="16">INDIRECT("ISGS_exbus!" &amp; $V$3 &amp; X67)</f>
        <v>378.8</v>
      </c>
      <c r="H67" s="182">
        <f t="shared" ref="H67:H98" ca="1" si="17">INDIRECT("ISGS_Delhi_pp!" &amp; $V$3 &amp; X67)</f>
        <v>366.33748000000003</v>
      </c>
      <c r="I67" s="183">
        <f t="shared" ca="1" si="5"/>
        <v>268.97000000000003</v>
      </c>
      <c r="J67" s="180">
        <f t="shared" ca="1" si="6"/>
        <v>88.62</v>
      </c>
      <c r="K67" s="180">
        <f t="shared" ca="1" si="7"/>
        <v>5.91</v>
      </c>
      <c r="L67" s="180">
        <f t="shared" ca="1" si="8"/>
        <v>2.85</v>
      </c>
      <c r="M67" s="181">
        <f t="shared" ca="1" si="9"/>
        <v>366.35000000000008</v>
      </c>
      <c r="N67" s="179">
        <f t="shared" ca="1" si="10"/>
        <v>268.96080795850963</v>
      </c>
      <c r="O67" s="180">
        <f t="shared" ca="1" si="11"/>
        <v>88.616971414221368</v>
      </c>
      <c r="P67" s="180">
        <f t="shared" ca="1" si="12"/>
        <v>5.9097980259314857</v>
      </c>
      <c r="Q67" s="180">
        <f t="shared" ca="1" si="13"/>
        <v>2.8499026013375186</v>
      </c>
      <c r="R67" s="181">
        <f t="shared" ca="1" si="14"/>
        <v>366.33748000000003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688.71594700000003</v>
      </c>
      <c r="C68" s="179">
        <f t="shared" ref="C68:F98" ca="1" si="19">$B68*C$1/100</f>
        <v>512.27672525309299</v>
      </c>
      <c r="D68" s="180">
        <f t="shared" ca="1" si="19"/>
        <v>164.15771584957341</v>
      </c>
      <c r="E68" s="180">
        <f t="shared" ca="1" si="19"/>
        <v>9.3589708994554925</v>
      </c>
      <c r="F68" s="181">
        <f t="shared" ca="1" si="19"/>
        <v>2.9225349978782731</v>
      </c>
      <c r="G68" s="182">
        <f t="shared" ca="1" si="16"/>
        <v>378.8</v>
      </c>
      <c r="H68" s="182">
        <f t="shared" ca="1" si="17"/>
        <v>366.33748000000003</v>
      </c>
      <c r="I68" s="183">
        <f t="shared" ref="I68:I98" ca="1" si="20">INDIRECT("BRPL_EOD!" &amp; $V$3 &amp; X68)</f>
        <v>268.97000000000003</v>
      </c>
      <c r="J68" s="180">
        <f t="shared" ref="J68:J98" ca="1" si="21">INDIRECT("BYPL_EOD!" &amp; $V$3 &amp; X68)</f>
        <v>88.62</v>
      </c>
      <c r="K68" s="180">
        <f t="shared" ref="K68:K98" ca="1" si="22">INDIRECT("TPDDL_EOD!" &amp; $V$3 &amp; X68)</f>
        <v>5.91</v>
      </c>
      <c r="L68" s="180">
        <f t="shared" ref="L68:L98" ca="1" si="23">INDIRECT("NDMC_EOD!" &amp; $V$3 &amp; X68)</f>
        <v>2.85</v>
      </c>
      <c r="M68" s="181">
        <f t="shared" ref="M68:M98" ca="1" si="24">SUM(I68:L68)</f>
        <v>366.35000000000008</v>
      </c>
      <c r="N68" s="179">
        <f t="shared" ref="N68:N98" ca="1" si="25">INDIRECT("BRPL_ISGS_exbus!" &amp; $V$3 &amp; X68)</f>
        <v>268.96080795850963</v>
      </c>
      <c r="O68" s="180">
        <f t="shared" ref="O68:O98" ca="1" si="26">INDIRECT("BYPL_ISGS_exbus!" &amp; $V$3 &amp; X68)</f>
        <v>88.616971414221368</v>
      </c>
      <c r="P68" s="180">
        <f t="shared" ref="P68:P98" ca="1" si="27">INDIRECT("TPDDL_ISGS_exbus!" &amp; $V$3 &amp; X68)</f>
        <v>5.9097980259314857</v>
      </c>
      <c r="Q68" s="180">
        <f t="shared" ref="Q68:Q98" ca="1" si="28">INDIRECT("NDMC_ISGS_exbus!" &amp; $V$3 &amp; X68)</f>
        <v>2.8499026013375186</v>
      </c>
      <c r="R68" s="181">
        <f t="shared" ref="R68:R98" ca="1" si="29">SUM(N68:Q68)</f>
        <v>366.33748000000003</v>
      </c>
      <c r="W68" s="46"/>
      <c r="X68" s="46">
        <v>68</v>
      </c>
    </row>
    <row r="69" spans="1:24">
      <c r="A69" s="61" t="s">
        <v>111</v>
      </c>
      <c r="B69" s="174">
        <f t="shared" ca="1" si="18"/>
        <v>688.71594700000003</v>
      </c>
      <c r="C69" s="179">
        <f t="shared" ca="1" si="19"/>
        <v>512.27672525309299</v>
      </c>
      <c r="D69" s="180">
        <f t="shared" ca="1" si="19"/>
        <v>164.15771584957341</v>
      </c>
      <c r="E69" s="180">
        <f t="shared" ca="1" si="19"/>
        <v>9.3589708994554925</v>
      </c>
      <c r="F69" s="181">
        <f t="shared" ca="1" si="19"/>
        <v>2.9225349978782731</v>
      </c>
      <c r="G69" s="182">
        <f t="shared" ca="1" si="16"/>
        <v>378.8</v>
      </c>
      <c r="H69" s="182">
        <f t="shared" ca="1" si="17"/>
        <v>366.33748000000003</v>
      </c>
      <c r="I69" s="183">
        <f t="shared" ca="1" si="20"/>
        <v>268.97000000000003</v>
      </c>
      <c r="J69" s="180">
        <f t="shared" ca="1" si="21"/>
        <v>88.62</v>
      </c>
      <c r="K69" s="180">
        <f t="shared" ca="1" si="22"/>
        <v>5.91</v>
      </c>
      <c r="L69" s="180">
        <f t="shared" ca="1" si="23"/>
        <v>2.85</v>
      </c>
      <c r="M69" s="181">
        <f t="shared" ca="1" si="24"/>
        <v>366.35000000000008</v>
      </c>
      <c r="N69" s="179">
        <f t="shared" ca="1" si="25"/>
        <v>268.96080795850963</v>
      </c>
      <c r="O69" s="180">
        <f t="shared" ca="1" si="26"/>
        <v>88.616971414221368</v>
      </c>
      <c r="P69" s="180">
        <f t="shared" ca="1" si="27"/>
        <v>5.9097980259314857</v>
      </c>
      <c r="Q69" s="180">
        <f t="shared" ca="1" si="28"/>
        <v>2.8499026013375186</v>
      </c>
      <c r="R69" s="181">
        <f t="shared" ca="1" si="29"/>
        <v>366.33748000000003</v>
      </c>
      <c r="W69" s="46"/>
      <c r="X69" s="46">
        <v>69</v>
      </c>
    </row>
    <row r="70" spans="1:24">
      <c r="A70" s="61" t="s">
        <v>112</v>
      </c>
      <c r="B70" s="174">
        <f t="shared" ca="1" si="18"/>
        <v>688.71594700000003</v>
      </c>
      <c r="C70" s="179">
        <f t="shared" ca="1" si="19"/>
        <v>512.27672525309299</v>
      </c>
      <c r="D70" s="180">
        <f t="shared" ca="1" si="19"/>
        <v>164.15771584957341</v>
      </c>
      <c r="E70" s="180">
        <f t="shared" ca="1" si="19"/>
        <v>9.3589708994554925</v>
      </c>
      <c r="F70" s="181">
        <f t="shared" ca="1" si="19"/>
        <v>2.9225349978782731</v>
      </c>
      <c r="G70" s="182">
        <f t="shared" ca="1" si="16"/>
        <v>385.89260000000002</v>
      </c>
      <c r="H70" s="182">
        <f t="shared" ca="1" si="17"/>
        <v>373.19673299999999</v>
      </c>
      <c r="I70" s="183">
        <f t="shared" ca="1" si="20"/>
        <v>272.73</v>
      </c>
      <c r="J70" s="180">
        <f t="shared" ca="1" si="21"/>
        <v>91.88</v>
      </c>
      <c r="K70" s="180">
        <f t="shared" ca="1" si="22"/>
        <v>5.8</v>
      </c>
      <c r="L70" s="180">
        <f t="shared" ca="1" si="23"/>
        <v>2.79</v>
      </c>
      <c r="M70" s="181">
        <f t="shared" ca="1" si="24"/>
        <v>373.20000000000005</v>
      </c>
      <c r="N70" s="179">
        <f t="shared" ca="1" si="25"/>
        <v>272.72761251631829</v>
      </c>
      <c r="O70" s="180">
        <f t="shared" ca="1" si="26"/>
        <v>91.879195680707383</v>
      </c>
      <c r="P70" s="180">
        <f t="shared" ca="1" si="27"/>
        <v>5.7999492266881019</v>
      </c>
      <c r="Q70" s="180">
        <f t="shared" ca="1" si="28"/>
        <v>2.7899755762861731</v>
      </c>
      <c r="R70" s="181">
        <f t="shared" ca="1" si="29"/>
        <v>373.19673299999994</v>
      </c>
      <c r="W70" s="46"/>
      <c r="X70" s="46">
        <v>70</v>
      </c>
    </row>
    <row r="71" spans="1:24">
      <c r="A71" s="61" t="s">
        <v>113</v>
      </c>
      <c r="B71" s="174">
        <f t="shared" ca="1" si="18"/>
        <v>688.71594700000003</v>
      </c>
      <c r="C71" s="179">
        <f t="shared" ca="1" si="19"/>
        <v>512.27672525309299</v>
      </c>
      <c r="D71" s="180">
        <f t="shared" ca="1" si="19"/>
        <v>164.15771584957341</v>
      </c>
      <c r="E71" s="180">
        <f t="shared" ca="1" si="19"/>
        <v>9.3589708994554925</v>
      </c>
      <c r="F71" s="181">
        <f t="shared" ca="1" si="19"/>
        <v>2.9225349978782731</v>
      </c>
      <c r="G71" s="182">
        <f t="shared" ca="1" si="16"/>
        <v>465.48520000000002</v>
      </c>
      <c r="H71" s="182">
        <f t="shared" ca="1" si="17"/>
        <v>450.17073699999997</v>
      </c>
      <c r="I71" s="183">
        <f t="shared" ca="1" si="20"/>
        <v>285.47000000000003</v>
      </c>
      <c r="J71" s="180">
        <f t="shared" ca="1" si="21"/>
        <v>156.24</v>
      </c>
      <c r="K71" s="180">
        <f t="shared" ca="1" si="22"/>
        <v>5.71</v>
      </c>
      <c r="L71" s="180">
        <f t="shared" ca="1" si="23"/>
        <v>2.75</v>
      </c>
      <c r="M71" s="181">
        <f t="shared" ca="1" si="24"/>
        <v>450.17</v>
      </c>
      <c r="N71" s="179">
        <f t="shared" ca="1" si="25"/>
        <v>285.47046735986407</v>
      </c>
      <c r="O71" s="180">
        <f t="shared" ca="1" si="26"/>
        <v>156.2402557897683</v>
      </c>
      <c r="P71" s="180">
        <f t="shared" ca="1" si="27"/>
        <v>5.7100093481795762</v>
      </c>
      <c r="Q71" s="180">
        <f t="shared" ca="1" si="28"/>
        <v>2.7500045021880619</v>
      </c>
      <c r="R71" s="181">
        <f t="shared" ca="1" si="29"/>
        <v>450.17073700000003</v>
      </c>
      <c r="W71" s="46"/>
      <c r="X71" s="46">
        <v>71</v>
      </c>
    </row>
    <row r="72" spans="1:24">
      <c r="A72" s="61" t="s">
        <v>114</v>
      </c>
      <c r="B72" s="174">
        <f t="shared" ca="1" si="18"/>
        <v>688.71594700000003</v>
      </c>
      <c r="C72" s="179">
        <f t="shared" ca="1" si="19"/>
        <v>512.27672525309299</v>
      </c>
      <c r="D72" s="180">
        <f t="shared" ca="1" si="19"/>
        <v>164.15771584957341</v>
      </c>
      <c r="E72" s="180">
        <f t="shared" ca="1" si="19"/>
        <v>9.3589708994554925</v>
      </c>
      <c r="F72" s="181">
        <f t="shared" ca="1" si="19"/>
        <v>2.9225349978782731</v>
      </c>
      <c r="G72" s="182">
        <f t="shared" ca="1" si="16"/>
        <v>523.08339999999998</v>
      </c>
      <c r="H72" s="182">
        <f t="shared" ca="1" si="17"/>
        <v>505.87395600000002</v>
      </c>
      <c r="I72" s="183">
        <f t="shared" ca="1" si="20"/>
        <v>338.48</v>
      </c>
      <c r="J72" s="180">
        <f t="shared" ca="1" si="21"/>
        <v>158.79</v>
      </c>
      <c r="K72" s="180">
        <f t="shared" ca="1" si="22"/>
        <v>5.8</v>
      </c>
      <c r="L72" s="180">
        <f t="shared" ca="1" si="23"/>
        <v>2.79</v>
      </c>
      <c r="M72" s="181">
        <f t="shared" ca="1" si="24"/>
        <v>505.86</v>
      </c>
      <c r="N72" s="179">
        <f t="shared" ca="1" si="25"/>
        <v>338.48933820993955</v>
      </c>
      <c r="O72" s="180">
        <f t="shared" ca="1" si="26"/>
        <v>158.79438080346341</v>
      </c>
      <c r="P72" s="180">
        <f t="shared" ca="1" si="27"/>
        <v>5.8001600142331871</v>
      </c>
      <c r="Q72" s="180">
        <f t="shared" ca="1" si="28"/>
        <v>2.7900769723638952</v>
      </c>
      <c r="R72" s="181">
        <f t="shared" ca="1" si="29"/>
        <v>505.87395600000008</v>
      </c>
      <c r="W72" s="46"/>
      <c r="X72" s="46">
        <v>72</v>
      </c>
    </row>
    <row r="73" spans="1:24">
      <c r="A73" s="61" t="s">
        <v>115</v>
      </c>
      <c r="B73" s="174">
        <f t="shared" ca="1" si="18"/>
        <v>688.71594700000003</v>
      </c>
      <c r="C73" s="179">
        <f t="shared" ca="1" si="19"/>
        <v>512.27672525309299</v>
      </c>
      <c r="D73" s="180">
        <f t="shared" ca="1" si="19"/>
        <v>164.15771584957341</v>
      </c>
      <c r="E73" s="180">
        <f t="shared" ca="1" si="19"/>
        <v>9.3589708994554925</v>
      </c>
      <c r="F73" s="181">
        <f t="shared" ca="1" si="19"/>
        <v>2.9225349978782731</v>
      </c>
      <c r="G73" s="182">
        <f t="shared" ca="1" si="16"/>
        <v>548.08339999999998</v>
      </c>
      <c r="H73" s="182">
        <f t="shared" ca="1" si="17"/>
        <v>530.05145600000003</v>
      </c>
      <c r="I73" s="183">
        <f t="shared" ca="1" si="20"/>
        <v>362.66</v>
      </c>
      <c r="J73" s="180">
        <f t="shared" ca="1" si="21"/>
        <v>158.79</v>
      </c>
      <c r="K73" s="180">
        <f t="shared" ca="1" si="22"/>
        <v>5.8</v>
      </c>
      <c r="L73" s="180">
        <f t="shared" ca="1" si="23"/>
        <v>2.79</v>
      </c>
      <c r="M73" s="181">
        <f t="shared" ca="1" si="24"/>
        <v>530.04</v>
      </c>
      <c r="N73" s="179">
        <f t="shared" ca="1" si="25"/>
        <v>362.66783833854055</v>
      </c>
      <c r="O73" s="180">
        <f t="shared" ca="1" si="26"/>
        <v>158.7934320018112</v>
      </c>
      <c r="P73" s="180">
        <f t="shared" ca="1" si="27"/>
        <v>5.8001253580861825</v>
      </c>
      <c r="Q73" s="180">
        <f t="shared" ca="1" si="28"/>
        <v>2.7900603015621468</v>
      </c>
      <c r="R73" s="181">
        <f t="shared" ca="1" si="29"/>
        <v>530.05145600000014</v>
      </c>
      <c r="W73" s="46"/>
      <c r="X73" s="46">
        <v>73</v>
      </c>
    </row>
    <row r="74" spans="1:24">
      <c r="A74" s="61" t="s">
        <v>116</v>
      </c>
      <c r="B74" s="174">
        <f t="shared" ca="1" si="18"/>
        <v>688.71594700000003</v>
      </c>
      <c r="C74" s="179">
        <f t="shared" ca="1" si="19"/>
        <v>512.27672525309299</v>
      </c>
      <c r="D74" s="180">
        <f t="shared" ca="1" si="19"/>
        <v>164.15771584957341</v>
      </c>
      <c r="E74" s="180">
        <f t="shared" ca="1" si="19"/>
        <v>9.3589708994554925</v>
      </c>
      <c r="F74" s="181">
        <f t="shared" ca="1" si="19"/>
        <v>2.9225349978782731</v>
      </c>
      <c r="G74" s="182">
        <f t="shared" ca="1" si="16"/>
        <v>558.08339999999998</v>
      </c>
      <c r="H74" s="182">
        <f t="shared" ca="1" si="17"/>
        <v>539.72245599999997</v>
      </c>
      <c r="I74" s="183">
        <f t="shared" ca="1" si="20"/>
        <v>372.33</v>
      </c>
      <c r="J74" s="180">
        <f t="shared" ca="1" si="21"/>
        <v>158.79</v>
      </c>
      <c r="K74" s="180">
        <f t="shared" ca="1" si="22"/>
        <v>5.8</v>
      </c>
      <c r="L74" s="180">
        <f t="shared" ca="1" si="23"/>
        <v>2.79</v>
      </c>
      <c r="M74" s="181">
        <f t="shared" ca="1" si="24"/>
        <v>539.70999999999992</v>
      </c>
      <c r="N74" s="179">
        <f t="shared" ca="1" si="25"/>
        <v>372.33859302677365</v>
      </c>
      <c r="O74" s="180">
        <f t="shared" ca="1" si="26"/>
        <v>158.79366472409257</v>
      </c>
      <c r="P74" s="180">
        <f t="shared" ca="1" si="27"/>
        <v>5.8001338585536679</v>
      </c>
      <c r="Q74" s="180">
        <f t="shared" ca="1" si="28"/>
        <v>2.7900643905801266</v>
      </c>
      <c r="R74" s="181">
        <f t="shared" ca="1" si="29"/>
        <v>539.72245599999997</v>
      </c>
      <c r="W74" s="46"/>
      <c r="X74" s="46">
        <v>74</v>
      </c>
    </row>
    <row r="75" spans="1:24">
      <c r="A75" s="61" t="s">
        <v>117</v>
      </c>
      <c r="B75" s="174">
        <f t="shared" ca="1" si="18"/>
        <v>688.71594700000003</v>
      </c>
      <c r="C75" s="179">
        <f t="shared" ca="1" si="19"/>
        <v>512.27672525309299</v>
      </c>
      <c r="D75" s="180">
        <f t="shared" ca="1" si="19"/>
        <v>164.15771584957341</v>
      </c>
      <c r="E75" s="180">
        <f t="shared" ca="1" si="19"/>
        <v>9.3589708994554925</v>
      </c>
      <c r="F75" s="181">
        <f t="shared" ca="1" si="19"/>
        <v>2.9225349978782731</v>
      </c>
      <c r="G75" s="182">
        <f t="shared" ca="1" si="16"/>
        <v>583.08339999999998</v>
      </c>
      <c r="H75" s="182">
        <f t="shared" ca="1" si="17"/>
        <v>563.89995599999997</v>
      </c>
      <c r="I75" s="183">
        <f t="shared" ca="1" si="20"/>
        <v>396.51</v>
      </c>
      <c r="J75" s="180">
        <f t="shared" ca="1" si="21"/>
        <v>158.79</v>
      </c>
      <c r="K75" s="180">
        <f t="shared" ca="1" si="22"/>
        <v>5.8</v>
      </c>
      <c r="L75" s="180">
        <f t="shared" ca="1" si="23"/>
        <v>2.79</v>
      </c>
      <c r="M75" s="181">
        <f t="shared" ca="1" si="24"/>
        <v>563.88999999999987</v>
      </c>
      <c r="N75" s="179">
        <f t="shared" ca="1" si="25"/>
        <v>396.51700075113945</v>
      </c>
      <c r="O75" s="180">
        <f t="shared" ca="1" si="26"/>
        <v>158.79280358445797</v>
      </c>
      <c r="P75" s="180">
        <f t="shared" ca="1" si="27"/>
        <v>5.8001024043696479</v>
      </c>
      <c r="Q75" s="180">
        <f t="shared" ca="1" si="28"/>
        <v>2.7900492600329856</v>
      </c>
      <c r="R75" s="181">
        <f t="shared" ca="1" si="29"/>
        <v>563.89995600000009</v>
      </c>
      <c r="W75" s="46"/>
      <c r="X75" s="46">
        <v>75</v>
      </c>
    </row>
    <row r="76" spans="1:24">
      <c r="A76" s="61" t="s">
        <v>118</v>
      </c>
      <c r="B76" s="174">
        <f t="shared" ca="1" si="18"/>
        <v>688.71594700000003</v>
      </c>
      <c r="C76" s="179">
        <f t="shared" ca="1" si="19"/>
        <v>512.27672525309299</v>
      </c>
      <c r="D76" s="180">
        <f t="shared" ca="1" si="19"/>
        <v>164.15771584957341</v>
      </c>
      <c r="E76" s="180">
        <f t="shared" ca="1" si="19"/>
        <v>9.3589708994554925</v>
      </c>
      <c r="F76" s="181">
        <f t="shared" ca="1" si="19"/>
        <v>2.9225349978782731</v>
      </c>
      <c r="G76" s="182">
        <f t="shared" ca="1" si="16"/>
        <v>573.08339999999998</v>
      </c>
      <c r="H76" s="182">
        <f t="shared" ca="1" si="17"/>
        <v>554.22895600000004</v>
      </c>
      <c r="I76" s="183">
        <f t="shared" ca="1" si="20"/>
        <v>386.84</v>
      </c>
      <c r="J76" s="180">
        <f t="shared" ca="1" si="21"/>
        <v>158.79</v>
      </c>
      <c r="K76" s="180">
        <f t="shared" ca="1" si="22"/>
        <v>5.8</v>
      </c>
      <c r="L76" s="180">
        <f t="shared" ca="1" si="23"/>
        <v>2.79</v>
      </c>
      <c r="M76" s="181">
        <f t="shared" ca="1" si="24"/>
        <v>554.21999999999991</v>
      </c>
      <c r="N76" s="179">
        <f t="shared" ca="1" si="25"/>
        <v>386.8462511981524</v>
      </c>
      <c r="O76" s="180">
        <f t="shared" ca="1" si="26"/>
        <v>158.79256599047312</v>
      </c>
      <c r="P76" s="180">
        <f t="shared" ca="1" si="27"/>
        <v>5.8000937259572023</v>
      </c>
      <c r="Q76" s="180">
        <f t="shared" ca="1" si="28"/>
        <v>2.790045085417344</v>
      </c>
      <c r="R76" s="181">
        <f t="shared" ca="1" si="29"/>
        <v>554.22895600000015</v>
      </c>
      <c r="W76" s="46"/>
      <c r="X76" s="46">
        <v>76</v>
      </c>
    </row>
    <row r="77" spans="1:24">
      <c r="A77" s="61" t="s">
        <v>119</v>
      </c>
      <c r="B77" s="174">
        <f t="shared" ca="1" si="18"/>
        <v>688.71594700000003</v>
      </c>
      <c r="C77" s="179">
        <f t="shared" ca="1" si="19"/>
        <v>512.27672525309299</v>
      </c>
      <c r="D77" s="180">
        <f t="shared" ca="1" si="19"/>
        <v>164.15771584957341</v>
      </c>
      <c r="E77" s="180">
        <f t="shared" ca="1" si="19"/>
        <v>9.3589708994554925</v>
      </c>
      <c r="F77" s="181">
        <f t="shared" ca="1" si="19"/>
        <v>2.9225349978782731</v>
      </c>
      <c r="G77" s="182">
        <f t="shared" ca="1" si="16"/>
        <v>463.89260000000002</v>
      </c>
      <c r="H77" s="182">
        <f t="shared" ca="1" si="17"/>
        <v>448.63053300000001</v>
      </c>
      <c r="I77" s="183">
        <f t="shared" ca="1" si="20"/>
        <v>338.49</v>
      </c>
      <c r="J77" s="180">
        <f t="shared" ca="1" si="21"/>
        <v>101.55</v>
      </c>
      <c r="K77" s="180">
        <f t="shared" ca="1" si="22"/>
        <v>5.8</v>
      </c>
      <c r="L77" s="180">
        <f t="shared" ca="1" si="23"/>
        <v>2.79</v>
      </c>
      <c r="M77" s="181">
        <f t="shared" ca="1" si="24"/>
        <v>448.63000000000005</v>
      </c>
      <c r="N77" s="179">
        <f t="shared" ca="1" si="25"/>
        <v>338.49040214691394</v>
      </c>
      <c r="O77" s="180">
        <f t="shared" ca="1" si="26"/>
        <v>101.55012064763835</v>
      </c>
      <c r="P77" s="180">
        <f t="shared" ca="1" si="27"/>
        <v>5.8000068907563023</v>
      </c>
      <c r="Q77" s="180">
        <f t="shared" ca="1" si="28"/>
        <v>2.7900033146913934</v>
      </c>
      <c r="R77" s="181">
        <f t="shared" ca="1" si="29"/>
        <v>448.63053300000001</v>
      </c>
      <c r="W77" s="46"/>
      <c r="X77" s="46">
        <v>77</v>
      </c>
    </row>
    <row r="78" spans="1:24">
      <c r="A78" s="61" t="s">
        <v>120</v>
      </c>
      <c r="B78" s="174">
        <f t="shared" ca="1" si="18"/>
        <v>688.71594700000003</v>
      </c>
      <c r="C78" s="179">
        <f t="shared" ca="1" si="19"/>
        <v>512.27672525309299</v>
      </c>
      <c r="D78" s="180">
        <f t="shared" ca="1" si="19"/>
        <v>164.15771584957341</v>
      </c>
      <c r="E78" s="180">
        <f t="shared" ca="1" si="19"/>
        <v>9.3589708994554925</v>
      </c>
      <c r="F78" s="181">
        <f t="shared" ca="1" si="19"/>
        <v>2.9225349978782731</v>
      </c>
      <c r="G78" s="182">
        <f t="shared" ca="1" si="16"/>
        <v>463.89260000000002</v>
      </c>
      <c r="H78" s="182">
        <f t="shared" ca="1" si="17"/>
        <v>448.63053300000001</v>
      </c>
      <c r="I78" s="183">
        <f t="shared" ca="1" si="20"/>
        <v>338.49</v>
      </c>
      <c r="J78" s="180">
        <f t="shared" ca="1" si="21"/>
        <v>101.55</v>
      </c>
      <c r="K78" s="180">
        <f t="shared" ca="1" si="22"/>
        <v>5.8</v>
      </c>
      <c r="L78" s="180">
        <f t="shared" ca="1" si="23"/>
        <v>2.79</v>
      </c>
      <c r="M78" s="181">
        <f t="shared" ca="1" si="24"/>
        <v>448.63000000000005</v>
      </c>
      <c r="N78" s="179">
        <f t="shared" ca="1" si="25"/>
        <v>338.49040214691394</v>
      </c>
      <c r="O78" s="180">
        <f t="shared" ca="1" si="26"/>
        <v>101.55012064763835</v>
      </c>
      <c r="P78" s="180">
        <f t="shared" ca="1" si="27"/>
        <v>5.8000068907563023</v>
      </c>
      <c r="Q78" s="180">
        <f t="shared" ca="1" si="28"/>
        <v>2.7900033146913934</v>
      </c>
      <c r="R78" s="181">
        <f t="shared" ca="1" si="29"/>
        <v>448.63053300000001</v>
      </c>
      <c r="W78" s="46"/>
      <c r="X78" s="46">
        <v>78</v>
      </c>
    </row>
    <row r="79" spans="1:24">
      <c r="A79" s="61" t="s">
        <v>121</v>
      </c>
      <c r="B79" s="174">
        <f t="shared" ca="1" si="18"/>
        <v>688.71594700000003</v>
      </c>
      <c r="C79" s="179">
        <f t="shared" ca="1" si="19"/>
        <v>512.27672525309299</v>
      </c>
      <c r="D79" s="180">
        <f t="shared" ca="1" si="19"/>
        <v>164.15771584957341</v>
      </c>
      <c r="E79" s="180">
        <f t="shared" ca="1" si="19"/>
        <v>9.3589708994554925</v>
      </c>
      <c r="F79" s="181">
        <f t="shared" ca="1" si="19"/>
        <v>2.9225349978782731</v>
      </c>
      <c r="G79" s="182">
        <f t="shared" ca="1" si="16"/>
        <v>399.43795299999999</v>
      </c>
      <c r="H79" s="182">
        <f t="shared" ca="1" si="17"/>
        <v>386.29644400000001</v>
      </c>
      <c r="I79" s="183">
        <f t="shared" ca="1" si="20"/>
        <v>275.17</v>
      </c>
      <c r="J79" s="180">
        <f t="shared" ca="1" si="21"/>
        <v>102.46</v>
      </c>
      <c r="K79" s="180">
        <f t="shared" ca="1" si="22"/>
        <v>5.85</v>
      </c>
      <c r="L79" s="180">
        <f t="shared" ca="1" si="23"/>
        <v>2.82</v>
      </c>
      <c r="M79" s="181">
        <f t="shared" ca="1" si="24"/>
        <v>386.3</v>
      </c>
      <c r="N79" s="179">
        <f t="shared" ca="1" si="25"/>
        <v>275.16746698286306</v>
      </c>
      <c r="O79" s="180">
        <f t="shared" ca="1" si="26"/>
        <v>102.45905682692208</v>
      </c>
      <c r="P79" s="180">
        <f t="shared" ca="1" si="27"/>
        <v>5.8499461491069109</v>
      </c>
      <c r="Q79" s="180">
        <f t="shared" ca="1" si="28"/>
        <v>2.819974041107947</v>
      </c>
      <c r="R79" s="181">
        <f t="shared" ca="1" si="29"/>
        <v>386.29644400000001</v>
      </c>
      <c r="W79" s="46"/>
      <c r="X79" s="46">
        <v>79</v>
      </c>
    </row>
    <row r="80" spans="1:24">
      <c r="A80" s="61" t="s">
        <v>122</v>
      </c>
      <c r="B80" s="174">
        <f t="shared" ca="1" si="18"/>
        <v>688.71594700000003</v>
      </c>
      <c r="C80" s="179">
        <f t="shared" ca="1" si="19"/>
        <v>512.27672525309299</v>
      </c>
      <c r="D80" s="180">
        <f t="shared" ca="1" si="19"/>
        <v>164.15771584957341</v>
      </c>
      <c r="E80" s="180">
        <f t="shared" ca="1" si="19"/>
        <v>9.3589708994554925</v>
      </c>
      <c r="F80" s="181">
        <f t="shared" ca="1" si="19"/>
        <v>2.9225349978782731</v>
      </c>
      <c r="G80" s="182">
        <f t="shared" ca="1" si="16"/>
        <v>395.89260000000002</v>
      </c>
      <c r="H80" s="182">
        <f t="shared" ca="1" si="17"/>
        <v>382.86773299999999</v>
      </c>
      <c r="I80" s="183">
        <f t="shared" ca="1" si="20"/>
        <v>272.73</v>
      </c>
      <c r="J80" s="180">
        <f t="shared" ca="1" si="21"/>
        <v>101.55</v>
      </c>
      <c r="K80" s="180">
        <f t="shared" ca="1" si="22"/>
        <v>5.8</v>
      </c>
      <c r="L80" s="180">
        <f t="shared" ca="1" si="23"/>
        <v>2.79</v>
      </c>
      <c r="M80" s="181">
        <f t="shared" ca="1" si="24"/>
        <v>382.87000000000006</v>
      </c>
      <c r="N80" s="179">
        <f t="shared" ca="1" si="25"/>
        <v>272.72838514662936</v>
      </c>
      <c r="O80" s="180">
        <f t="shared" ca="1" si="26"/>
        <v>101.54939871536028</v>
      </c>
      <c r="P80" s="180">
        <f t="shared" ca="1" si="27"/>
        <v>5.7999656577950729</v>
      </c>
      <c r="Q80" s="180">
        <f t="shared" ca="1" si="28"/>
        <v>2.7899834802152164</v>
      </c>
      <c r="R80" s="181">
        <f t="shared" ca="1" si="29"/>
        <v>382.86773299999993</v>
      </c>
      <c r="W80" s="46"/>
      <c r="X80" s="46">
        <v>80</v>
      </c>
    </row>
    <row r="81" spans="1:24">
      <c r="A81" s="61" t="s">
        <v>123</v>
      </c>
      <c r="B81" s="174">
        <f t="shared" ca="1" si="18"/>
        <v>688.71594700000003</v>
      </c>
      <c r="C81" s="179">
        <f t="shared" ca="1" si="19"/>
        <v>512.27672525309299</v>
      </c>
      <c r="D81" s="180">
        <f t="shared" ca="1" si="19"/>
        <v>164.15771584957341</v>
      </c>
      <c r="E81" s="180">
        <f t="shared" ca="1" si="19"/>
        <v>9.3589708994554925</v>
      </c>
      <c r="F81" s="181">
        <f t="shared" ca="1" si="19"/>
        <v>2.9225349978782731</v>
      </c>
      <c r="G81" s="182">
        <f t="shared" ca="1" si="16"/>
        <v>453.83845200000002</v>
      </c>
      <c r="H81" s="182">
        <f t="shared" ca="1" si="17"/>
        <v>438.90716700000002</v>
      </c>
      <c r="I81" s="183">
        <f t="shared" ca="1" si="20"/>
        <v>328.76</v>
      </c>
      <c r="J81" s="180">
        <f t="shared" ca="1" si="21"/>
        <v>98.63</v>
      </c>
      <c r="K81" s="180">
        <f t="shared" ca="1" si="22"/>
        <v>8.8000000000000007</v>
      </c>
      <c r="L81" s="180">
        <f t="shared" ca="1" si="23"/>
        <v>2.71</v>
      </c>
      <c r="M81" s="181">
        <f t="shared" ca="1" si="24"/>
        <v>438.9</v>
      </c>
      <c r="N81" s="179">
        <f t="shared" ca="1" si="25"/>
        <v>328.76536847327412</v>
      </c>
      <c r="O81" s="180">
        <f t="shared" ca="1" si="26"/>
        <v>98.631610574641158</v>
      </c>
      <c r="P81" s="180">
        <f t="shared" ca="1" si="27"/>
        <v>8.800143699248121</v>
      </c>
      <c r="Q81" s="180">
        <f t="shared" ca="1" si="28"/>
        <v>2.7100442528366373</v>
      </c>
      <c r="R81" s="181">
        <f t="shared" ca="1" si="29"/>
        <v>438.90716700000002</v>
      </c>
      <c r="W81" s="46"/>
      <c r="X81" s="46">
        <v>81</v>
      </c>
    </row>
    <row r="82" spans="1:24">
      <c r="A82" s="61" t="s">
        <v>124</v>
      </c>
      <c r="B82" s="174">
        <f t="shared" ca="1" si="18"/>
        <v>688.71594700000003</v>
      </c>
      <c r="C82" s="179">
        <f t="shared" ca="1" si="19"/>
        <v>512.27672525309299</v>
      </c>
      <c r="D82" s="180">
        <f t="shared" ca="1" si="19"/>
        <v>164.15771584957341</v>
      </c>
      <c r="E82" s="180">
        <f t="shared" ca="1" si="19"/>
        <v>9.3589708994554925</v>
      </c>
      <c r="F82" s="181">
        <f t="shared" ca="1" si="19"/>
        <v>2.9225349978782731</v>
      </c>
      <c r="G82" s="182">
        <f t="shared" ca="1" si="16"/>
        <v>467.25920000000002</v>
      </c>
      <c r="H82" s="182">
        <f t="shared" ca="1" si="17"/>
        <v>451.88637199999999</v>
      </c>
      <c r="I82" s="183">
        <f t="shared" ca="1" si="20"/>
        <v>338.49</v>
      </c>
      <c r="J82" s="180">
        <f t="shared" ca="1" si="21"/>
        <v>101.55</v>
      </c>
      <c r="K82" s="180">
        <f t="shared" ca="1" si="22"/>
        <v>9.06</v>
      </c>
      <c r="L82" s="180">
        <f t="shared" ca="1" si="23"/>
        <v>2.79</v>
      </c>
      <c r="M82" s="181">
        <f t="shared" ca="1" si="24"/>
        <v>451.89000000000004</v>
      </c>
      <c r="N82" s="179">
        <f t="shared" ca="1" si="25"/>
        <v>338.48728243218477</v>
      </c>
      <c r="O82" s="180">
        <f t="shared" ca="1" si="26"/>
        <v>101.54918470556993</v>
      </c>
      <c r="P82" s="180">
        <f t="shared" ca="1" si="27"/>
        <v>9.0599272617672444</v>
      </c>
      <c r="Q82" s="180">
        <f t="shared" ca="1" si="28"/>
        <v>2.7899776004779921</v>
      </c>
      <c r="R82" s="181">
        <f t="shared" ca="1" si="29"/>
        <v>451.88637199999994</v>
      </c>
      <c r="W82" s="46"/>
      <c r="X82" s="46">
        <v>82</v>
      </c>
    </row>
    <row r="83" spans="1:24">
      <c r="A83" s="61" t="s">
        <v>125</v>
      </c>
      <c r="B83" s="174">
        <f t="shared" ca="1" si="18"/>
        <v>688.71594700000003</v>
      </c>
      <c r="C83" s="179">
        <f t="shared" ca="1" si="19"/>
        <v>512.27672525309299</v>
      </c>
      <c r="D83" s="180">
        <f t="shared" ca="1" si="19"/>
        <v>164.15771584957341</v>
      </c>
      <c r="E83" s="180">
        <f t="shared" ca="1" si="19"/>
        <v>9.3589708994554925</v>
      </c>
      <c r="F83" s="181">
        <f t="shared" ca="1" si="19"/>
        <v>2.9225349978782731</v>
      </c>
      <c r="G83" s="182">
        <f t="shared" ca="1" si="16"/>
        <v>574.25637099999994</v>
      </c>
      <c r="H83" s="182">
        <f t="shared" ca="1" si="17"/>
        <v>555.363336</v>
      </c>
      <c r="I83" s="183">
        <f t="shared" ca="1" si="20"/>
        <v>385.37</v>
      </c>
      <c r="J83" s="180">
        <f t="shared" ca="1" si="21"/>
        <v>158.18</v>
      </c>
      <c r="K83" s="180">
        <f t="shared" ca="1" si="22"/>
        <v>9.0299999999999994</v>
      </c>
      <c r="L83" s="180">
        <f t="shared" ca="1" si="23"/>
        <v>2.78</v>
      </c>
      <c r="M83" s="181">
        <f t="shared" ca="1" si="24"/>
        <v>555.3599999999999</v>
      </c>
      <c r="N83" s="179">
        <f t="shared" ca="1" si="25"/>
        <v>385.37231488461543</v>
      </c>
      <c r="O83" s="180">
        <f t="shared" ca="1" si="26"/>
        <v>158.18095017372519</v>
      </c>
      <c r="P83" s="180">
        <f t="shared" ca="1" si="27"/>
        <v>9.0300542424373393</v>
      </c>
      <c r="Q83" s="180">
        <f t="shared" ca="1" si="28"/>
        <v>2.7800166992221267</v>
      </c>
      <c r="R83" s="181">
        <f t="shared" ca="1" si="29"/>
        <v>555.36333600000012</v>
      </c>
      <c r="W83" s="46"/>
      <c r="X83" s="46">
        <v>83</v>
      </c>
    </row>
    <row r="84" spans="1:24">
      <c r="A84" s="61" t="s">
        <v>126</v>
      </c>
      <c r="B84" s="174">
        <f t="shared" ca="1" si="18"/>
        <v>688.71594700000003</v>
      </c>
      <c r="C84" s="179">
        <f t="shared" ca="1" si="19"/>
        <v>512.27672525309299</v>
      </c>
      <c r="D84" s="180">
        <f t="shared" ca="1" si="19"/>
        <v>164.15771584957341</v>
      </c>
      <c r="E84" s="180">
        <f t="shared" ca="1" si="19"/>
        <v>9.3589708994554925</v>
      </c>
      <c r="F84" s="181">
        <f t="shared" ca="1" si="19"/>
        <v>2.9225349978782731</v>
      </c>
      <c r="G84" s="182">
        <f t="shared" ca="1" si="16"/>
        <v>626.45000000000005</v>
      </c>
      <c r="H84" s="182">
        <f t="shared" ca="1" si="17"/>
        <v>605.83979499999998</v>
      </c>
      <c r="I84" s="183">
        <f t="shared" ca="1" si="20"/>
        <v>429.39</v>
      </c>
      <c r="J84" s="180">
        <f t="shared" ca="1" si="21"/>
        <v>164.19</v>
      </c>
      <c r="K84" s="180">
        <f t="shared" ca="1" si="22"/>
        <v>9.3699999999999992</v>
      </c>
      <c r="L84" s="180">
        <f t="shared" ca="1" si="23"/>
        <v>2.89</v>
      </c>
      <c r="M84" s="181">
        <f t="shared" ca="1" si="24"/>
        <v>605.83999999999992</v>
      </c>
      <c r="N84" s="179">
        <f t="shared" ca="1" si="25"/>
        <v>429.38985470594548</v>
      </c>
      <c r="O84" s="180">
        <f t="shared" ca="1" si="26"/>
        <v>164.18994444250959</v>
      </c>
      <c r="P84" s="180">
        <f t="shared" ca="1" si="27"/>
        <v>9.3699968294434175</v>
      </c>
      <c r="Q84" s="180">
        <f t="shared" ca="1" si="28"/>
        <v>2.8899990221015455</v>
      </c>
      <c r="R84" s="181">
        <f t="shared" ca="1" si="29"/>
        <v>605.83979499999998</v>
      </c>
      <c r="W84" s="46"/>
      <c r="X84" s="46">
        <v>84</v>
      </c>
    </row>
    <row r="85" spans="1:24">
      <c r="A85" s="61" t="s">
        <v>127</v>
      </c>
      <c r="B85" s="174">
        <f t="shared" ca="1" si="18"/>
        <v>688.71594700000003</v>
      </c>
      <c r="C85" s="179">
        <f t="shared" ca="1" si="19"/>
        <v>512.27672525309299</v>
      </c>
      <c r="D85" s="180">
        <f t="shared" ca="1" si="19"/>
        <v>164.15771584957341</v>
      </c>
      <c r="E85" s="180">
        <f t="shared" ca="1" si="19"/>
        <v>9.3589708994554925</v>
      </c>
      <c r="F85" s="181">
        <f t="shared" ca="1" si="19"/>
        <v>2.9225349978782731</v>
      </c>
      <c r="G85" s="182">
        <f t="shared" ca="1" si="16"/>
        <v>606.14362900000003</v>
      </c>
      <c r="H85" s="182">
        <f t="shared" ca="1" si="17"/>
        <v>586.201504</v>
      </c>
      <c r="I85" s="183">
        <f t="shared" ca="1" si="20"/>
        <v>450</v>
      </c>
      <c r="J85" s="180">
        <f t="shared" ca="1" si="21"/>
        <v>123.94</v>
      </c>
      <c r="K85" s="180">
        <f t="shared" ca="1" si="22"/>
        <v>9.3699999999999992</v>
      </c>
      <c r="L85" s="180">
        <f t="shared" ca="1" si="23"/>
        <v>2.89</v>
      </c>
      <c r="M85" s="181">
        <f t="shared" ca="1" si="24"/>
        <v>586.20000000000005</v>
      </c>
      <c r="N85" s="179">
        <f t="shared" ca="1" si="25"/>
        <v>450.00115455475941</v>
      </c>
      <c r="O85" s="180">
        <f t="shared" ca="1" si="26"/>
        <v>123.94031799003751</v>
      </c>
      <c r="P85" s="180">
        <f t="shared" ca="1" si="27"/>
        <v>9.3699999999999992</v>
      </c>
      <c r="Q85" s="180">
        <f t="shared" ca="1" si="28"/>
        <v>2.8900074148072328</v>
      </c>
      <c r="R85" s="181">
        <f t="shared" ca="1" si="29"/>
        <v>586.20147995960417</v>
      </c>
      <c r="W85" s="46"/>
      <c r="X85" s="46">
        <v>85</v>
      </c>
    </row>
    <row r="86" spans="1:24">
      <c r="A86" s="61" t="s">
        <v>128</v>
      </c>
      <c r="B86" s="174">
        <f t="shared" ca="1" si="18"/>
        <v>688.71594700000003</v>
      </c>
      <c r="C86" s="179">
        <f t="shared" ca="1" si="19"/>
        <v>512.27672525309299</v>
      </c>
      <c r="D86" s="180">
        <f t="shared" ca="1" si="19"/>
        <v>164.15771584957341</v>
      </c>
      <c r="E86" s="180">
        <f t="shared" ca="1" si="19"/>
        <v>9.3589708994554925</v>
      </c>
      <c r="F86" s="181">
        <f t="shared" ca="1" si="19"/>
        <v>2.9225349978782731</v>
      </c>
      <c r="G86" s="182">
        <f t="shared" ca="1" si="16"/>
        <v>624.52909999999997</v>
      </c>
      <c r="H86" s="182">
        <f t="shared" ca="1" si="17"/>
        <v>603.98209299999996</v>
      </c>
      <c r="I86" s="183">
        <f t="shared" ca="1" si="20"/>
        <v>495.41</v>
      </c>
      <c r="J86" s="180">
        <f t="shared" ca="1" si="21"/>
        <v>96.71</v>
      </c>
      <c r="K86" s="180">
        <f t="shared" ca="1" si="22"/>
        <v>9.06</v>
      </c>
      <c r="L86" s="180">
        <f t="shared" ca="1" si="23"/>
        <v>2.79</v>
      </c>
      <c r="M86" s="181">
        <f t="shared" ca="1" si="24"/>
        <v>603.96999999999991</v>
      </c>
      <c r="N86" s="179">
        <f t="shared" ca="1" si="25"/>
        <v>495.41991935548128</v>
      </c>
      <c r="O86" s="180">
        <f t="shared" ca="1" si="26"/>
        <v>96.711936377684324</v>
      </c>
      <c r="P86" s="180">
        <f t="shared" ca="1" si="27"/>
        <v>9.0601814040101338</v>
      </c>
      <c r="Q86" s="180">
        <f t="shared" ca="1" si="28"/>
        <v>2.7900558628243126</v>
      </c>
      <c r="R86" s="181">
        <f t="shared" ca="1" si="29"/>
        <v>603.98209299999996</v>
      </c>
      <c r="W86" s="46"/>
      <c r="X86" s="46">
        <v>86</v>
      </c>
    </row>
    <row r="87" spans="1:24">
      <c r="A87" s="61" t="s">
        <v>129</v>
      </c>
      <c r="B87" s="174">
        <f t="shared" ca="1" si="18"/>
        <v>688.41594699999996</v>
      </c>
      <c r="C87" s="179">
        <f t="shared" ca="1" si="19"/>
        <v>512.05358098259171</v>
      </c>
      <c r="D87" s="180">
        <f t="shared" ca="1" si="19"/>
        <v>164.08620986082809</v>
      </c>
      <c r="E87" s="180">
        <f t="shared" ca="1" si="19"/>
        <v>9.354894195145004</v>
      </c>
      <c r="F87" s="181">
        <f t="shared" ca="1" si="19"/>
        <v>2.9212619614353348</v>
      </c>
      <c r="G87" s="182">
        <f t="shared" ca="1" si="16"/>
        <v>688.41594699999996</v>
      </c>
      <c r="H87" s="182">
        <f t="shared" ca="1" si="17"/>
        <v>665.76706200000001</v>
      </c>
      <c r="I87" s="183">
        <f t="shared" ca="1" si="20"/>
        <v>495.2</v>
      </c>
      <c r="J87" s="180">
        <f t="shared" ca="1" si="21"/>
        <v>158.72</v>
      </c>
      <c r="K87" s="180">
        <f t="shared" ca="1" si="22"/>
        <v>9.0500000000000007</v>
      </c>
      <c r="L87" s="180">
        <f t="shared" ca="1" si="23"/>
        <v>2.79</v>
      </c>
      <c r="M87" s="181">
        <f t="shared" ca="1" si="24"/>
        <v>665.75999999999988</v>
      </c>
      <c r="N87" s="179">
        <f t="shared" ca="1" si="25"/>
        <v>495.20525279740457</v>
      </c>
      <c r="O87" s="180">
        <f t="shared" ca="1" si="26"/>
        <v>158.72168361067054</v>
      </c>
      <c r="P87" s="180">
        <f t="shared" ca="1" si="27"/>
        <v>9.0500959972062027</v>
      </c>
      <c r="Q87" s="180">
        <f t="shared" ca="1" si="28"/>
        <v>2.7900295947188183</v>
      </c>
      <c r="R87" s="181">
        <f t="shared" ca="1" si="29"/>
        <v>665.76706200000012</v>
      </c>
      <c r="W87" s="46"/>
      <c r="X87" s="46">
        <v>87</v>
      </c>
    </row>
    <row r="88" spans="1:24">
      <c r="A88" s="61" t="s">
        <v>130</v>
      </c>
      <c r="B88" s="174">
        <f t="shared" ca="1" si="18"/>
        <v>688.41594699999996</v>
      </c>
      <c r="C88" s="179">
        <f t="shared" ca="1" si="19"/>
        <v>512.05358098259171</v>
      </c>
      <c r="D88" s="180">
        <f t="shared" ca="1" si="19"/>
        <v>164.08620986082809</v>
      </c>
      <c r="E88" s="180">
        <f t="shared" ca="1" si="19"/>
        <v>9.354894195145004</v>
      </c>
      <c r="F88" s="181">
        <f t="shared" ca="1" si="19"/>
        <v>2.9212619614353348</v>
      </c>
      <c r="G88" s="182">
        <f t="shared" ca="1" si="16"/>
        <v>688.41594699999996</v>
      </c>
      <c r="H88" s="182">
        <f t="shared" ca="1" si="17"/>
        <v>665.76706200000001</v>
      </c>
      <c r="I88" s="183">
        <f t="shared" ca="1" si="20"/>
        <v>495.2</v>
      </c>
      <c r="J88" s="180">
        <f t="shared" ca="1" si="21"/>
        <v>158.72</v>
      </c>
      <c r="K88" s="180">
        <f t="shared" ca="1" si="22"/>
        <v>9.0500000000000007</v>
      </c>
      <c r="L88" s="180">
        <f t="shared" ca="1" si="23"/>
        <v>2.79</v>
      </c>
      <c r="M88" s="181">
        <f t="shared" ca="1" si="24"/>
        <v>665.75999999999988</v>
      </c>
      <c r="N88" s="179">
        <f t="shared" ca="1" si="25"/>
        <v>495.20525279740457</v>
      </c>
      <c r="O88" s="180">
        <f t="shared" ca="1" si="26"/>
        <v>158.72168361067054</v>
      </c>
      <c r="P88" s="180">
        <f t="shared" ca="1" si="27"/>
        <v>9.0500959972062027</v>
      </c>
      <c r="Q88" s="180">
        <f t="shared" ca="1" si="28"/>
        <v>2.7900295947188183</v>
      </c>
      <c r="R88" s="181">
        <f t="shared" ca="1" si="29"/>
        <v>665.76706200000012</v>
      </c>
      <c r="W88" s="46"/>
      <c r="X88" s="46">
        <v>88</v>
      </c>
    </row>
    <row r="89" spans="1:24">
      <c r="A89" s="61" t="s">
        <v>131</v>
      </c>
      <c r="B89" s="174">
        <f t="shared" ca="1" si="18"/>
        <v>688.41594699999996</v>
      </c>
      <c r="C89" s="179">
        <f t="shared" ca="1" si="19"/>
        <v>512.05358098259171</v>
      </c>
      <c r="D89" s="180">
        <f t="shared" ca="1" si="19"/>
        <v>164.08620986082809</v>
      </c>
      <c r="E89" s="180">
        <f t="shared" ca="1" si="19"/>
        <v>9.354894195145004</v>
      </c>
      <c r="F89" s="181">
        <f t="shared" ca="1" si="19"/>
        <v>2.9212619614353348</v>
      </c>
      <c r="G89" s="182">
        <f t="shared" ca="1" si="16"/>
        <v>688.41594699999996</v>
      </c>
      <c r="H89" s="182">
        <f t="shared" ca="1" si="17"/>
        <v>665.76706200000001</v>
      </c>
      <c r="I89" s="183">
        <f t="shared" ca="1" si="20"/>
        <v>495.2</v>
      </c>
      <c r="J89" s="180">
        <f t="shared" ca="1" si="21"/>
        <v>158.72</v>
      </c>
      <c r="K89" s="180">
        <f t="shared" ca="1" si="22"/>
        <v>9.0500000000000007</v>
      </c>
      <c r="L89" s="180">
        <f t="shared" ca="1" si="23"/>
        <v>2.79</v>
      </c>
      <c r="M89" s="181">
        <f t="shared" ca="1" si="24"/>
        <v>665.75999999999988</v>
      </c>
      <c r="N89" s="179">
        <f t="shared" ca="1" si="25"/>
        <v>495.20525279740457</v>
      </c>
      <c r="O89" s="180">
        <f t="shared" ca="1" si="26"/>
        <v>158.72168361067054</v>
      </c>
      <c r="P89" s="180">
        <f t="shared" ca="1" si="27"/>
        <v>9.0500959972062027</v>
      </c>
      <c r="Q89" s="180">
        <f t="shared" ca="1" si="28"/>
        <v>2.7900295947188183</v>
      </c>
      <c r="R89" s="181">
        <f t="shared" ca="1" si="29"/>
        <v>665.76706200000012</v>
      </c>
      <c r="W89" s="46"/>
      <c r="X89" s="46">
        <v>89</v>
      </c>
    </row>
    <row r="90" spans="1:24">
      <c r="A90" s="61" t="s">
        <v>132</v>
      </c>
      <c r="B90" s="174">
        <f t="shared" ca="1" si="18"/>
        <v>688.41594699999996</v>
      </c>
      <c r="C90" s="179">
        <f t="shared" ca="1" si="19"/>
        <v>512.05358098259171</v>
      </c>
      <c r="D90" s="180">
        <f t="shared" ca="1" si="19"/>
        <v>164.08620986082809</v>
      </c>
      <c r="E90" s="180">
        <f t="shared" ca="1" si="19"/>
        <v>9.354894195145004</v>
      </c>
      <c r="F90" s="181">
        <f t="shared" ca="1" si="19"/>
        <v>2.9212619614353348</v>
      </c>
      <c r="G90" s="182">
        <f t="shared" ca="1" si="16"/>
        <v>688.41594699999996</v>
      </c>
      <c r="H90" s="182">
        <f t="shared" ca="1" si="17"/>
        <v>665.76706200000001</v>
      </c>
      <c r="I90" s="183">
        <f t="shared" ca="1" si="20"/>
        <v>495.2</v>
      </c>
      <c r="J90" s="180">
        <f t="shared" ca="1" si="21"/>
        <v>158.72</v>
      </c>
      <c r="K90" s="180">
        <f t="shared" ca="1" si="22"/>
        <v>9.0500000000000007</v>
      </c>
      <c r="L90" s="180">
        <f t="shared" ca="1" si="23"/>
        <v>2.79</v>
      </c>
      <c r="M90" s="181">
        <f t="shared" ca="1" si="24"/>
        <v>665.75999999999988</v>
      </c>
      <c r="N90" s="179">
        <f t="shared" ca="1" si="25"/>
        <v>495.20525279740457</v>
      </c>
      <c r="O90" s="180">
        <f t="shared" ca="1" si="26"/>
        <v>158.72168361067054</v>
      </c>
      <c r="P90" s="180">
        <f t="shared" ca="1" si="27"/>
        <v>9.0500959972062027</v>
      </c>
      <c r="Q90" s="180">
        <f t="shared" ca="1" si="28"/>
        <v>2.7900295947188183</v>
      </c>
      <c r="R90" s="181">
        <f t="shared" ca="1" si="29"/>
        <v>665.76706200000012</v>
      </c>
      <c r="W90" s="46"/>
      <c r="X90" s="46">
        <v>90</v>
      </c>
    </row>
    <row r="91" spans="1:24">
      <c r="A91" s="61" t="s">
        <v>133</v>
      </c>
      <c r="B91" s="174">
        <f t="shared" ca="1" si="18"/>
        <v>688.41594699999996</v>
      </c>
      <c r="C91" s="179">
        <f t="shared" ca="1" si="19"/>
        <v>512.05358098259171</v>
      </c>
      <c r="D91" s="180">
        <f t="shared" ca="1" si="19"/>
        <v>164.08620986082809</v>
      </c>
      <c r="E91" s="180">
        <f t="shared" ca="1" si="19"/>
        <v>9.354894195145004</v>
      </c>
      <c r="F91" s="181">
        <f t="shared" ca="1" si="19"/>
        <v>2.9212619614353348</v>
      </c>
      <c r="G91" s="182">
        <f t="shared" ca="1" si="16"/>
        <v>688.41594699999996</v>
      </c>
      <c r="H91" s="182">
        <f t="shared" ca="1" si="17"/>
        <v>665.76706200000001</v>
      </c>
      <c r="I91" s="183">
        <f t="shared" ca="1" si="20"/>
        <v>495.2</v>
      </c>
      <c r="J91" s="180">
        <f t="shared" ca="1" si="21"/>
        <v>158.72</v>
      </c>
      <c r="K91" s="180">
        <f t="shared" ca="1" si="22"/>
        <v>9.0500000000000007</v>
      </c>
      <c r="L91" s="180">
        <f t="shared" ca="1" si="23"/>
        <v>2.79</v>
      </c>
      <c r="M91" s="181">
        <f t="shared" ca="1" si="24"/>
        <v>665.75999999999988</v>
      </c>
      <c r="N91" s="179">
        <f t="shared" ca="1" si="25"/>
        <v>495.20525279740457</v>
      </c>
      <c r="O91" s="180">
        <f t="shared" ca="1" si="26"/>
        <v>158.72168361067054</v>
      </c>
      <c r="P91" s="180">
        <f t="shared" ca="1" si="27"/>
        <v>9.0500959972062027</v>
      </c>
      <c r="Q91" s="180">
        <f t="shared" ca="1" si="28"/>
        <v>2.7900295947188183</v>
      </c>
      <c r="R91" s="181">
        <f t="shared" ca="1" si="29"/>
        <v>665.76706200000012</v>
      </c>
      <c r="W91" s="46"/>
      <c r="X91" s="46">
        <v>91</v>
      </c>
    </row>
    <row r="92" spans="1:24">
      <c r="A92" s="61" t="s">
        <v>134</v>
      </c>
      <c r="B92" s="174">
        <f t="shared" ca="1" si="18"/>
        <v>688.41594699999996</v>
      </c>
      <c r="C92" s="179">
        <f t="shared" ca="1" si="19"/>
        <v>512.05358098259171</v>
      </c>
      <c r="D92" s="180">
        <f t="shared" ca="1" si="19"/>
        <v>164.08620986082809</v>
      </c>
      <c r="E92" s="180">
        <f t="shared" ca="1" si="19"/>
        <v>9.354894195145004</v>
      </c>
      <c r="F92" s="181">
        <f t="shared" ca="1" si="19"/>
        <v>2.9212619614353348</v>
      </c>
      <c r="G92" s="182">
        <f t="shared" ca="1" si="16"/>
        <v>688.41594699999996</v>
      </c>
      <c r="H92" s="182">
        <f t="shared" ca="1" si="17"/>
        <v>665.76706200000001</v>
      </c>
      <c r="I92" s="183">
        <f t="shared" ca="1" si="20"/>
        <v>495.2</v>
      </c>
      <c r="J92" s="180">
        <f t="shared" ca="1" si="21"/>
        <v>158.72</v>
      </c>
      <c r="K92" s="180">
        <f t="shared" ca="1" si="22"/>
        <v>9.0500000000000007</v>
      </c>
      <c r="L92" s="180">
        <f t="shared" ca="1" si="23"/>
        <v>2.79</v>
      </c>
      <c r="M92" s="181">
        <f t="shared" ca="1" si="24"/>
        <v>665.75999999999988</v>
      </c>
      <c r="N92" s="179">
        <f t="shared" ca="1" si="25"/>
        <v>495.20525279740457</v>
      </c>
      <c r="O92" s="180">
        <f t="shared" ca="1" si="26"/>
        <v>158.72168361067054</v>
      </c>
      <c r="P92" s="180">
        <f t="shared" ca="1" si="27"/>
        <v>9.0500959972062027</v>
      </c>
      <c r="Q92" s="180">
        <f t="shared" ca="1" si="28"/>
        <v>2.7900295947188183</v>
      </c>
      <c r="R92" s="181">
        <f t="shared" ca="1" si="29"/>
        <v>665.76706200000012</v>
      </c>
      <c r="W92" s="46"/>
      <c r="X92" s="46">
        <v>92</v>
      </c>
    </row>
    <row r="93" spans="1:24">
      <c r="A93" s="61" t="s">
        <v>135</v>
      </c>
      <c r="B93" s="174">
        <f t="shared" ca="1" si="18"/>
        <v>688.41594699999996</v>
      </c>
      <c r="C93" s="179">
        <f t="shared" ca="1" si="19"/>
        <v>512.05358098259171</v>
      </c>
      <c r="D93" s="180">
        <f t="shared" ca="1" si="19"/>
        <v>164.08620986082809</v>
      </c>
      <c r="E93" s="180">
        <f t="shared" ca="1" si="19"/>
        <v>9.354894195145004</v>
      </c>
      <c r="F93" s="181">
        <f t="shared" ca="1" si="19"/>
        <v>2.9212619614353348</v>
      </c>
      <c r="G93" s="182">
        <f t="shared" ca="1" si="16"/>
        <v>688.41594699999996</v>
      </c>
      <c r="H93" s="182">
        <f t="shared" ca="1" si="17"/>
        <v>665.76706200000001</v>
      </c>
      <c r="I93" s="183">
        <f t="shared" ca="1" si="20"/>
        <v>495.2</v>
      </c>
      <c r="J93" s="180">
        <f t="shared" ca="1" si="21"/>
        <v>158.72</v>
      </c>
      <c r="K93" s="180">
        <f t="shared" ca="1" si="22"/>
        <v>9.0500000000000007</v>
      </c>
      <c r="L93" s="180">
        <f t="shared" ca="1" si="23"/>
        <v>2.79</v>
      </c>
      <c r="M93" s="181">
        <f t="shared" ca="1" si="24"/>
        <v>665.75999999999988</v>
      </c>
      <c r="N93" s="179">
        <f t="shared" ca="1" si="25"/>
        <v>495.20525279740457</v>
      </c>
      <c r="O93" s="180">
        <f t="shared" ca="1" si="26"/>
        <v>158.72168361067054</v>
      </c>
      <c r="P93" s="180">
        <f t="shared" ca="1" si="27"/>
        <v>9.0500959972062027</v>
      </c>
      <c r="Q93" s="180">
        <f t="shared" ca="1" si="28"/>
        <v>2.7900295947188183</v>
      </c>
      <c r="R93" s="181">
        <f t="shared" ca="1" si="29"/>
        <v>665.76706200000012</v>
      </c>
      <c r="W93" s="46"/>
      <c r="X93" s="46">
        <v>93</v>
      </c>
    </row>
    <row r="94" spans="1:24">
      <c r="A94" s="61" t="s">
        <v>136</v>
      </c>
      <c r="B94" s="174">
        <f t="shared" ca="1" si="18"/>
        <v>688.41594699999996</v>
      </c>
      <c r="C94" s="179">
        <f t="shared" ca="1" si="19"/>
        <v>512.05358098259171</v>
      </c>
      <c r="D94" s="180">
        <f t="shared" ca="1" si="19"/>
        <v>164.08620986082809</v>
      </c>
      <c r="E94" s="180">
        <f t="shared" ca="1" si="19"/>
        <v>9.354894195145004</v>
      </c>
      <c r="F94" s="181">
        <f t="shared" ca="1" si="19"/>
        <v>2.9212619614353348</v>
      </c>
      <c r="G94" s="182">
        <f t="shared" ca="1" si="16"/>
        <v>688.41594699999996</v>
      </c>
      <c r="H94" s="182">
        <f t="shared" ca="1" si="17"/>
        <v>665.76706200000001</v>
      </c>
      <c r="I94" s="183">
        <f t="shared" ca="1" si="20"/>
        <v>495.2</v>
      </c>
      <c r="J94" s="180">
        <f t="shared" ca="1" si="21"/>
        <v>158.72</v>
      </c>
      <c r="K94" s="180">
        <f t="shared" ca="1" si="22"/>
        <v>9.0500000000000007</v>
      </c>
      <c r="L94" s="180">
        <f t="shared" ca="1" si="23"/>
        <v>2.79</v>
      </c>
      <c r="M94" s="181">
        <f t="shared" ca="1" si="24"/>
        <v>665.75999999999988</v>
      </c>
      <c r="N94" s="179">
        <f t="shared" ca="1" si="25"/>
        <v>495.20525279740457</v>
      </c>
      <c r="O94" s="180">
        <f t="shared" ca="1" si="26"/>
        <v>158.72168361067054</v>
      </c>
      <c r="P94" s="180">
        <f t="shared" ca="1" si="27"/>
        <v>9.0500959972062027</v>
      </c>
      <c r="Q94" s="180">
        <f t="shared" ca="1" si="28"/>
        <v>2.7900295947188183</v>
      </c>
      <c r="R94" s="181">
        <f t="shared" ca="1" si="29"/>
        <v>665.76706200000012</v>
      </c>
      <c r="W94" s="46"/>
      <c r="X94" s="46">
        <v>94</v>
      </c>
    </row>
    <row r="95" spans="1:24">
      <c r="A95" s="61" t="s">
        <v>137</v>
      </c>
      <c r="B95" s="174">
        <f t="shared" ca="1" si="18"/>
        <v>688.41594699999996</v>
      </c>
      <c r="C95" s="179">
        <f t="shared" ca="1" si="19"/>
        <v>512.05358098259171</v>
      </c>
      <c r="D95" s="180">
        <f t="shared" ca="1" si="19"/>
        <v>164.08620986082809</v>
      </c>
      <c r="E95" s="180">
        <f t="shared" ca="1" si="19"/>
        <v>9.354894195145004</v>
      </c>
      <c r="F95" s="181">
        <f t="shared" ca="1" si="19"/>
        <v>2.9212619614353348</v>
      </c>
      <c r="G95" s="182">
        <f t="shared" ca="1" si="16"/>
        <v>688.41594699999996</v>
      </c>
      <c r="H95" s="182">
        <f t="shared" ca="1" si="17"/>
        <v>665.76706200000001</v>
      </c>
      <c r="I95" s="183">
        <f t="shared" ca="1" si="20"/>
        <v>495.2</v>
      </c>
      <c r="J95" s="180">
        <f t="shared" ca="1" si="21"/>
        <v>158.72</v>
      </c>
      <c r="K95" s="180">
        <f t="shared" ca="1" si="22"/>
        <v>9.0500000000000007</v>
      </c>
      <c r="L95" s="180">
        <f t="shared" ca="1" si="23"/>
        <v>2.79</v>
      </c>
      <c r="M95" s="181">
        <f t="shared" ca="1" si="24"/>
        <v>665.75999999999988</v>
      </c>
      <c r="N95" s="179">
        <f t="shared" ca="1" si="25"/>
        <v>495.20525279740457</v>
      </c>
      <c r="O95" s="180">
        <f t="shared" ca="1" si="26"/>
        <v>158.72168361067054</v>
      </c>
      <c r="P95" s="180">
        <f t="shared" ca="1" si="27"/>
        <v>9.0500959972062027</v>
      </c>
      <c r="Q95" s="180">
        <f t="shared" ca="1" si="28"/>
        <v>2.7900295947188183</v>
      </c>
      <c r="R95" s="181">
        <f t="shared" ca="1" si="29"/>
        <v>665.76706200000012</v>
      </c>
      <c r="W95" s="46"/>
      <c r="X95" s="46">
        <v>95</v>
      </c>
    </row>
    <row r="96" spans="1:24">
      <c r="A96" s="61" t="s">
        <v>138</v>
      </c>
      <c r="B96" s="174">
        <f t="shared" ca="1" si="18"/>
        <v>688.41594699999996</v>
      </c>
      <c r="C96" s="179">
        <f t="shared" ca="1" si="19"/>
        <v>512.05358098259171</v>
      </c>
      <c r="D96" s="180">
        <f t="shared" ca="1" si="19"/>
        <v>164.08620986082809</v>
      </c>
      <c r="E96" s="180">
        <f t="shared" ca="1" si="19"/>
        <v>9.354894195145004</v>
      </c>
      <c r="F96" s="181">
        <f t="shared" ca="1" si="19"/>
        <v>2.9212619614353348</v>
      </c>
      <c r="G96" s="182">
        <f t="shared" ca="1" si="16"/>
        <v>688.41594699999996</v>
      </c>
      <c r="H96" s="182">
        <f t="shared" ca="1" si="17"/>
        <v>665.76706200000001</v>
      </c>
      <c r="I96" s="183">
        <f t="shared" ca="1" si="20"/>
        <v>495.2</v>
      </c>
      <c r="J96" s="180">
        <f t="shared" ca="1" si="21"/>
        <v>158.72</v>
      </c>
      <c r="K96" s="180">
        <f t="shared" ca="1" si="22"/>
        <v>9.0500000000000007</v>
      </c>
      <c r="L96" s="180">
        <f t="shared" ca="1" si="23"/>
        <v>2.79</v>
      </c>
      <c r="M96" s="181">
        <f t="shared" ca="1" si="24"/>
        <v>665.75999999999988</v>
      </c>
      <c r="N96" s="179">
        <f t="shared" ca="1" si="25"/>
        <v>495.20525279740457</v>
      </c>
      <c r="O96" s="180">
        <f t="shared" ca="1" si="26"/>
        <v>158.72168361067054</v>
      </c>
      <c r="P96" s="180">
        <f t="shared" ca="1" si="27"/>
        <v>9.0500959972062027</v>
      </c>
      <c r="Q96" s="180">
        <f t="shared" ca="1" si="28"/>
        <v>2.7900295947188183</v>
      </c>
      <c r="R96" s="181">
        <f t="shared" ca="1" si="29"/>
        <v>665.76706200000012</v>
      </c>
      <c r="W96" s="46"/>
      <c r="X96" s="46">
        <v>96</v>
      </c>
    </row>
    <row r="97" spans="1:24">
      <c r="A97" s="61" t="s">
        <v>139</v>
      </c>
      <c r="B97" s="174">
        <f t="shared" ca="1" si="18"/>
        <v>688.41594699999996</v>
      </c>
      <c r="C97" s="179">
        <f t="shared" ca="1" si="19"/>
        <v>512.05358098259171</v>
      </c>
      <c r="D97" s="180">
        <f t="shared" ca="1" si="19"/>
        <v>164.08620986082809</v>
      </c>
      <c r="E97" s="180">
        <f t="shared" ca="1" si="19"/>
        <v>9.354894195145004</v>
      </c>
      <c r="F97" s="181">
        <f t="shared" ca="1" si="19"/>
        <v>2.9212619614353348</v>
      </c>
      <c r="G97" s="182">
        <f t="shared" ca="1" si="16"/>
        <v>688.41594699999996</v>
      </c>
      <c r="H97" s="182">
        <f t="shared" ca="1" si="17"/>
        <v>665.76706200000001</v>
      </c>
      <c r="I97" s="183">
        <f t="shared" ca="1" si="20"/>
        <v>495.2</v>
      </c>
      <c r="J97" s="180">
        <f t="shared" ca="1" si="21"/>
        <v>158.72</v>
      </c>
      <c r="K97" s="180">
        <f t="shared" ca="1" si="22"/>
        <v>9.0500000000000007</v>
      </c>
      <c r="L97" s="180">
        <f t="shared" ca="1" si="23"/>
        <v>2.79</v>
      </c>
      <c r="M97" s="181">
        <f t="shared" ca="1" si="24"/>
        <v>665.75999999999988</v>
      </c>
      <c r="N97" s="179">
        <f t="shared" ca="1" si="25"/>
        <v>495.20525279740457</v>
      </c>
      <c r="O97" s="180">
        <f t="shared" ca="1" si="26"/>
        <v>158.72168361067054</v>
      </c>
      <c r="P97" s="180">
        <f t="shared" ca="1" si="27"/>
        <v>9.0500959972062027</v>
      </c>
      <c r="Q97" s="180">
        <f t="shared" ca="1" si="28"/>
        <v>2.7900295947188183</v>
      </c>
      <c r="R97" s="181">
        <f t="shared" ca="1" si="29"/>
        <v>665.76706200000012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688.41594699999996</v>
      </c>
      <c r="C98" s="184">
        <f t="shared" ca="1" si="19"/>
        <v>512.05358098259171</v>
      </c>
      <c r="D98" s="185">
        <f t="shared" ca="1" si="19"/>
        <v>164.08620986082809</v>
      </c>
      <c r="E98" s="185">
        <f t="shared" ca="1" si="19"/>
        <v>9.354894195145004</v>
      </c>
      <c r="F98" s="186">
        <f t="shared" ca="1" si="19"/>
        <v>2.9212619614353348</v>
      </c>
      <c r="G98" s="187">
        <f t="shared" ca="1" si="16"/>
        <v>688.41594699999996</v>
      </c>
      <c r="H98" s="187">
        <f t="shared" ca="1" si="17"/>
        <v>665.76706200000001</v>
      </c>
      <c r="I98" s="188">
        <f t="shared" ca="1" si="20"/>
        <v>495.2</v>
      </c>
      <c r="J98" s="185">
        <f t="shared" ca="1" si="21"/>
        <v>158.72</v>
      </c>
      <c r="K98" s="185">
        <f t="shared" ca="1" si="22"/>
        <v>9.0500000000000007</v>
      </c>
      <c r="L98" s="185">
        <f t="shared" ca="1" si="23"/>
        <v>2.79</v>
      </c>
      <c r="M98" s="186">
        <f t="shared" ca="1" si="24"/>
        <v>665.75999999999988</v>
      </c>
      <c r="N98" s="184">
        <f t="shared" ca="1" si="25"/>
        <v>495.20525279740457</v>
      </c>
      <c r="O98" s="185">
        <f t="shared" ca="1" si="26"/>
        <v>158.72168361067054</v>
      </c>
      <c r="P98" s="185">
        <f t="shared" ca="1" si="27"/>
        <v>9.0500959972062027</v>
      </c>
      <c r="Q98" s="185">
        <f t="shared" ca="1" si="28"/>
        <v>2.7900295947188183</v>
      </c>
      <c r="R98" s="186">
        <f t="shared" ca="1" si="29"/>
        <v>665.76706200000012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16.527532727999979</v>
      </c>
      <c r="C99" s="56">
        <f t="shared" ref="C99:R99" ca="1" si="30">SUM(C3:C98)/4000</f>
        <v>12.293414112586463</v>
      </c>
      <c r="D99" s="54">
        <f t="shared" ca="1" si="30"/>
        <v>3.9393918974516628</v>
      </c>
      <c r="E99" s="54">
        <f t="shared" ca="1" si="30"/>
        <v>0.22459287971322386</v>
      </c>
      <c r="F99" s="55">
        <f t="shared" ca="1" si="30"/>
        <v>7.0133838248642388E-2</v>
      </c>
      <c r="G99" s="59">
        <f t="shared" ca="1" si="30"/>
        <v>12.622373324500007</v>
      </c>
      <c r="H99" s="59">
        <f t="shared" ca="1" si="30"/>
        <v>12.207097238749988</v>
      </c>
      <c r="I99" s="171">
        <f t="shared" ca="1" si="30"/>
        <v>8.9108400000000003</v>
      </c>
      <c r="J99" s="54">
        <f t="shared" ca="1" si="30"/>
        <v>3.069172499999997</v>
      </c>
      <c r="K99" s="54">
        <f t="shared" ca="1" si="30"/>
        <v>0.1705799999999999</v>
      </c>
      <c r="L99" s="54">
        <f t="shared" ca="1" si="30"/>
        <v>5.6507499999999912E-2</v>
      </c>
      <c r="M99" s="55">
        <f t="shared" ca="1" si="30"/>
        <v>12.207099999999999</v>
      </c>
      <c r="N99" s="56">
        <f t="shared" ca="1" si="30"/>
        <v>8.9108383096001891</v>
      </c>
      <c r="O99" s="54">
        <f t="shared" ca="1" si="30"/>
        <v>3.0691717548888797</v>
      </c>
      <c r="P99" s="54">
        <f t="shared" ca="1" si="30"/>
        <v>0.17057981876446485</v>
      </c>
      <c r="Q99" s="54">
        <f t="shared" ca="1" si="30"/>
        <v>5.6507349486368624E-2</v>
      </c>
      <c r="R99" s="55">
        <f t="shared" ca="1" si="30"/>
        <v>12.207097232739891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-5.2527974045801784E-3</v>
      </c>
      <c r="L3" s="24">
        <f>BRPL_EOD!L3-BRPL_ISGS_exbus!L3</f>
        <v>3.8001609642535072E-4</v>
      </c>
      <c r="M3" s="24">
        <f>BRPL_EOD!M3-BRPL_ISGS_exbus!M3</f>
        <v>-1.9108887704959443E-3</v>
      </c>
      <c r="N3" s="24">
        <f>BRPL_EOD!N3-BRPL_ISGS_exbus!N3</f>
        <v>9.2684412668830873E-4</v>
      </c>
      <c r="O3" s="24">
        <f>BRPL_EOD!O3-BRPL_ISGS_exbus!O3</f>
        <v>-2.3569207317137852E-3</v>
      </c>
      <c r="P3" s="24">
        <f>BRPL_EOD!P3-BRPL_ISGS_exbus!P3</f>
        <v>-1.2889247104297397E-3</v>
      </c>
      <c r="Q3" s="24">
        <f>BRPL_EOD!Q3-BRPL_ISGS_exbus!Q3</f>
        <v>3.3566048423949724E-3</v>
      </c>
      <c r="R3" s="24">
        <f>BRPL_EOD!R3-BRPL_ISGS_exbus!R3</f>
        <v>-6.1557346844764993E-4</v>
      </c>
      <c r="S3" s="24">
        <f>BRPL_EOD!S3-BRPL_ISGS_exbus!S3</f>
        <v>4.559476065818302E-3</v>
      </c>
      <c r="T3" s="24">
        <f>BRPL_EOD!T3-BRPL_ISGS_exbus!T3</f>
        <v>7.8883612040159257E-4</v>
      </c>
      <c r="U3" s="24">
        <f>BRPL_EOD!U3-BRPL_ISGS_exbus!U3</f>
        <v>2.6699319727896409E-4</v>
      </c>
      <c r="V3" s="24">
        <f>BRPL_EOD!V3-BRPL_ISGS_exbus!V3</f>
        <v>2.0628344179307589E-4</v>
      </c>
      <c r="W3" s="24">
        <f>BRPL_EOD!W3-BRPL_ISGS_exbus!W3</f>
        <v>2.4532341057632578E-3</v>
      </c>
      <c r="X3" s="24">
        <f>BRPL_EOD!X3-BRPL_ISGS_exbus!X3</f>
        <v>4.7284364068644891E-4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-5.2527974045801784E-3</v>
      </c>
      <c r="L4" s="24">
        <f>BRPL_EOD!L4-BRPL_ISGS_exbus!L4</f>
        <v>3.8001609642535072E-4</v>
      </c>
      <c r="M4" s="24">
        <f>BRPL_EOD!M4-BRPL_ISGS_exbus!M4</f>
        <v>-1.9108887704959443E-3</v>
      </c>
      <c r="N4" s="24">
        <f>BRPL_EOD!N4-BRPL_ISGS_exbus!N4</f>
        <v>9.2684412668830873E-4</v>
      </c>
      <c r="O4" s="24">
        <f>BRPL_EOD!O4-BRPL_ISGS_exbus!O4</f>
        <v>-2.3569207317137852E-3</v>
      </c>
      <c r="P4" s="24">
        <f>BRPL_EOD!P4-BRPL_ISGS_exbus!P4</f>
        <v>-1.2889247104297397E-3</v>
      </c>
      <c r="Q4" s="24">
        <f>BRPL_EOD!Q4-BRPL_ISGS_exbus!Q4</f>
        <v>3.3566048423949724E-3</v>
      </c>
      <c r="R4" s="24">
        <f>BRPL_EOD!R4-BRPL_ISGS_exbus!R4</f>
        <v>-6.1557346844764993E-4</v>
      </c>
      <c r="S4" s="24">
        <f>BRPL_EOD!S4-BRPL_ISGS_exbus!S4</f>
        <v>4.559476065818302E-3</v>
      </c>
      <c r="T4" s="24">
        <f>BRPL_EOD!T4-BRPL_ISGS_exbus!T4</f>
        <v>7.8883612040159257E-4</v>
      </c>
      <c r="U4" s="24">
        <f>BRPL_EOD!U4-BRPL_ISGS_exbus!U4</f>
        <v>2.6699319727896409E-4</v>
      </c>
      <c r="V4" s="24">
        <f>BRPL_EOD!V4-BRPL_ISGS_exbus!V4</f>
        <v>2.0628344179307589E-4</v>
      </c>
      <c r="W4" s="24">
        <f>BRPL_EOD!W4-BRPL_ISGS_exbus!W4</f>
        <v>2.4532341057632578E-3</v>
      </c>
      <c r="X4" s="24">
        <f>BRPL_EOD!X4-BRPL_ISGS_exbus!X4</f>
        <v>4.7284364068644891E-4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-5.2527974045801784E-3</v>
      </c>
      <c r="L5" s="24">
        <f>BRPL_EOD!L5-BRPL_ISGS_exbus!L5</f>
        <v>3.8001609642535072E-4</v>
      </c>
      <c r="M5" s="24">
        <f>BRPL_EOD!M5-BRPL_ISGS_exbus!M5</f>
        <v>-1.9108887704959443E-3</v>
      </c>
      <c r="N5" s="24">
        <f>BRPL_EOD!N5-BRPL_ISGS_exbus!N5</f>
        <v>9.2684412668830873E-4</v>
      </c>
      <c r="O5" s="24">
        <f>BRPL_EOD!O5-BRPL_ISGS_exbus!O5</f>
        <v>-2.3569207317137852E-3</v>
      </c>
      <c r="P5" s="24">
        <f>BRPL_EOD!P5-BRPL_ISGS_exbus!P5</f>
        <v>-1.2889247104297397E-3</v>
      </c>
      <c r="Q5" s="24">
        <f>BRPL_EOD!Q5-BRPL_ISGS_exbus!Q5</f>
        <v>3.3566048423949724E-3</v>
      </c>
      <c r="R5" s="24">
        <f>BRPL_EOD!R5-BRPL_ISGS_exbus!R5</f>
        <v>-6.1557346844764993E-4</v>
      </c>
      <c r="S5" s="24">
        <f>BRPL_EOD!S5-BRPL_ISGS_exbus!S5</f>
        <v>4.559476065818302E-3</v>
      </c>
      <c r="T5" s="24">
        <f>BRPL_EOD!T5-BRPL_ISGS_exbus!T5</f>
        <v>7.8883612040159257E-4</v>
      </c>
      <c r="U5" s="24">
        <f>BRPL_EOD!U5-BRPL_ISGS_exbus!U5</f>
        <v>2.6699319727896409E-4</v>
      </c>
      <c r="V5" s="24">
        <f>BRPL_EOD!V5-BRPL_ISGS_exbus!V5</f>
        <v>2.0628344179307589E-4</v>
      </c>
      <c r="W5" s="24">
        <f>BRPL_EOD!W5-BRPL_ISGS_exbus!W5</f>
        <v>2.4532341057632578E-3</v>
      </c>
      <c r="X5" s="24">
        <f>BRPL_EOD!X5-BRPL_ISGS_exbus!X5</f>
        <v>4.7284364068644891E-4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-5.2527974045801784E-3</v>
      </c>
      <c r="L6" s="24">
        <f>BRPL_EOD!L6-BRPL_ISGS_exbus!L6</f>
        <v>3.8001609642535072E-4</v>
      </c>
      <c r="M6" s="24">
        <f>BRPL_EOD!M6-BRPL_ISGS_exbus!M6</f>
        <v>-1.9108887704959443E-3</v>
      </c>
      <c r="N6" s="24">
        <f>BRPL_EOD!N6-BRPL_ISGS_exbus!N6</f>
        <v>9.2684412668830873E-4</v>
      </c>
      <c r="O6" s="24">
        <f>BRPL_EOD!O6-BRPL_ISGS_exbus!O6</f>
        <v>-2.3569207317137852E-3</v>
      </c>
      <c r="P6" s="24">
        <f>BRPL_EOD!P6-BRPL_ISGS_exbus!P6</f>
        <v>-1.2889247104297397E-3</v>
      </c>
      <c r="Q6" s="24">
        <f>BRPL_EOD!Q6-BRPL_ISGS_exbus!Q6</f>
        <v>3.3566048423949724E-3</v>
      </c>
      <c r="R6" s="24">
        <f>BRPL_EOD!R6-BRPL_ISGS_exbus!R6</f>
        <v>-6.1557346844764993E-4</v>
      </c>
      <c r="S6" s="24">
        <f>BRPL_EOD!S6-BRPL_ISGS_exbus!S6</f>
        <v>4.559476065818302E-3</v>
      </c>
      <c r="T6" s="24">
        <f>BRPL_EOD!T6-BRPL_ISGS_exbus!T6</f>
        <v>7.8883612040159257E-4</v>
      </c>
      <c r="U6" s="24">
        <f>BRPL_EOD!U6-BRPL_ISGS_exbus!U6</f>
        <v>2.6699319727896409E-4</v>
      </c>
      <c r="V6" s="24">
        <f>BRPL_EOD!V6-BRPL_ISGS_exbus!V6</f>
        <v>2.0628344179307589E-4</v>
      </c>
      <c r="W6" s="24">
        <f>BRPL_EOD!W6-BRPL_ISGS_exbus!W6</f>
        <v>2.4532341057632578E-3</v>
      </c>
      <c r="X6" s="24">
        <f>BRPL_EOD!X6-BRPL_ISGS_exbus!X6</f>
        <v>4.7284364068644891E-4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-5.2527974045801784E-3</v>
      </c>
      <c r="L7" s="24">
        <f>BRPL_EOD!L7-BRPL_ISGS_exbus!L7</f>
        <v>3.8001609642535072E-4</v>
      </c>
      <c r="M7" s="24">
        <f>BRPL_EOD!M7-BRPL_ISGS_exbus!M7</f>
        <v>-1.9108887704959443E-3</v>
      </c>
      <c r="N7" s="24">
        <f>BRPL_EOD!N7-BRPL_ISGS_exbus!N7</f>
        <v>9.2684412668830873E-4</v>
      </c>
      <c r="O7" s="24">
        <f>BRPL_EOD!O7-BRPL_ISGS_exbus!O7</f>
        <v>-2.3569207317137852E-3</v>
      </c>
      <c r="P7" s="24">
        <f>BRPL_EOD!P7-BRPL_ISGS_exbus!P7</f>
        <v>-1.2889247104297397E-3</v>
      </c>
      <c r="Q7" s="24">
        <f>BRPL_EOD!Q7-BRPL_ISGS_exbus!Q7</f>
        <v>3.3566048423949724E-3</v>
      </c>
      <c r="R7" s="24">
        <f>BRPL_EOD!R7-BRPL_ISGS_exbus!R7</f>
        <v>-6.1557346844764993E-4</v>
      </c>
      <c r="S7" s="24">
        <f>BRPL_EOD!S7-BRPL_ISGS_exbus!S7</f>
        <v>4.559476065818302E-3</v>
      </c>
      <c r="T7" s="24">
        <f>BRPL_EOD!T7-BRPL_ISGS_exbus!T7</f>
        <v>7.8883612040159257E-4</v>
      </c>
      <c r="U7" s="24">
        <f>BRPL_EOD!U7-BRPL_ISGS_exbus!U7</f>
        <v>1.9281200934386789E-3</v>
      </c>
      <c r="V7" s="24">
        <f>BRPL_EOD!V7-BRPL_ISGS_exbus!V7</f>
        <v>2.0628344179307589E-4</v>
      </c>
      <c r="W7" s="24">
        <f>BRPL_EOD!W7-BRPL_ISGS_exbus!W7</f>
        <v>2.4532341057632578E-3</v>
      </c>
      <c r="X7" s="24">
        <f>BRPL_EOD!X7-BRPL_ISGS_exbus!X7</f>
        <v>4.7284364068644891E-4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-5.2527974045801784E-3</v>
      </c>
      <c r="L8" s="24">
        <f>BRPL_EOD!L8-BRPL_ISGS_exbus!L8</f>
        <v>3.8001609642535072E-4</v>
      </c>
      <c r="M8" s="24">
        <f>BRPL_EOD!M8-BRPL_ISGS_exbus!M8</f>
        <v>-1.9108887704959443E-3</v>
      </c>
      <c r="N8" s="24">
        <f>BRPL_EOD!N8-BRPL_ISGS_exbus!N8</f>
        <v>9.2684412668830873E-4</v>
      </c>
      <c r="O8" s="24">
        <f>BRPL_EOD!O8-BRPL_ISGS_exbus!O8</f>
        <v>-2.3569207317137852E-3</v>
      </c>
      <c r="P8" s="24">
        <f>BRPL_EOD!P8-BRPL_ISGS_exbus!P8</f>
        <v>-1.2889247104297397E-3</v>
      </c>
      <c r="Q8" s="24">
        <f>BRPL_EOD!Q8-BRPL_ISGS_exbus!Q8</f>
        <v>3.3566048423949724E-3</v>
      </c>
      <c r="R8" s="24">
        <f>BRPL_EOD!R8-BRPL_ISGS_exbus!R8</f>
        <v>-6.1557346844764993E-4</v>
      </c>
      <c r="S8" s="24">
        <f>BRPL_EOD!S8-BRPL_ISGS_exbus!S8</f>
        <v>4.559476065818302E-3</v>
      </c>
      <c r="T8" s="24">
        <f>BRPL_EOD!T8-BRPL_ISGS_exbus!T8</f>
        <v>7.8883612040159257E-4</v>
      </c>
      <c r="U8" s="24">
        <f>BRPL_EOD!U8-BRPL_ISGS_exbus!U8</f>
        <v>1.9281200934386789E-3</v>
      </c>
      <c r="V8" s="24">
        <f>BRPL_EOD!V8-BRPL_ISGS_exbus!V8</f>
        <v>2.0628344179307589E-4</v>
      </c>
      <c r="W8" s="24">
        <f>BRPL_EOD!W8-BRPL_ISGS_exbus!W8</f>
        <v>2.4532341057632578E-3</v>
      </c>
      <c r="X8" s="24">
        <f>BRPL_EOD!X8-BRPL_ISGS_exbus!X8</f>
        <v>4.7284364068644891E-4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-5.2527974045801784E-3</v>
      </c>
      <c r="L9" s="24">
        <f>BRPL_EOD!L9-BRPL_ISGS_exbus!L9</f>
        <v>3.8001609642535072E-4</v>
      </c>
      <c r="M9" s="24">
        <f>BRPL_EOD!M9-BRPL_ISGS_exbus!M9</f>
        <v>-1.9108887704959443E-3</v>
      </c>
      <c r="N9" s="24">
        <f>BRPL_EOD!N9-BRPL_ISGS_exbus!N9</f>
        <v>9.2684412668830873E-4</v>
      </c>
      <c r="O9" s="24">
        <f>BRPL_EOD!O9-BRPL_ISGS_exbus!O9</f>
        <v>-2.3569207317137852E-3</v>
      </c>
      <c r="P9" s="24">
        <f>BRPL_EOD!P9-BRPL_ISGS_exbus!P9</f>
        <v>-1.2889247104297397E-3</v>
      </c>
      <c r="Q9" s="24">
        <f>BRPL_EOD!Q9-BRPL_ISGS_exbus!Q9</f>
        <v>3.3566048423949724E-3</v>
      </c>
      <c r="R9" s="24">
        <f>BRPL_EOD!R9-BRPL_ISGS_exbus!R9</f>
        <v>-6.1557346844764993E-4</v>
      </c>
      <c r="S9" s="24">
        <f>BRPL_EOD!S9-BRPL_ISGS_exbus!S9</f>
        <v>4.559476065818302E-3</v>
      </c>
      <c r="T9" s="24">
        <f>BRPL_EOD!T9-BRPL_ISGS_exbus!T9</f>
        <v>7.8883612040159257E-4</v>
      </c>
      <c r="U9" s="24">
        <f>BRPL_EOD!U9-BRPL_ISGS_exbus!U9</f>
        <v>1.9281200934386789E-3</v>
      </c>
      <c r="V9" s="24">
        <f>BRPL_EOD!V9-BRPL_ISGS_exbus!V9</f>
        <v>2.0628344179307589E-4</v>
      </c>
      <c r="W9" s="24">
        <f>BRPL_EOD!W9-BRPL_ISGS_exbus!W9</f>
        <v>2.4532341057632578E-3</v>
      </c>
      <c r="X9" s="24">
        <f>BRPL_EOD!X9-BRPL_ISGS_exbus!X9</f>
        <v>4.7284364068644891E-4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-5.2527974045801784E-3</v>
      </c>
      <c r="L10" s="24">
        <f>BRPL_EOD!L10-BRPL_ISGS_exbus!L10</f>
        <v>3.8001609642535072E-4</v>
      </c>
      <c r="M10" s="24">
        <f>BRPL_EOD!M10-BRPL_ISGS_exbus!M10</f>
        <v>-1.9108887704959443E-3</v>
      </c>
      <c r="N10" s="24">
        <f>BRPL_EOD!N10-BRPL_ISGS_exbus!N10</f>
        <v>9.2684412668830873E-4</v>
      </c>
      <c r="O10" s="24">
        <f>BRPL_EOD!O10-BRPL_ISGS_exbus!O10</f>
        <v>-2.3569207317137852E-3</v>
      </c>
      <c r="P10" s="24">
        <f>BRPL_EOD!P10-BRPL_ISGS_exbus!P10</f>
        <v>-1.2889247104297397E-3</v>
      </c>
      <c r="Q10" s="24">
        <f>BRPL_EOD!Q10-BRPL_ISGS_exbus!Q10</f>
        <v>3.3566048423949724E-3</v>
      </c>
      <c r="R10" s="24">
        <f>BRPL_EOD!R10-BRPL_ISGS_exbus!R10</f>
        <v>-6.1557346844764993E-4</v>
      </c>
      <c r="S10" s="24">
        <f>BRPL_EOD!S10-BRPL_ISGS_exbus!S10</f>
        <v>4.559476065818302E-3</v>
      </c>
      <c r="T10" s="24">
        <f>BRPL_EOD!T10-BRPL_ISGS_exbus!T10</f>
        <v>7.8883612040159257E-4</v>
      </c>
      <c r="U10" s="24">
        <f>BRPL_EOD!U10-BRPL_ISGS_exbus!U10</f>
        <v>1.9281200934386789E-3</v>
      </c>
      <c r="V10" s="24">
        <f>BRPL_EOD!V10-BRPL_ISGS_exbus!V10</f>
        <v>2.0628344179307589E-4</v>
      </c>
      <c r="W10" s="24">
        <f>BRPL_EOD!W10-BRPL_ISGS_exbus!W10</f>
        <v>2.4532341057632578E-3</v>
      </c>
      <c r="X10" s="24">
        <f>BRPL_EOD!X10-BRPL_ISGS_exbus!X10</f>
        <v>4.7284364068644891E-4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-4.5580000000011722E-3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1.7230000000019174E-3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8.2400000000149021E-4</v>
      </c>
      <c r="K11" s="24">
        <f>BRPL_EOD!K11-BRPL_ISGS_exbus!K11</f>
        <v>-5.2527974045801784E-3</v>
      </c>
      <c r="L11" s="24">
        <f>BRPL_EOD!L11-BRPL_ISGS_exbus!L11</f>
        <v>3.8001609642535072E-4</v>
      </c>
      <c r="M11" s="24">
        <f>BRPL_EOD!M11-BRPL_ISGS_exbus!M11</f>
        <v>-1.9108887704959443E-3</v>
      </c>
      <c r="N11" s="24">
        <f>BRPL_EOD!N11-BRPL_ISGS_exbus!N11</f>
        <v>9.2684412668830873E-4</v>
      </c>
      <c r="O11" s="24">
        <f>BRPL_EOD!O11-BRPL_ISGS_exbus!O11</f>
        <v>-2.3569207317137852E-3</v>
      </c>
      <c r="P11" s="24">
        <f>BRPL_EOD!P11-BRPL_ISGS_exbus!P11</f>
        <v>-1.2889247104297397E-3</v>
      </c>
      <c r="Q11" s="24">
        <f>BRPL_EOD!Q11-BRPL_ISGS_exbus!Q11</f>
        <v>3.3566048423949724E-3</v>
      </c>
      <c r="R11" s="24">
        <f>BRPL_EOD!R11-BRPL_ISGS_exbus!R11</f>
        <v>-6.1557346844764993E-4</v>
      </c>
      <c r="S11" s="24">
        <f>BRPL_EOD!S11-BRPL_ISGS_exbus!S11</f>
        <v>4.559476065818302E-3</v>
      </c>
      <c r="T11" s="24">
        <f>BRPL_EOD!T11-BRPL_ISGS_exbus!T11</f>
        <v>7.8883612040159257E-4</v>
      </c>
      <c r="U11" s="24">
        <f>BRPL_EOD!U11-BRPL_ISGS_exbus!U11</f>
        <v>1.9281200934386789E-3</v>
      </c>
      <c r="V11" s="24">
        <f>BRPL_EOD!V11-BRPL_ISGS_exbus!V11</f>
        <v>2.0628344179307589E-4</v>
      </c>
      <c r="W11" s="24">
        <f>BRPL_EOD!W11-BRPL_ISGS_exbus!W11</f>
        <v>2.4532341057632578E-3</v>
      </c>
      <c r="X11" s="24">
        <f>BRPL_EOD!X11-BRPL_ISGS_exbus!X11</f>
        <v>4.7284364068644891E-4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-2.7740000000022746E-3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1.404000000000849E-3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1.923000000005004E-3</v>
      </c>
      <c r="K12" s="24">
        <f>BRPL_EOD!K12-BRPL_ISGS_exbus!K12</f>
        <v>-5.2527974045801784E-3</v>
      </c>
      <c r="L12" s="24">
        <f>BRPL_EOD!L12-BRPL_ISGS_exbus!L12</f>
        <v>3.8001609642535072E-4</v>
      </c>
      <c r="M12" s="24">
        <f>BRPL_EOD!M12-BRPL_ISGS_exbus!M12</f>
        <v>-1.9108887704959443E-3</v>
      </c>
      <c r="N12" s="24">
        <f>BRPL_EOD!N12-BRPL_ISGS_exbus!N12</f>
        <v>9.2684412668830873E-4</v>
      </c>
      <c r="O12" s="24">
        <f>BRPL_EOD!O12-BRPL_ISGS_exbus!O12</f>
        <v>-2.3569207317137852E-3</v>
      </c>
      <c r="P12" s="24">
        <f>BRPL_EOD!P12-BRPL_ISGS_exbus!P12</f>
        <v>-1.2889247104297397E-3</v>
      </c>
      <c r="Q12" s="24">
        <f>BRPL_EOD!Q12-BRPL_ISGS_exbus!Q12</f>
        <v>3.3566048423949724E-3</v>
      </c>
      <c r="R12" s="24">
        <f>BRPL_EOD!R12-BRPL_ISGS_exbus!R12</f>
        <v>-6.1557346844764993E-4</v>
      </c>
      <c r="S12" s="24">
        <f>BRPL_EOD!S12-BRPL_ISGS_exbus!S12</f>
        <v>4.559476065818302E-3</v>
      </c>
      <c r="T12" s="24">
        <f>BRPL_EOD!T12-BRPL_ISGS_exbus!T12</f>
        <v>7.8883612040159257E-4</v>
      </c>
      <c r="U12" s="24">
        <f>BRPL_EOD!U12-BRPL_ISGS_exbus!U12</f>
        <v>1.9281200934386789E-3</v>
      </c>
      <c r="V12" s="24">
        <f>BRPL_EOD!V12-BRPL_ISGS_exbus!V12</f>
        <v>2.0628344179307589E-4</v>
      </c>
      <c r="W12" s="24">
        <f>BRPL_EOD!W12-BRPL_ISGS_exbus!W12</f>
        <v>2.4532341057632578E-3</v>
      </c>
      <c r="X12" s="24">
        <f>BRPL_EOD!X12-BRPL_ISGS_exbus!X12</f>
        <v>4.7284364068644891E-4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1.900000000000901E-3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-6.9999999999836859E-4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4.7000000000068098E-3</v>
      </c>
      <c r="K13" s="24">
        <f>BRPL_EOD!K13-BRPL_ISGS_exbus!K13</f>
        <v>2.0886096747858574E-3</v>
      </c>
      <c r="L13" s="24">
        <f>BRPL_EOD!L13-BRPL_ISGS_exbus!L13</f>
        <v>3.8001609642535072E-4</v>
      </c>
      <c r="M13" s="24">
        <f>BRPL_EOD!M13-BRPL_ISGS_exbus!M13</f>
        <v>-1.9108887704959443E-3</v>
      </c>
      <c r="N13" s="24">
        <f>BRPL_EOD!N13-BRPL_ISGS_exbus!N13</f>
        <v>9.2684412668830873E-4</v>
      </c>
      <c r="O13" s="24">
        <f>BRPL_EOD!O13-BRPL_ISGS_exbus!O13</f>
        <v>-2.3569207317137852E-3</v>
      </c>
      <c r="P13" s="24">
        <f>BRPL_EOD!P13-BRPL_ISGS_exbus!P13</f>
        <v>-1.2889247104297397E-3</v>
      </c>
      <c r="Q13" s="24">
        <f>BRPL_EOD!Q13-BRPL_ISGS_exbus!Q13</f>
        <v>3.3566048423949724E-3</v>
      </c>
      <c r="R13" s="24">
        <f>BRPL_EOD!R13-BRPL_ISGS_exbus!R13</f>
        <v>-6.1557346844764993E-4</v>
      </c>
      <c r="S13" s="24">
        <f>BRPL_EOD!S13-BRPL_ISGS_exbus!S13</f>
        <v>4.559476065818302E-3</v>
      </c>
      <c r="T13" s="24">
        <f>BRPL_EOD!T13-BRPL_ISGS_exbus!T13</f>
        <v>7.8883612040159257E-4</v>
      </c>
      <c r="U13" s="24">
        <f>BRPL_EOD!U13-BRPL_ISGS_exbus!U13</f>
        <v>1.9281200934386789E-3</v>
      </c>
      <c r="V13" s="24">
        <f>BRPL_EOD!V13-BRPL_ISGS_exbus!V13</f>
        <v>2.0628344179307589E-4</v>
      </c>
      <c r="W13" s="24">
        <f>BRPL_EOD!W13-BRPL_ISGS_exbus!W13</f>
        <v>2.4532341057632578E-3</v>
      </c>
      <c r="X13" s="24">
        <f>BRPL_EOD!X13-BRPL_ISGS_exbus!X13</f>
        <v>4.7284364068644891E-4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2.9000000000000137E-3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2.9000000000000137E-3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-2.6914224446024093E-3</v>
      </c>
      <c r="K14" s="24">
        <f>BRPL_EOD!K14-BRPL_ISGS_exbus!K14</f>
        <v>2.0886096747858574E-3</v>
      </c>
      <c r="L14" s="24">
        <f>BRPL_EOD!L14-BRPL_ISGS_exbus!L14</f>
        <v>3.8001609642535072E-4</v>
      </c>
      <c r="M14" s="24">
        <f>BRPL_EOD!M14-BRPL_ISGS_exbus!M14</f>
        <v>-1.9108887704959443E-3</v>
      </c>
      <c r="N14" s="24">
        <f>BRPL_EOD!N14-BRPL_ISGS_exbus!N14</f>
        <v>9.2684412668830873E-4</v>
      </c>
      <c r="O14" s="24">
        <f>BRPL_EOD!O14-BRPL_ISGS_exbus!O14</f>
        <v>-2.3569207317137852E-3</v>
      </c>
      <c r="P14" s="24">
        <f>BRPL_EOD!P14-BRPL_ISGS_exbus!P14</f>
        <v>-1.2889247104297397E-3</v>
      </c>
      <c r="Q14" s="24">
        <f>BRPL_EOD!Q14-BRPL_ISGS_exbus!Q14</f>
        <v>3.3566048423949724E-3</v>
      </c>
      <c r="R14" s="24">
        <f>BRPL_EOD!R14-BRPL_ISGS_exbus!R14</f>
        <v>-6.1557346844764993E-4</v>
      </c>
      <c r="S14" s="24">
        <f>BRPL_EOD!S14-BRPL_ISGS_exbus!S14</f>
        <v>4.559476065818302E-3</v>
      </c>
      <c r="T14" s="24">
        <f>BRPL_EOD!T14-BRPL_ISGS_exbus!T14</f>
        <v>7.8883612040159257E-4</v>
      </c>
      <c r="U14" s="24">
        <f>BRPL_EOD!U14-BRPL_ISGS_exbus!U14</f>
        <v>1.9281200934386789E-3</v>
      </c>
      <c r="V14" s="24">
        <f>BRPL_EOD!V14-BRPL_ISGS_exbus!V14</f>
        <v>2.0628344179307589E-4</v>
      </c>
      <c r="W14" s="24">
        <f>BRPL_EOD!W14-BRPL_ISGS_exbus!W14</f>
        <v>2.4532341057632578E-3</v>
      </c>
      <c r="X14" s="24">
        <f>BRPL_EOD!X14-BRPL_ISGS_exbus!X14</f>
        <v>4.7284364068644891E-4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-1.4965000000000117E-3</v>
      </c>
      <c r="K15" s="24">
        <f>BRPL_EOD!K15-BRPL_ISGS_exbus!K15</f>
        <v>2.0886096747858574E-3</v>
      </c>
      <c r="L15" s="24">
        <f>BRPL_EOD!L15-BRPL_ISGS_exbus!L15</f>
        <v>3.8001609642535072E-4</v>
      </c>
      <c r="M15" s="24">
        <f>BRPL_EOD!M15-BRPL_ISGS_exbus!M15</f>
        <v>-1.9108887704959443E-3</v>
      </c>
      <c r="N15" s="24">
        <f>BRPL_EOD!N15-BRPL_ISGS_exbus!N15</f>
        <v>9.2684412668830873E-4</v>
      </c>
      <c r="O15" s="24">
        <f>BRPL_EOD!O15-BRPL_ISGS_exbus!O15</f>
        <v>-2.3569207317137852E-3</v>
      </c>
      <c r="P15" s="24">
        <f>BRPL_EOD!P15-BRPL_ISGS_exbus!P15</f>
        <v>-1.2889247104297397E-3</v>
      </c>
      <c r="Q15" s="24">
        <f>BRPL_EOD!Q15-BRPL_ISGS_exbus!Q15</f>
        <v>3.3566048423949724E-3</v>
      </c>
      <c r="R15" s="24">
        <f>BRPL_EOD!R15-BRPL_ISGS_exbus!R15</f>
        <v>-6.1557346844764993E-4</v>
      </c>
      <c r="S15" s="24">
        <f>BRPL_EOD!S15-BRPL_ISGS_exbus!S15</f>
        <v>4.559476065818302E-3</v>
      </c>
      <c r="T15" s="24">
        <f>BRPL_EOD!T15-BRPL_ISGS_exbus!T15</f>
        <v>7.8883612040159257E-4</v>
      </c>
      <c r="U15" s="24">
        <f>BRPL_EOD!U15-BRPL_ISGS_exbus!U15</f>
        <v>1.9281200934386789E-3</v>
      </c>
      <c r="V15" s="24">
        <f>BRPL_EOD!V15-BRPL_ISGS_exbus!V15</f>
        <v>2.0628344179307589E-4</v>
      </c>
      <c r="W15" s="24">
        <f>BRPL_EOD!W15-BRPL_ISGS_exbus!W15</f>
        <v>2.4532341057632578E-3</v>
      </c>
      <c r="X15" s="24">
        <f>BRPL_EOD!X15-BRPL_ISGS_exbus!X15</f>
        <v>4.7284364068644891E-4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2.0886096747858574E-3</v>
      </c>
      <c r="L16" s="24">
        <f>BRPL_EOD!L16-BRPL_ISGS_exbus!L16</f>
        <v>3.8001609642535072E-4</v>
      </c>
      <c r="M16" s="24">
        <f>BRPL_EOD!M16-BRPL_ISGS_exbus!M16</f>
        <v>-1.9108887704959443E-3</v>
      </c>
      <c r="N16" s="24">
        <f>BRPL_EOD!N16-BRPL_ISGS_exbus!N16</f>
        <v>9.2684412668830873E-4</v>
      </c>
      <c r="O16" s="24">
        <f>BRPL_EOD!O16-BRPL_ISGS_exbus!O16</f>
        <v>-2.3569207317137852E-3</v>
      </c>
      <c r="P16" s="24">
        <f>BRPL_EOD!P16-BRPL_ISGS_exbus!P16</f>
        <v>-1.2889247104297397E-3</v>
      </c>
      <c r="Q16" s="24">
        <f>BRPL_EOD!Q16-BRPL_ISGS_exbus!Q16</f>
        <v>3.3566048423949724E-3</v>
      </c>
      <c r="R16" s="24">
        <f>BRPL_EOD!R16-BRPL_ISGS_exbus!R16</f>
        <v>-6.1557346844764993E-4</v>
      </c>
      <c r="S16" s="24">
        <f>BRPL_EOD!S16-BRPL_ISGS_exbus!S16</f>
        <v>4.559476065818302E-3</v>
      </c>
      <c r="T16" s="24">
        <f>BRPL_EOD!T16-BRPL_ISGS_exbus!T16</f>
        <v>7.8883612040159257E-4</v>
      </c>
      <c r="U16" s="24">
        <f>BRPL_EOD!U16-BRPL_ISGS_exbus!U16</f>
        <v>1.9281200934386789E-3</v>
      </c>
      <c r="V16" s="24">
        <f>BRPL_EOD!V16-BRPL_ISGS_exbus!V16</f>
        <v>2.0628344179307589E-4</v>
      </c>
      <c r="W16" s="24">
        <f>BRPL_EOD!W16-BRPL_ISGS_exbus!W16</f>
        <v>2.4532341057632578E-3</v>
      </c>
      <c r="X16" s="24">
        <f>BRPL_EOD!X16-BRPL_ISGS_exbus!X16</f>
        <v>4.7284364068644891E-4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2.0886096747858574E-3</v>
      </c>
      <c r="L17" s="24">
        <f>BRPL_EOD!L17-BRPL_ISGS_exbus!L17</f>
        <v>3.8001609642535072E-4</v>
      </c>
      <c r="M17" s="24">
        <f>BRPL_EOD!M17-BRPL_ISGS_exbus!M17</f>
        <v>-1.9108887704959443E-3</v>
      </c>
      <c r="N17" s="24">
        <f>BRPL_EOD!N17-BRPL_ISGS_exbus!N17</f>
        <v>9.2684412668830873E-4</v>
      </c>
      <c r="O17" s="24">
        <f>BRPL_EOD!O17-BRPL_ISGS_exbus!O17</f>
        <v>-2.3569207317137852E-3</v>
      </c>
      <c r="P17" s="24">
        <f>BRPL_EOD!P17-BRPL_ISGS_exbus!P17</f>
        <v>-1.2889247104297397E-3</v>
      </c>
      <c r="Q17" s="24">
        <f>BRPL_EOD!Q17-BRPL_ISGS_exbus!Q17</f>
        <v>3.3566048423949724E-3</v>
      </c>
      <c r="R17" s="24">
        <f>BRPL_EOD!R17-BRPL_ISGS_exbus!R17</f>
        <v>-6.1557346844764993E-4</v>
      </c>
      <c r="S17" s="24">
        <f>BRPL_EOD!S17-BRPL_ISGS_exbus!S17</f>
        <v>4.559476065818302E-3</v>
      </c>
      <c r="T17" s="24">
        <f>BRPL_EOD!T17-BRPL_ISGS_exbus!T17</f>
        <v>7.8883612040159257E-4</v>
      </c>
      <c r="U17" s="24">
        <f>BRPL_EOD!U17-BRPL_ISGS_exbus!U17</f>
        <v>1.9281200934386789E-3</v>
      </c>
      <c r="V17" s="24">
        <f>BRPL_EOD!V17-BRPL_ISGS_exbus!V17</f>
        <v>2.0628344179307589E-4</v>
      </c>
      <c r="W17" s="24">
        <f>BRPL_EOD!W17-BRPL_ISGS_exbus!W17</f>
        <v>2.4532341057632578E-3</v>
      </c>
      <c r="X17" s="24">
        <f>BRPL_EOD!X17-BRPL_ISGS_exbus!X17</f>
        <v>4.7284364068644891E-4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1.3423096370956955E-3</v>
      </c>
      <c r="L18" s="24">
        <f>BRPL_EOD!L18-BRPL_ISGS_exbus!L18</f>
        <v>3.8001609642535072E-4</v>
      </c>
      <c r="M18" s="24">
        <f>BRPL_EOD!M18-BRPL_ISGS_exbus!M18</f>
        <v>-1.9108887704959443E-3</v>
      </c>
      <c r="N18" s="24">
        <f>BRPL_EOD!N18-BRPL_ISGS_exbus!N18</f>
        <v>9.2684412668830873E-4</v>
      </c>
      <c r="O18" s="24">
        <f>BRPL_EOD!O18-BRPL_ISGS_exbus!O18</f>
        <v>-2.3569207317137852E-3</v>
      </c>
      <c r="P18" s="24">
        <f>BRPL_EOD!P18-BRPL_ISGS_exbus!P18</f>
        <v>-1.2889247104297397E-3</v>
      </c>
      <c r="Q18" s="24">
        <f>BRPL_EOD!Q18-BRPL_ISGS_exbus!Q18</f>
        <v>3.3566048423949724E-3</v>
      </c>
      <c r="R18" s="24">
        <f>BRPL_EOD!R18-BRPL_ISGS_exbus!R18</f>
        <v>-6.1557346844764993E-4</v>
      </c>
      <c r="S18" s="24">
        <f>BRPL_EOD!S18-BRPL_ISGS_exbus!S18</f>
        <v>4.559476065818302E-3</v>
      </c>
      <c r="T18" s="24">
        <f>BRPL_EOD!T18-BRPL_ISGS_exbus!T18</f>
        <v>7.8883612040159257E-4</v>
      </c>
      <c r="U18" s="24">
        <f>BRPL_EOD!U18-BRPL_ISGS_exbus!U18</f>
        <v>1.9281200934386789E-3</v>
      </c>
      <c r="V18" s="24">
        <f>BRPL_EOD!V18-BRPL_ISGS_exbus!V18</f>
        <v>2.0628344179307589E-4</v>
      </c>
      <c r="W18" s="24">
        <f>BRPL_EOD!W18-BRPL_ISGS_exbus!W18</f>
        <v>2.4532341057632578E-3</v>
      </c>
      <c r="X18" s="24">
        <f>BRPL_EOD!X18-BRPL_ISGS_exbus!X18</f>
        <v>4.7284364068644891E-4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2.0886096747858574E-3</v>
      </c>
      <c r="L19" s="24">
        <f>BRPL_EOD!L19-BRPL_ISGS_exbus!L19</f>
        <v>3.8001609642535072E-4</v>
      </c>
      <c r="M19" s="24">
        <f>BRPL_EOD!M19-BRPL_ISGS_exbus!M19</f>
        <v>-1.9108887704959443E-3</v>
      </c>
      <c r="N19" s="24">
        <f>BRPL_EOD!N19-BRPL_ISGS_exbus!N19</f>
        <v>9.2684412668830873E-4</v>
      </c>
      <c r="O19" s="24">
        <f>BRPL_EOD!O19-BRPL_ISGS_exbus!O19</f>
        <v>-2.3569207317137852E-3</v>
      </c>
      <c r="P19" s="24">
        <f>BRPL_EOD!P19-BRPL_ISGS_exbus!P19</f>
        <v>-1.2889247104297397E-3</v>
      </c>
      <c r="Q19" s="24">
        <f>BRPL_EOD!Q19-BRPL_ISGS_exbus!Q19</f>
        <v>3.3566048423949724E-3</v>
      </c>
      <c r="R19" s="24">
        <f>BRPL_EOD!R19-BRPL_ISGS_exbus!R19</f>
        <v>-6.1557346844764993E-4</v>
      </c>
      <c r="S19" s="24">
        <f>BRPL_EOD!S19-BRPL_ISGS_exbus!S19</f>
        <v>4.559476065818302E-3</v>
      </c>
      <c r="T19" s="24">
        <f>BRPL_EOD!T19-BRPL_ISGS_exbus!T19</f>
        <v>7.8883612040159257E-4</v>
      </c>
      <c r="U19" s="24">
        <f>BRPL_EOD!U19-BRPL_ISGS_exbus!U19</f>
        <v>1.9281200934386789E-3</v>
      </c>
      <c r="V19" s="24">
        <f>BRPL_EOD!V19-BRPL_ISGS_exbus!V19</f>
        <v>2.0628344179307589E-4</v>
      </c>
      <c r="W19" s="24">
        <f>BRPL_EOD!W19-BRPL_ISGS_exbus!W19</f>
        <v>2.4532341057632578E-3</v>
      </c>
      <c r="X19" s="24">
        <f>BRPL_EOD!X19-BRPL_ISGS_exbus!X19</f>
        <v>4.7284364068644891E-4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2.0886096747858574E-3</v>
      </c>
      <c r="L20" s="24">
        <f>BRPL_EOD!L20-BRPL_ISGS_exbus!L20</f>
        <v>3.8001609642535072E-4</v>
      </c>
      <c r="M20" s="24">
        <f>BRPL_EOD!M20-BRPL_ISGS_exbus!M20</f>
        <v>-1.9108887704959443E-3</v>
      </c>
      <c r="N20" s="24">
        <f>BRPL_EOD!N20-BRPL_ISGS_exbus!N20</f>
        <v>9.2684412668830873E-4</v>
      </c>
      <c r="O20" s="24">
        <f>BRPL_EOD!O20-BRPL_ISGS_exbus!O20</f>
        <v>-2.3569207317137852E-3</v>
      </c>
      <c r="P20" s="24">
        <f>BRPL_EOD!P20-BRPL_ISGS_exbus!P20</f>
        <v>-1.2889247104297397E-3</v>
      </c>
      <c r="Q20" s="24">
        <f>BRPL_EOD!Q20-BRPL_ISGS_exbus!Q20</f>
        <v>3.3566048423949724E-3</v>
      </c>
      <c r="R20" s="24">
        <f>BRPL_EOD!R20-BRPL_ISGS_exbus!R20</f>
        <v>-6.1557346844764993E-4</v>
      </c>
      <c r="S20" s="24">
        <f>BRPL_EOD!S20-BRPL_ISGS_exbus!S20</f>
        <v>4.559476065818302E-3</v>
      </c>
      <c r="T20" s="24">
        <f>BRPL_EOD!T20-BRPL_ISGS_exbus!T20</f>
        <v>7.8883612040159257E-4</v>
      </c>
      <c r="U20" s="24">
        <f>BRPL_EOD!U20-BRPL_ISGS_exbus!U20</f>
        <v>1.9281200934386789E-3</v>
      </c>
      <c r="V20" s="24">
        <f>BRPL_EOD!V20-BRPL_ISGS_exbus!V20</f>
        <v>2.0628344179307589E-4</v>
      </c>
      <c r="W20" s="24">
        <f>BRPL_EOD!W20-BRPL_ISGS_exbus!W20</f>
        <v>2.4532341057632578E-3</v>
      </c>
      <c r="X20" s="24">
        <f>BRPL_EOD!X20-BRPL_ISGS_exbus!X20</f>
        <v>4.7284364068644891E-4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2.0886096747858574E-3</v>
      </c>
      <c r="L21" s="24">
        <f>BRPL_EOD!L21-BRPL_ISGS_exbus!L21</f>
        <v>3.8001609642535072E-4</v>
      </c>
      <c r="M21" s="24">
        <f>BRPL_EOD!M21-BRPL_ISGS_exbus!M21</f>
        <v>-1.9108887704959443E-3</v>
      </c>
      <c r="N21" s="24">
        <f>BRPL_EOD!N21-BRPL_ISGS_exbus!N21</f>
        <v>9.2684412668830873E-4</v>
      </c>
      <c r="O21" s="24">
        <f>BRPL_EOD!O21-BRPL_ISGS_exbus!O21</f>
        <v>-2.3569207317137852E-3</v>
      </c>
      <c r="P21" s="24">
        <f>BRPL_EOD!P21-BRPL_ISGS_exbus!P21</f>
        <v>-1.2889247104297397E-3</v>
      </c>
      <c r="Q21" s="24">
        <f>BRPL_EOD!Q21-BRPL_ISGS_exbus!Q21</f>
        <v>3.3566048423949724E-3</v>
      </c>
      <c r="R21" s="24">
        <f>BRPL_EOD!R21-BRPL_ISGS_exbus!R21</f>
        <v>-6.1557346844764993E-4</v>
      </c>
      <c r="S21" s="24">
        <f>BRPL_EOD!S21-BRPL_ISGS_exbus!S21</f>
        <v>4.559476065818302E-3</v>
      </c>
      <c r="T21" s="24">
        <f>BRPL_EOD!T21-BRPL_ISGS_exbus!T21</f>
        <v>7.8883612040159257E-4</v>
      </c>
      <c r="U21" s="24">
        <f>BRPL_EOD!U21-BRPL_ISGS_exbus!U21</f>
        <v>1.9281200934386789E-3</v>
      </c>
      <c r="V21" s="24">
        <f>BRPL_EOD!V21-BRPL_ISGS_exbus!V21</f>
        <v>2.0628344179307589E-4</v>
      </c>
      <c r="W21" s="24">
        <f>BRPL_EOD!W21-BRPL_ISGS_exbus!W21</f>
        <v>2.4532341057632578E-3</v>
      </c>
      <c r="X21" s="24">
        <f>BRPL_EOD!X21-BRPL_ISGS_exbus!X21</f>
        <v>3.6973881385904406E-5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2.0886096747858574E-3</v>
      </c>
      <c r="L22" s="24">
        <f>BRPL_EOD!L22-BRPL_ISGS_exbus!L22</f>
        <v>3.8001609642535072E-4</v>
      </c>
      <c r="M22" s="24">
        <f>BRPL_EOD!M22-BRPL_ISGS_exbus!M22</f>
        <v>-1.9108887704959443E-3</v>
      </c>
      <c r="N22" s="24">
        <f>BRPL_EOD!N22-BRPL_ISGS_exbus!N22</f>
        <v>9.2684412668830873E-4</v>
      </c>
      <c r="O22" s="24">
        <f>BRPL_EOD!O22-BRPL_ISGS_exbus!O22</f>
        <v>-2.3569207317137852E-3</v>
      </c>
      <c r="P22" s="24">
        <f>BRPL_EOD!P22-BRPL_ISGS_exbus!P22</f>
        <v>-1.2889247104297397E-3</v>
      </c>
      <c r="Q22" s="24">
        <f>BRPL_EOD!Q22-BRPL_ISGS_exbus!Q22</f>
        <v>3.3566048423949724E-3</v>
      </c>
      <c r="R22" s="24">
        <f>BRPL_EOD!R22-BRPL_ISGS_exbus!R22</f>
        <v>-6.1557346844764993E-4</v>
      </c>
      <c r="S22" s="24">
        <f>BRPL_EOD!S22-BRPL_ISGS_exbus!S22</f>
        <v>4.559476065818302E-3</v>
      </c>
      <c r="T22" s="24">
        <f>BRPL_EOD!T22-BRPL_ISGS_exbus!T22</f>
        <v>7.8883612040159257E-4</v>
      </c>
      <c r="U22" s="24">
        <f>BRPL_EOD!U22-BRPL_ISGS_exbus!U22</f>
        <v>1.9281200934386789E-3</v>
      </c>
      <c r="V22" s="24">
        <f>BRPL_EOD!V22-BRPL_ISGS_exbus!V22</f>
        <v>2.0628344179307589E-4</v>
      </c>
      <c r="W22" s="24">
        <f>BRPL_EOD!W22-BRPL_ISGS_exbus!W22</f>
        <v>2.4532341057632578E-3</v>
      </c>
      <c r="X22" s="24">
        <f>BRPL_EOD!X22-BRPL_ISGS_exbus!X22</f>
        <v>3.6973881385904406E-5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1.3423096370956955E-3</v>
      </c>
      <c r="L23" s="24">
        <f>BRPL_EOD!L23-BRPL_ISGS_exbus!L23</f>
        <v>0</v>
      </c>
      <c r="M23" s="24">
        <f>BRPL_EOD!M23-BRPL_ISGS_exbus!M23</f>
        <v>-1.9108887704959443E-3</v>
      </c>
      <c r="N23" s="24">
        <f>BRPL_EOD!N23-BRPL_ISGS_exbus!N23</f>
        <v>9.2684412668830873E-4</v>
      </c>
      <c r="O23" s="24">
        <f>BRPL_EOD!O23-BRPL_ISGS_exbus!O23</f>
        <v>-2.3569207317137852E-3</v>
      </c>
      <c r="P23" s="24">
        <f>BRPL_EOD!P23-BRPL_ISGS_exbus!P23</f>
        <v>-1.2889247104297397E-3</v>
      </c>
      <c r="Q23" s="24">
        <f>BRPL_EOD!Q23-BRPL_ISGS_exbus!Q23</f>
        <v>2.331995782814289E-3</v>
      </c>
      <c r="R23" s="24">
        <f>BRPL_EOD!R23-BRPL_ISGS_exbus!R23</f>
        <v>-1.3739072708105482E-3</v>
      </c>
      <c r="S23" s="24">
        <f>BRPL_EOD!S23-BRPL_ISGS_exbus!S23</f>
        <v>3.4249797936372062E-3</v>
      </c>
      <c r="T23" s="24">
        <f>BRPL_EOD!T23-BRPL_ISGS_exbus!T23</f>
        <v>7.8883612040159257E-4</v>
      </c>
      <c r="U23" s="24">
        <f>BRPL_EOD!U23-BRPL_ISGS_exbus!U23</f>
        <v>1.9281200934386789E-3</v>
      </c>
      <c r="V23" s="24">
        <f>BRPL_EOD!V23-BRPL_ISGS_exbus!V23</f>
        <v>-2.2352775000005209E-3</v>
      </c>
      <c r="W23" s="24">
        <f>BRPL_EOD!W23-BRPL_ISGS_exbus!W23</f>
        <v>2.4532341057632578E-3</v>
      </c>
      <c r="X23" s="24">
        <f>BRPL_EOD!X23-BRPL_ISGS_exbus!X23</f>
        <v>3.6973881385904406E-5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1.3423096370956955E-3</v>
      </c>
      <c r="L24" s="24">
        <f>BRPL_EOD!L24-BRPL_ISGS_exbus!L24</f>
        <v>0</v>
      </c>
      <c r="M24" s="24">
        <f>BRPL_EOD!M24-BRPL_ISGS_exbus!M24</f>
        <v>-1.9108887704959443E-3</v>
      </c>
      <c r="N24" s="24">
        <f>BRPL_EOD!N24-BRPL_ISGS_exbus!N24</f>
        <v>9.2684412668830873E-4</v>
      </c>
      <c r="O24" s="24">
        <f>BRPL_EOD!O24-BRPL_ISGS_exbus!O24</f>
        <v>-2.3569207317137852E-3</v>
      </c>
      <c r="P24" s="24">
        <f>BRPL_EOD!P24-BRPL_ISGS_exbus!P24</f>
        <v>-1.2889247104297397E-3</v>
      </c>
      <c r="Q24" s="24">
        <f>BRPL_EOD!Q24-BRPL_ISGS_exbus!Q24</f>
        <v>2.331995782814289E-3</v>
      </c>
      <c r="R24" s="24">
        <f>BRPL_EOD!R24-BRPL_ISGS_exbus!R24</f>
        <v>-1.3739072708105482E-3</v>
      </c>
      <c r="S24" s="24">
        <f>BRPL_EOD!S24-BRPL_ISGS_exbus!S24</f>
        <v>3.4249797936372062E-3</v>
      </c>
      <c r="T24" s="24">
        <f>BRPL_EOD!T24-BRPL_ISGS_exbus!T24</f>
        <v>7.8883612040159257E-4</v>
      </c>
      <c r="U24" s="24">
        <f>BRPL_EOD!U24-BRPL_ISGS_exbus!U24</f>
        <v>1.9281200934386789E-3</v>
      </c>
      <c r="V24" s="24">
        <f>BRPL_EOD!V24-BRPL_ISGS_exbus!V24</f>
        <v>1.817122375090463E-3</v>
      </c>
      <c r="W24" s="24">
        <f>BRPL_EOD!W24-BRPL_ISGS_exbus!W24</f>
        <v>2.4532341057632578E-3</v>
      </c>
      <c r="X24" s="24">
        <f>BRPL_EOD!X24-BRPL_ISGS_exbus!X24</f>
        <v>3.6973881385904406E-5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-2.0437378121869187E-3</v>
      </c>
      <c r="L25" s="24">
        <f>BRPL_EOD!L25-BRPL_ISGS_exbus!L25</f>
        <v>3.8001609642535072E-4</v>
      </c>
      <c r="M25" s="24">
        <f>BRPL_EOD!M25-BRPL_ISGS_exbus!M25</f>
        <v>-1.9108887704959443E-3</v>
      </c>
      <c r="N25" s="24">
        <f>BRPL_EOD!N25-BRPL_ISGS_exbus!N25</f>
        <v>9.2684412668830873E-4</v>
      </c>
      <c r="O25" s="24">
        <f>BRPL_EOD!O25-BRPL_ISGS_exbus!O25</f>
        <v>-2.3569207317137852E-3</v>
      </c>
      <c r="P25" s="24">
        <f>BRPL_EOD!P25-BRPL_ISGS_exbus!P25</f>
        <v>-1.2889247104297397E-3</v>
      </c>
      <c r="Q25" s="24">
        <f>BRPL_EOD!Q25-BRPL_ISGS_exbus!Q25</f>
        <v>3.3566048423949724E-3</v>
      </c>
      <c r="R25" s="24">
        <f>BRPL_EOD!R25-BRPL_ISGS_exbus!R25</f>
        <v>-6.1557346844764993E-4</v>
      </c>
      <c r="S25" s="24">
        <f>BRPL_EOD!S25-BRPL_ISGS_exbus!S25</f>
        <v>4.559476065818302E-3</v>
      </c>
      <c r="T25" s="24">
        <f>BRPL_EOD!T25-BRPL_ISGS_exbus!T25</f>
        <v>7.8883612040159257E-4</v>
      </c>
      <c r="U25" s="24">
        <f>BRPL_EOD!U25-BRPL_ISGS_exbus!U25</f>
        <v>1.9281200934386789E-3</v>
      </c>
      <c r="V25" s="24">
        <f>BRPL_EOD!V25-BRPL_ISGS_exbus!V25</f>
        <v>2.0628344179307589E-4</v>
      </c>
      <c r="W25" s="24">
        <f>BRPL_EOD!W25-BRPL_ISGS_exbus!W25</f>
        <v>2.4532341057632578E-3</v>
      </c>
      <c r="X25" s="24">
        <f>BRPL_EOD!X25-BRPL_ISGS_exbus!X25</f>
        <v>3.6973881385904406E-5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-1.4164659348239184E-3</v>
      </c>
      <c r="L26" s="24">
        <f>BRPL_EOD!L26-BRPL_ISGS_exbus!L26</f>
        <v>3.8001609642535072E-4</v>
      </c>
      <c r="M26" s="24">
        <f>BRPL_EOD!M26-BRPL_ISGS_exbus!M26</f>
        <v>-1.9108887704959443E-3</v>
      </c>
      <c r="N26" s="24">
        <f>BRPL_EOD!N26-BRPL_ISGS_exbus!N26</f>
        <v>9.2684412668830873E-4</v>
      </c>
      <c r="O26" s="24">
        <f>BRPL_EOD!O26-BRPL_ISGS_exbus!O26</f>
        <v>-2.3569207317137852E-3</v>
      </c>
      <c r="P26" s="24">
        <f>BRPL_EOD!P26-BRPL_ISGS_exbus!P26</f>
        <v>-1.2889247104297397E-3</v>
      </c>
      <c r="Q26" s="24">
        <f>BRPL_EOD!Q26-BRPL_ISGS_exbus!Q26</f>
        <v>3.3566048423949724E-3</v>
      </c>
      <c r="R26" s="24">
        <f>BRPL_EOD!R26-BRPL_ISGS_exbus!R26</f>
        <v>-6.1557346844764993E-4</v>
      </c>
      <c r="S26" s="24">
        <f>BRPL_EOD!S26-BRPL_ISGS_exbus!S26</f>
        <v>4.559476065818302E-3</v>
      </c>
      <c r="T26" s="24">
        <f>BRPL_EOD!T26-BRPL_ISGS_exbus!T26</f>
        <v>7.8883612040159257E-4</v>
      </c>
      <c r="U26" s="24">
        <f>BRPL_EOD!U26-BRPL_ISGS_exbus!U26</f>
        <v>1.9281200934386789E-3</v>
      </c>
      <c r="V26" s="24">
        <f>BRPL_EOD!V26-BRPL_ISGS_exbus!V26</f>
        <v>2.0628344179307589E-4</v>
      </c>
      <c r="W26" s="24">
        <f>BRPL_EOD!W26-BRPL_ISGS_exbus!W26</f>
        <v>2.4532341057632578E-3</v>
      </c>
      <c r="X26" s="24">
        <f>BRPL_EOD!X26-BRPL_ISGS_exbus!X26</f>
        <v>3.6973881385904406E-5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-4.7848664988237033E-3</v>
      </c>
      <c r="L27" s="24">
        <f>BRPL_EOD!L27-BRPL_ISGS_exbus!L27</f>
        <v>3.8001609642535072E-4</v>
      </c>
      <c r="M27" s="24">
        <f>BRPL_EOD!M27-BRPL_ISGS_exbus!M27</f>
        <v>-1.9108887704959443E-3</v>
      </c>
      <c r="N27" s="24">
        <f>BRPL_EOD!N27-BRPL_ISGS_exbus!N27</f>
        <v>9.2684412668830873E-4</v>
      </c>
      <c r="O27" s="24">
        <f>BRPL_EOD!O27-BRPL_ISGS_exbus!O27</f>
        <v>-2.3569207317137852E-3</v>
      </c>
      <c r="P27" s="24">
        <f>BRPL_EOD!P27-BRPL_ISGS_exbus!P27</f>
        <v>-1.2889247104297397E-3</v>
      </c>
      <c r="Q27" s="24">
        <f>BRPL_EOD!Q27-BRPL_ISGS_exbus!Q27</f>
        <v>3.3566048423949724E-3</v>
      </c>
      <c r="R27" s="24">
        <f>BRPL_EOD!R27-BRPL_ISGS_exbus!R27</f>
        <v>-6.1557346844764993E-4</v>
      </c>
      <c r="S27" s="24">
        <f>BRPL_EOD!S27-BRPL_ISGS_exbus!S27</f>
        <v>4.559476065818302E-3</v>
      </c>
      <c r="T27" s="24">
        <f>BRPL_EOD!T27-BRPL_ISGS_exbus!T27</f>
        <v>7.8883612040159257E-4</v>
      </c>
      <c r="U27" s="24">
        <f>BRPL_EOD!U27-BRPL_ISGS_exbus!U27</f>
        <v>1.9281200934386789E-3</v>
      </c>
      <c r="V27" s="24">
        <f>BRPL_EOD!V27-BRPL_ISGS_exbus!V27</f>
        <v>2.0628344179307589E-4</v>
      </c>
      <c r="W27" s="24">
        <f>BRPL_EOD!W27-BRPL_ISGS_exbus!W27</f>
        <v>2.4532341057632578E-3</v>
      </c>
      <c r="X27" s="24">
        <f>BRPL_EOD!X27-BRPL_ISGS_exbus!X27</f>
        <v>3.6973881385904406E-5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-3.5370056035048947E-3</v>
      </c>
      <c r="L28" s="24">
        <f>BRPL_EOD!L28-BRPL_ISGS_exbus!L28</f>
        <v>5.9508155107579341E-5</v>
      </c>
      <c r="M28" s="24">
        <f>BRPL_EOD!M28-BRPL_ISGS_exbus!M28</f>
        <v>-1.9108887704959443E-3</v>
      </c>
      <c r="N28" s="24">
        <f>BRPL_EOD!N28-BRPL_ISGS_exbus!N28</f>
        <v>9.2684412668830873E-4</v>
      </c>
      <c r="O28" s="24">
        <f>BRPL_EOD!O28-BRPL_ISGS_exbus!O28</f>
        <v>-2.3569207317137852E-3</v>
      </c>
      <c r="P28" s="24">
        <f>BRPL_EOD!P28-BRPL_ISGS_exbus!P28</f>
        <v>-1.2889247104297397E-3</v>
      </c>
      <c r="Q28" s="24">
        <f>BRPL_EOD!Q28-BRPL_ISGS_exbus!Q28</f>
        <v>3.3566048423949724E-3</v>
      </c>
      <c r="R28" s="24">
        <f>BRPL_EOD!R28-BRPL_ISGS_exbus!R28</f>
        <v>-6.1557346844764993E-4</v>
      </c>
      <c r="S28" s="24">
        <f>BRPL_EOD!S28-BRPL_ISGS_exbus!S28</f>
        <v>4.559476065818302E-3</v>
      </c>
      <c r="T28" s="24">
        <f>BRPL_EOD!T28-BRPL_ISGS_exbus!T28</f>
        <v>7.8883612040159257E-4</v>
      </c>
      <c r="U28" s="24">
        <f>BRPL_EOD!U28-BRPL_ISGS_exbus!U28</f>
        <v>1.9281200934386789E-3</v>
      </c>
      <c r="V28" s="24">
        <f>BRPL_EOD!V28-BRPL_ISGS_exbus!V28</f>
        <v>2.0628344179307589E-4</v>
      </c>
      <c r="W28" s="24">
        <f>BRPL_EOD!W28-BRPL_ISGS_exbus!W28</f>
        <v>2.4532341057632578E-3</v>
      </c>
      <c r="X28" s="24">
        <f>BRPL_EOD!X28-BRPL_ISGS_exbus!X28</f>
        <v>3.6973881385904406E-5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9.7851906224377672E-4</v>
      </c>
      <c r="L29" s="24">
        <f>BRPL_EOD!L29-BRPL_ISGS_exbus!L29</f>
        <v>0</v>
      </c>
      <c r="M29" s="24">
        <f>BRPL_EOD!M29-BRPL_ISGS_exbus!M29</f>
        <v>-1.9108887704959443E-3</v>
      </c>
      <c r="N29" s="24">
        <f>BRPL_EOD!N29-BRPL_ISGS_exbus!N29</f>
        <v>9.2684412668830873E-4</v>
      </c>
      <c r="O29" s="24">
        <f>BRPL_EOD!O29-BRPL_ISGS_exbus!O29</f>
        <v>-2.3569207317137852E-3</v>
      </c>
      <c r="P29" s="24">
        <f>BRPL_EOD!P29-BRPL_ISGS_exbus!P29</f>
        <v>-1.2889247104297397E-3</v>
      </c>
      <c r="Q29" s="24">
        <f>BRPL_EOD!Q29-BRPL_ISGS_exbus!Q29</f>
        <v>2.331995782814289E-3</v>
      </c>
      <c r="R29" s="24">
        <f>BRPL_EOD!R29-BRPL_ISGS_exbus!R29</f>
        <v>-1.3739072708105482E-3</v>
      </c>
      <c r="S29" s="24">
        <f>BRPL_EOD!S29-BRPL_ISGS_exbus!S29</f>
        <v>3.4249797936372062E-3</v>
      </c>
      <c r="T29" s="24">
        <f>BRPL_EOD!T29-BRPL_ISGS_exbus!T29</f>
        <v>7.8883612040159257E-4</v>
      </c>
      <c r="U29" s="24">
        <f>BRPL_EOD!U29-BRPL_ISGS_exbus!U29</f>
        <v>1.9281200934386789E-3</v>
      </c>
      <c r="V29" s="24">
        <f>BRPL_EOD!V29-BRPL_ISGS_exbus!V29</f>
        <v>-2.2352775000005209E-3</v>
      </c>
      <c r="W29" s="24">
        <f>BRPL_EOD!W29-BRPL_ISGS_exbus!W29</f>
        <v>2.4532341057632578E-3</v>
      </c>
      <c r="X29" s="24">
        <f>BRPL_EOD!X29-BRPL_ISGS_exbus!X29</f>
        <v>3.6973881385904406E-5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-2.5979244020959413E-3</v>
      </c>
      <c r="L30" s="24">
        <f>BRPL_EOD!L30-BRPL_ISGS_exbus!L30</f>
        <v>0</v>
      </c>
      <c r="M30" s="24">
        <f>BRPL_EOD!M30-BRPL_ISGS_exbus!M30</f>
        <v>-1.9108887704959443E-3</v>
      </c>
      <c r="N30" s="24">
        <f>BRPL_EOD!N30-BRPL_ISGS_exbus!N30</f>
        <v>9.2684412668830873E-4</v>
      </c>
      <c r="O30" s="24">
        <f>BRPL_EOD!O30-BRPL_ISGS_exbus!O30</f>
        <v>-2.3569207317137852E-3</v>
      </c>
      <c r="P30" s="24">
        <f>BRPL_EOD!P30-BRPL_ISGS_exbus!P30</f>
        <v>-1.2889247104297397E-3</v>
      </c>
      <c r="Q30" s="24">
        <f>BRPL_EOD!Q30-BRPL_ISGS_exbus!Q30</f>
        <v>2.331995782814289E-3</v>
      </c>
      <c r="R30" s="24">
        <f>BRPL_EOD!R30-BRPL_ISGS_exbus!R30</f>
        <v>-1.3739072708105482E-3</v>
      </c>
      <c r="S30" s="24">
        <f>BRPL_EOD!S30-BRPL_ISGS_exbus!S30</f>
        <v>3.4249797936372062E-3</v>
      </c>
      <c r="T30" s="24">
        <f>BRPL_EOD!T30-BRPL_ISGS_exbus!T30</f>
        <v>7.8883612040159257E-4</v>
      </c>
      <c r="U30" s="24">
        <f>BRPL_EOD!U30-BRPL_ISGS_exbus!U30</f>
        <v>1.9281200934386789E-3</v>
      </c>
      <c r="V30" s="24">
        <f>BRPL_EOD!V30-BRPL_ISGS_exbus!V30</f>
        <v>-2.2352775000005209E-3</v>
      </c>
      <c r="W30" s="24">
        <f>BRPL_EOD!W30-BRPL_ISGS_exbus!W30</f>
        <v>2.4532341057632578E-3</v>
      </c>
      <c r="X30" s="24">
        <f>BRPL_EOD!X30-BRPL_ISGS_exbus!X30</f>
        <v>3.6973881385904406E-5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3.8308307396732744E-3</v>
      </c>
      <c r="L31" s="24">
        <f>BRPL_EOD!L31-BRPL_ISGS_exbus!L31</f>
        <v>2.9421580671673553E-4</v>
      </c>
      <c r="M31" s="24">
        <f>BRPL_EOD!M31-BRPL_ISGS_exbus!M31</f>
        <v>-8.3524482495533903E-4</v>
      </c>
      <c r="N31" s="24">
        <f>BRPL_EOD!N31-BRPL_ISGS_exbus!N31</f>
        <v>-1.8726218749947066E-3</v>
      </c>
      <c r="O31" s="24">
        <f>BRPL_EOD!O31-BRPL_ISGS_exbus!O31</f>
        <v>-8.0534526112785443E-4</v>
      </c>
      <c r="P31" s="24">
        <f>BRPL_EOD!P31-BRPL_ISGS_exbus!P31</f>
        <v>-8.4602059661875728E-5</v>
      </c>
      <c r="Q31" s="24">
        <f>BRPL_EOD!Q31-BRPL_ISGS_exbus!Q31</f>
        <v>2.2060750853247768E-3</v>
      </c>
      <c r="R31" s="24">
        <f>BRPL_EOD!R31-BRPL_ISGS_exbus!R31</f>
        <v>-1.3739072708105482E-3</v>
      </c>
      <c r="S31" s="24">
        <f>BRPL_EOD!S31-BRPL_ISGS_exbus!S31</f>
        <v>-1.5755413049198808E-3</v>
      </c>
      <c r="T31" s="24">
        <f>BRPL_EOD!T31-BRPL_ISGS_exbus!T31</f>
        <v>7.8883612040159257E-4</v>
      </c>
      <c r="U31" s="24">
        <f>BRPL_EOD!U31-BRPL_ISGS_exbus!U31</f>
        <v>1.9281200934386789E-3</v>
      </c>
      <c r="V31" s="24">
        <f>BRPL_EOD!V31-BRPL_ISGS_exbus!V31</f>
        <v>-2.2352775000005209E-3</v>
      </c>
      <c r="W31" s="24">
        <f>BRPL_EOD!W31-BRPL_ISGS_exbus!W31</f>
        <v>2.4532341057632578E-3</v>
      </c>
      <c r="X31" s="24">
        <f>BRPL_EOD!X31-BRPL_ISGS_exbus!X31</f>
        <v>3.6973881385904406E-5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3.8308307396732744E-3</v>
      </c>
      <c r="L32" s="24">
        <f>BRPL_EOD!L32-BRPL_ISGS_exbus!L32</f>
        <v>2.9421580671673553E-4</v>
      </c>
      <c r="M32" s="24">
        <f>BRPL_EOD!M32-BRPL_ISGS_exbus!M32</f>
        <v>-8.3524482495533903E-4</v>
      </c>
      <c r="N32" s="24">
        <f>BRPL_EOD!N32-BRPL_ISGS_exbus!N32</f>
        <v>-1.8726218749947066E-3</v>
      </c>
      <c r="O32" s="24">
        <f>BRPL_EOD!O32-BRPL_ISGS_exbus!O32</f>
        <v>-8.0534526112785443E-4</v>
      </c>
      <c r="P32" s="24">
        <f>BRPL_EOD!P32-BRPL_ISGS_exbus!P32</f>
        <v>-8.4602059661875728E-5</v>
      </c>
      <c r="Q32" s="24">
        <f>BRPL_EOD!Q32-BRPL_ISGS_exbus!Q32</f>
        <v>2.2060750853247768E-3</v>
      </c>
      <c r="R32" s="24">
        <f>BRPL_EOD!R32-BRPL_ISGS_exbus!R32</f>
        <v>-1.3739072708105482E-3</v>
      </c>
      <c r="S32" s="24">
        <f>BRPL_EOD!S32-BRPL_ISGS_exbus!S32</f>
        <v>1.1133457683731862E-3</v>
      </c>
      <c r="T32" s="24">
        <f>BRPL_EOD!T32-BRPL_ISGS_exbus!T32</f>
        <v>7.8883612040159257E-4</v>
      </c>
      <c r="U32" s="24">
        <f>BRPL_EOD!U32-BRPL_ISGS_exbus!U32</f>
        <v>1.9281200934386789E-3</v>
      </c>
      <c r="V32" s="24">
        <f>BRPL_EOD!V32-BRPL_ISGS_exbus!V32</f>
        <v>-2.2352775000005209E-3</v>
      </c>
      <c r="W32" s="24">
        <f>BRPL_EOD!W32-BRPL_ISGS_exbus!W32</f>
        <v>2.4532341057632578E-3</v>
      </c>
      <c r="X32" s="24">
        <f>BRPL_EOD!X32-BRPL_ISGS_exbus!X32</f>
        <v>3.6973881385904406E-5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3.8308307396732744E-3</v>
      </c>
      <c r="L33" s="24">
        <f>BRPL_EOD!L33-BRPL_ISGS_exbus!L33</f>
        <v>8.3239230185938595E-5</v>
      </c>
      <c r="M33" s="24">
        <f>BRPL_EOD!M33-BRPL_ISGS_exbus!M33</f>
        <v>-8.3524482495533903E-4</v>
      </c>
      <c r="N33" s="24">
        <f>BRPL_EOD!N33-BRPL_ISGS_exbus!N33</f>
        <v>-1.8726218749947066E-3</v>
      </c>
      <c r="O33" s="24">
        <f>BRPL_EOD!O33-BRPL_ISGS_exbus!O33</f>
        <v>-8.0534526112785443E-4</v>
      </c>
      <c r="P33" s="24">
        <f>BRPL_EOD!P33-BRPL_ISGS_exbus!P33</f>
        <v>-8.4602059661875728E-5</v>
      </c>
      <c r="Q33" s="24">
        <f>BRPL_EOD!Q33-BRPL_ISGS_exbus!Q33</f>
        <v>2.2060750853247768E-3</v>
      </c>
      <c r="R33" s="24">
        <f>BRPL_EOD!R33-BRPL_ISGS_exbus!R33</f>
        <v>-1.3739072708105482E-3</v>
      </c>
      <c r="S33" s="24">
        <f>BRPL_EOD!S33-BRPL_ISGS_exbus!S33</f>
        <v>1.1133457683731862E-3</v>
      </c>
      <c r="T33" s="24">
        <f>BRPL_EOD!T33-BRPL_ISGS_exbus!T33</f>
        <v>7.8883612040159257E-4</v>
      </c>
      <c r="U33" s="24">
        <f>BRPL_EOD!U33-BRPL_ISGS_exbus!U33</f>
        <v>1.9281200934386789E-3</v>
      </c>
      <c r="V33" s="24">
        <f>BRPL_EOD!V33-BRPL_ISGS_exbus!V33</f>
        <v>-2.2352775000005209E-3</v>
      </c>
      <c r="W33" s="24">
        <f>BRPL_EOD!W33-BRPL_ISGS_exbus!W33</f>
        <v>2.4532341057632578E-3</v>
      </c>
      <c r="X33" s="24">
        <f>BRPL_EOD!X33-BRPL_ISGS_exbus!X33</f>
        <v>3.6973881385904406E-5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3.8308307396732744E-3</v>
      </c>
      <c r="L34" s="24">
        <f>BRPL_EOD!L34-BRPL_ISGS_exbus!L34</f>
        <v>8.3239230185938595E-5</v>
      </c>
      <c r="M34" s="24">
        <f>BRPL_EOD!M34-BRPL_ISGS_exbus!M34</f>
        <v>-8.3524482495533903E-4</v>
      </c>
      <c r="N34" s="24">
        <f>BRPL_EOD!N34-BRPL_ISGS_exbus!N34</f>
        <v>-1.8726218749947066E-3</v>
      </c>
      <c r="O34" s="24">
        <f>BRPL_EOD!O34-BRPL_ISGS_exbus!O34</f>
        <v>-8.0534526112785443E-4</v>
      </c>
      <c r="P34" s="24">
        <f>BRPL_EOD!P34-BRPL_ISGS_exbus!P34</f>
        <v>-8.4602059661875728E-5</v>
      </c>
      <c r="Q34" s="24">
        <f>BRPL_EOD!Q34-BRPL_ISGS_exbus!Q34</f>
        <v>2.2060750853247768E-3</v>
      </c>
      <c r="R34" s="24">
        <f>BRPL_EOD!R34-BRPL_ISGS_exbus!R34</f>
        <v>-1.3739072708105482E-3</v>
      </c>
      <c r="S34" s="24">
        <f>BRPL_EOD!S34-BRPL_ISGS_exbus!S34</f>
        <v>1.1133457683731862E-3</v>
      </c>
      <c r="T34" s="24">
        <f>BRPL_EOD!T34-BRPL_ISGS_exbus!T34</f>
        <v>7.8883612040159257E-4</v>
      </c>
      <c r="U34" s="24">
        <f>BRPL_EOD!U34-BRPL_ISGS_exbus!U34</f>
        <v>1.9281200934386789E-3</v>
      </c>
      <c r="V34" s="24">
        <f>BRPL_EOD!V34-BRPL_ISGS_exbus!V34</f>
        <v>-2.2352775000005209E-3</v>
      </c>
      <c r="W34" s="24">
        <f>BRPL_EOD!W34-BRPL_ISGS_exbus!W34</f>
        <v>2.4532341057632578E-3</v>
      </c>
      <c r="X34" s="24">
        <f>BRPL_EOD!X34-BRPL_ISGS_exbus!X34</f>
        <v>3.6973881385904406E-5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8.8993072330367795E-3</v>
      </c>
      <c r="L35" s="24">
        <f>BRPL_EOD!L35-BRPL_ISGS_exbus!L35</f>
        <v>8.3239230185938595E-5</v>
      </c>
      <c r="M35" s="24">
        <f>BRPL_EOD!M35-BRPL_ISGS_exbus!M35</f>
        <v>-8.3524482495533903E-4</v>
      </c>
      <c r="N35" s="24">
        <f>BRPL_EOD!N35-BRPL_ISGS_exbus!N35</f>
        <v>-1.8726218749947066E-3</v>
      </c>
      <c r="O35" s="24">
        <f>BRPL_EOD!O35-BRPL_ISGS_exbus!O35</f>
        <v>-8.0534526112785443E-4</v>
      </c>
      <c r="P35" s="24">
        <f>BRPL_EOD!P35-BRPL_ISGS_exbus!P35</f>
        <v>-8.4602059661875728E-5</v>
      </c>
      <c r="Q35" s="24">
        <f>BRPL_EOD!Q35-BRPL_ISGS_exbus!Q35</f>
        <v>2.2060750853247768E-3</v>
      </c>
      <c r="R35" s="24">
        <f>BRPL_EOD!R35-BRPL_ISGS_exbus!R35</f>
        <v>-7.7738786639436341E-4</v>
      </c>
      <c r="S35" s="24">
        <f>BRPL_EOD!S35-BRPL_ISGS_exbus!S35</f>
        <v>1.1133457683731862E-3</v>
      </c>
      <c r="T35" s="24">
        <f>BRPL_EOD!T35-BRPL_ISGS_exbus!T35</f>
        <v>5.7810593220342099E-4</v>
      </c>
      <c r="U35" s="24">
        <f>BRPL_EOD!U35-BRPL_ISGS_exbus!U35</f>
        <v>-4.8091252331516898E-5</v>
      </c>
      <c r="V35" s="24">
        <f>BRPL_EOD!V35-BRPL_ISGS_exbus!V35</f>
        <v>-2.2352775000005209E-3</v>
      </c>
      <c r="W35" s="24">
        <f>BRPL_EOD!W35-BRPL_ISGS_exbus!W35</f>
        <v>2.2241253443517905E-3</v>
      </c>
      <c r="X35" s="24">
        <f>BRPL_EOD!X35-BRPL_ISGS_exbus!X35</f>
        <v>1.0609884182386509E-3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-3.1233755423727416E-3</v>
      </c>
      <c r="L36" s="24">
        <f>BRPL_EOD!L36-BRPL_ISGS_exbus!L36</f>
        <v>8.3239230185938595E-5</v>
      </c>
      <c r="M36" s="24">
        <f>BRPL_EOD!M36-BRPL_ISGS_exbus!M36</f>
        <v>-8.3524482495533903E-4</v>
      </c>
      <c r="N36" s="24">
        <f>BRPL_EOD!N36-BRPL_ISGS_exbus!N36</f>
        <v>-1.8726218749947066E-3</v>
      </c>
      <c r="O36" s="24">
        <f>BRPL_EOD!O36-BRPL_ISGS_exbus!O36</f>
        <v>-8.0534526112785443E-4</v>
      </c>
      <c r="P36" s="24">
        <f>BRPL_EOD!P36-BRPL_ISGS_exbus!P36</f>
        <v>-8.4602059661875728E-5</v>
      </c>
      <c r="Q36" s="24">
        <f>BRPL_EOD!Q36-BRPL_ISGS_exbus!Q36</f>
        <v>2.2060750853247768E-3</v>
      </c>
      <c r="R36" s="24">
        <f>BRPL_EOD!R36-BRPL_ISGS_exbus!R36</f>
        <v>-7.7738786639436341E-4</v>
      </c>
      <c r="S36" s="24">
        <f>BRPL_EOD!S36-BRPL_ISGS_exbus!S36</f>
        <v>1.1133457683731862E-3</v>
      </c>
      <c r="T36" s="24">
        <f>BRPL_EOD!T36-BRPL_ISGS_exbus!T36</f>
        <v>5.7810593220342099E-4</v>
      </c>
      <c r="U36" s="24">
        <f>BRPL_EOD!U36-BRPL_ISGS_exbus!U36</f>
        <v>4.5408485894427031E-4</v>
      </c>
      <c r="V36" s="24">
        <f>BRPL_EOD!V36-BRPL_ISGS_exbus!V36</f>
        <v>-2.2352775000005209E-3</v>
      </c>
      <c r="W36" s="24">
        <f>BRPL_EOD!W36-BRPL_ISGS_exbus!W36</f>
        <v>2.2241253443517905E-3</v>
      </c>
      <c r="X36" s="24">
        <f>BRPL_EOD!X36-BRPL_ISGS_exbus!X36</f>
        <v>1.0609884182386509E-3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-3.1233755423727416E-3</v>
      </c>
      <c r="L37" s="24">
        <f>BRPL_EOD!L37-BRPL_ISGS_exbus!L37</f>
        <v>-7.9688591956283972E-6</v>
      </c>
      <c r="M37" s="24">
        <f>BRPL_EOD!M37-BRPL_ISGS_exbus!M37</f>
        <v>-8.3524482495533903E-4</v>
      </c>
      <c r="N37" s="24">
        <f>BRPL_EOD!N37-BRPL_ISGS_exbus!N37</f>
        <v>-1.8726218749947066E-3</v>
      </c>
      <c r="O37" s="24">
        <f>BRPL_EOD!O37-BRPL_ISGS_exbus!O37</f>
        <v>-8.0534526112785443E-4</v>
      </c>
      <c r="P37" s="24">
        <f>BRPL_EOD!P37-BRPL_ISGS_exbus!P37</f>
        <v>-8.4602059661875728E-5</v>
      </c>
      <c r="Q37" s="24">
        <f>BRPL_EOD!Q37-BRPL_ISGS_exbus!Q37</f>
        <v>2.2060750853247768E-3</v>
      </c>
      <c r="R37" s="24">
        <f>BRPL_EOD!R37-BRPL_ISGS_exbus!R37</f>
        <v>-7.7738786639436341E-4</v>
      </c>
      <c r="S37" s="24">
        <f>BRPL_EOD!S37-BRPL_ISGS_exbus!S37</f>
        <v>1.1133457683731862E-3</v>
      </c>
      <c r="T37" s="24">
        <f>BRPL_EOD!T37-BRPL_ISGS_exbus!T37</f>
        <v>5.7810593220342099E-4</v>
      </c>
      <c r="U37" s="24">
        <f>BRPL_EOD!U37-BRPL_ISGS_exbus!U37</f>
        <v>4.5408485894427031E-4</v>
      </c>
      <c r="V37" s="24">
        <f>BRPL_EOD!V37-BRPL_ISGS_exbus!V37</f>
        <v>1.2212338362065367E-3</v>
      </c>
      <c r="W37" s="24">
        <f>BRPL_EOD!W37-BRPL_ISGS_exbus!W37</f>
        <v>8.7472845020108991E-4</v>
      </c>
      <c r="X37" s="24">
        <f>BRPL_EOD!X37-BRPL_ISGS_exbus!X37</f>
        <v>-1.6205942189628786E-4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-3.1233755423727416E-3</v>
      </c>
      <c r="L38" s="24">
        <f>BRPL_EOD!L38-BRPL_ISGS_exbus!L38</f>
        <v>-7.9688591956283972E-6</v>
      </c>
      <c r="M38" s="24">
        <f>BRPL_EOD!M38-BRPL_ISGS_exbus!M38</f>
        <v>-8.3524482495533903E-4</v>
      </c>
      <c r="N38" s="24">
        <f>BRPL_EOD!N38-BRPL_ISGS_exbus!N38</f>
        <v>-1.8726218749947066E-3</v>
      </c>
      <c r="O38" s="24">
        <f>BRPL_EOD!O38-BRPL_ISGS_exbus!O38</f>
        <v>-8.0534526112785443E-4</v>
      </c>
      <c r="P38" s="24">
        <f>BRPL_EOD!P38-BRPL_ISGS_exbus!P38</f>
        <v>-8.4602059661875728E-5</v>
      </c>
      <c r="Q38" s="24">
        <f>BRPL_EOD!Q38-BRPL_ISGS_exbus!Q38</f>
        <v>2.2060750853247768E-3</v>
      </c>
      <c r="R38" s="24">
        <f>BRPL_EOD!R38-BRPL_ISGS_exbus!R38</f>
        <v>-7.7738786639436341E-4</v>
      </c>
      <c r="S38" s="24">
        <f>BRPL_EOD!S38-BRPL_ISGS_exbus!S38</f>
        <v>1.1133457683731862E-3</v>
      </c>
      <c r="T38" s="24">
        <f>BRPL_EOD!T38-BRPL_ISGS_exbus!T38</f>
        <v>5.7810593220342099E-4</v>
      </c>
      <c r="U38" s="24">
        <f>BRPL_EOD!U38-BRPL_ISGS_exbus!U38</f>
        <v>4.5408485894427031E-4</v>
      </c>
      <c r="V38" s="24">
        <f>BRPL_EOD!V38-BRPL_ISGS_exbus!V38</f>
        <v>1.2212338362065367E-3</v>
      </c>
      <c r="W38" s="24">
        <f>BRPL_EOD!W38-BRPL_ISGS_exbus!W38</f>
        <v>8.7472845020108991E-4</v>
      </c>
      <c r="X38" s="24">
        <f>BRPL_EOD!X38-BRPL_ISGS_exbus!X38</f>
        <v>-1.6205942189628786E-4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-3.1233755423727416E-3</v>
      </c>
      <c r="L39" s="24">
        <f>BRPL_EOD!L39-BRPL_ISGS_exbus!L39</f>
        <v>-7.9688591956283972E-6</v>
      </c>
      <c r="M39" s="24">
        <f>BRPL_EOD!M39-BRPL_ISGS_exbus!M39</f>
        <v>-3.1110395462405904E-3</v>
      </c>
      <c r="N39" s="24">
        <f>BRPL_EOD!N39-BRPL_ISGS_exbus!N39</f>
        <v>-1.8726218749947066E-3</v>
      </c>
      <c r="O39" s="24">
        <f>BRPL_EOD!O39-BRPL_ISGS_exbus!O39</f>
        <v>-8.0534526112785443E-4</v>
      </c>
      <c r="P39" s="24">
        <f>BRPL_EOD!P39-BRPL_ISGS_exbus!P39</f>
        <v>-8.4602059661875728E-5</v>
      </c>
      <c r="Q39" s="24">
        <f>BRPL_EOD!Q39-BRPL_ISGS_exbus!Q39</f>
        <v>2.2060750853247768E-3</v>
      </c>
      <c r="R39" s="24">
        <f>BRPL_EOD!R39-BRPL_ISGS_exbus!R39</f>
        <v>-7.7738786639436341E-4</v>
      </c>
      <c r="S39" s="24">
        <f>BRPL_EOD!S39-BRPL_ISGS_exbus!S39</f>
        <v>1.1133457683731862E-3</v>
      </c>
      <c r="T39" s="24">
        <f>BRPL_EOD!T39-BRPL_ISGS_exbus!T39</f>
        <v>5.7810593220342099E-4</v>
      </c>
      <c r="U39" s="24">
        <f>BRPL_EOD!U39-BRPL_ISGS_exbus!U39</f>
        <v>4.5408485894427031E-4</v>
      </c>
      <c r="V39" s="24">
        <f>BRPL_EOD!V39-BRPL_ISGS_exbus!V39</f>
        <v>1.2212338362065367E-3</v>
      </c>
      <c r="W39" s="24">
        <f>BRPL_EOD!W39-BRPL_ISGS_exbus!W39</f>
        <v>8.7472845020108991E-4</v>
      </c>
      <c r="X39" s="24">
        <f>BRPL_EOD!X39-BRPL_ISGS_exbus!X39</f>
        <v>8.697055427191458E-4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-3.1233755423727416E-3</v>
      </c>
      <c r="L40" s="24">
        <f>BRPL_EOD!L40-BRPL_ISGS_exbus!L40</f>
        <v>-7.9688591956283972E-6</v>
      </c>
      <c r="M40" s="24">
        <f>BRPL_EOD!M40-BRPL_ISGS_exbus!M40</f>
        <v>-3.1110395462405904E-3</v>
      </c>
      <c r="N40" s="24">
        <f>BRPL_EOD!N40-BRPL_ISGS_exbus!N40</f>
        <v>-1.8726218749947066E-3</v>
      </c>
      <c r="O40" s="24">
        <f>BRPL_EOD!O40-BRPL_ISGS_exbus!O40</f>
        <v>-8.0534526112785443E-4</v>
      </c>
      <c r="P40" s="24">
        <f>BRPL_EOD!P40-BRPL_ISGS_exbus!P40</f>
        <v>-8.4602059661875728E-5</v>
      </c>
      <c r="Q40" s="24">
        <f>BRPL_EOD!Q40-BRPL_ISGS_exbus!Q40</f>
        <v>2.2060750853247768E-3</v>
      </c>
      <c r="R40" s="24">
        <f>BRPL_EOD!R40-BRPL_ISGS_exbus!R40</f>
        <v>-7.7738786639436341E-4</v>
      </c>
      <c r="S40" s="24">
        <f>BRPL_EOD!S40-BRPL_ISGS_exbus!S40</f>
        <v>1.1133457683731862E-3</v>
      </c>
      <c r="T40" s="24">
        <f>BRPL_EOD!T40-BRPL_ISGS_exbus!T40</f>
        <v>5.7810593220342099E-4</v>
      </c>
      <c r="U40" s="24">
        <f>BRPL_EOD!U40-BRPL_ISGS_exbus!U40</f>
        <v>4.5408485894427031E-4</v>
      </c>
      <c r="V40" s="24">
        <f>BRPL_EOD!V40-BRPL_ISGS_exbus!V40</f>
        <v>1.2212338362065367E-3</v>
      </c>
      <c r="W40" s="24">
        <f>BRPL_EOD!W40-BRPL_ISGS_exbus!W40</f>
        <v>8.7472845020108991E-4</v>
      </c>
      <c r="X40" s="24">
        <f>BRPL_EOD!X40-BRPL_ISGS_exbus!X40</f>
        <v>8.697055427191458E-4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-3.1247477007241287E-3</v>
      </c>
      <c r="L41" s="24">
        <f>BRPL_EOD!L41-BRPL_ISGS_exbus!L41</f>
        <v>-8.0904592856256841E-6</v>
      </c>
      <c r="M41" s="24">
        <f>BRPL_EOD!M41-BRPL_ISGS_exbus!M41</f>
        <v>-3.1110395462405904E-3</v>
      </c>
      <c r="N41" s="24">
        <f>BRPL_EOD!N41-BRPL_ISGS_exbus!N41</f>
        <v>-1.8726218749947066E-3</v>
      </c>
      <c r="O41" s="24">
        <f>BRPL_EOD!O41-BRPL_ISGS_exbus!O41</f>
        <v>-8.0534526112785443E-4</v>
      </c>
      <c r="P41" s="24">
        <f>BRPL_EOD!P41-BRPL_ISGS_exbus!P41</f>
        <v>-8.4602059661875728E-5</v>
      </c>
      <c r="Q41" s="24">
        <f>BRPL_EOD!Q41-BRPL_ISGS_exbus!Q41</f>
        <v>2.6093123446635502E-4</v>
      </c>
      <c r="R41" s="24">
        <f>BRPL_EOD!R41-BRPL_ISGS_exbus!R41</f>
        <v>-2.2137621993136847E-3</v>
      </c>
      <c r="S41" s="24">
        <f>BRPL_EOD!S41-BRPL_ISGS_exbus!S41</f>
        <v>1.9790230263163622E-3</v>
      </c>
      <c r="T41" s="24">
        <f>BRPL_EOD!T41-BRPL_ISGS_exbus!T41</f>
        <v>5.7810593220342099E-4</v>
      </c>
      <c r="U41" s="24">
        <f>BRPL_EOD!U41-BRPL_ISGS_exbus!U41</f>
        <v>4.5408485894427031E-4</v>
      </c>
      <c r="V41" s="24">
        <f>BRPL_EOD!V41-BRPL_ISGS_exbus!V41</f>
        <v>1.2212338362065367E-3</v>
      </c>
      <c r="W41" s="24">
        <f>BRPL_EOD!W41-BRPL_ISGS_exbus!W41</f>
        <v>8.7472845020108991E-4</v>
      </c>
      <c r="X41" s="24">
        <f>BRPL_EOD!X41-BRPL_ISGS_exbus!X41</f>
        <v>8.697055427191458E-4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-3.1247477007241287E-3</v>
      </c>
      <c r="L42" s="24">
        <f>BRPL_EOD!L42-BRPL_ISGS_exbus!L42</f>
        <v>-8.0904592856256841E-6</v>
      </c>
      <c r="M42" s="24">
        <f>BRPL_EOD!M42-BRPL_ISGS_exbus!M42</f>
        <v>-3.1110395462405904E-3</v>
      </c>
      <c r="N42" s="24">
        <f>BRPL_EOD!N42-BRPL_ISGS_exbus!N42</f>
        <v>-1.8726218749947066E-3</v>
      </c>
      <c r="O42" s="24">
        <f>BRPL_EOD!O42-BRPL_ISGS_exbus!O42</f>
        <v>-8.0534526112785443E-4</v>
      </c>
      <c r="P42" s="24">
        <f>BRPL_EOD!P42-BRPL_ISGS_exbus!P42</f>
        <v>-8.4602059661875728E-5</v>
      </c>
      <c r="Q42" s="24">
        <f>BRPL_EOD!Q42-BRPL_ISGS_exbus!Q42</f>
        <v>2.6093123446635502E-4</v>
      </c>
      <c r="R42" s="24">
        <f>BRPL_EOD!R42-BRPL_ISGS_exbus!R42</f>
        <v>-2.2137621993136847E-3</v>
      </c>
      <c r="S42" s="24">
        <f>BRPL_EOD!S42-BRPL_ISGS_exbus!S42</f>
        <v>1.9790230263163622E-3</v>
      </c>
      <c r="T42" s="24">
        <f>BRPL_EOD!T42-BRPL_ISGS_exbus!T42</f>
        <v>5.7810593220342099E-4</v>
      </c>
      <c r="U42" s="24">
        <f>BRPL_EOD!U42-BRPL_ISGS_exbus!U42</f>
        <v>4.5408485894427031E-4</v>
      </c>
      <c r="V42" s="24">
        <f>BRPL_EOD!V42-BRPL_ISGS_exbus!V42</f>
        <v>1.2212338362065367E-3</v>
      </c>
      <c r="W42" s="24">
        <f>BRPL_EOD!W42-BRPL_ISGS_exbus!W42</f>
        <v>8.7472845020108991E-4</v>
      </c>
      <c r="X42" s="24">
        <f>BRPL_EOD!X42-BRPL_ISGS_exbus!X42</f>
        <v>8.697055427191458E-4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1.8596298519923948E-3</v>
      </c>
      <c r="L43" s="24">
        <f>BRPL_EOD!L43-BRPL_ISGS_exbus!L43</f>
        <v>-7.8391524329646245E-6</v>
      </c>
      <c r="M43" s="24">
        <f>BRPL_EOD!M43-BRPL_ISGS_exbus!M43</f>
        <v>-3.1110395462405904E-3</v>
      </c>
      <c r="N43" s="24">
        <f>BRPL_EOD!N43-BRPL_ISGS_exbus!N43</f>
        <v>-1.8726218749947066E-3</v>
      </c>
      <c r="O43" s="24">
        <f>BRPL_EOD!O43-BRPL_ISGS_exbus!O43</f>
        <v>-8.0534526112785443E-4</v>
      </c>
      <c r="P43" s="24">
        <f>BRPL_EOD!P43-BRPL_ISGS_exbus!P43</f>
        <v>-8.4602059661875728E-5</v>
      </c>
      <c r="Q43" s="24">
        <f>BRPL_EOD!Q43-BRPL_ISGS_exbus!Q43</f>
        <v>4.1130124481334462E-3</v>
      </c>
      <c r="R43" s="24">
        <f>BRPL_EOD!R43-BRPL_ISGS_exbus!R43</f>
        <v>-7.7738786639436341E-4</v>
      </c>
      <c r="S43" s="24">
        <f>BRPL_EOD!S43-BRPL_ISGS_exbus!S43</f>
        <v>9.6794183740911421E-4</v>
      </c>
      <c r="T43" s="24">
        <f>BRPL_EOD!T43-BRPL_ISGS_exbus!T43</f>
        <v>5.7810593220342099E-4</v>
      </c>
      <c r="U43" s="24">
        <f>BRPL_EOD!U43-BRPL_ISGS_exbus!U43</f>
        <v>4.5408485894427031E-4</v>
      </c>
      <c r="V43" s="24">
        <f>BRPL_EOD!V43-BRPL_ISGS_exbus!V43</f>
        <v>1.2212338362065367E-3</v>
      </c>
      <c r="W43" s="24">
        <f>BRPL_EOD!W43-BRPL_ISGS_exbus!W43</f>
        <v>8.7472845020108991E-4</v>
      </c>
      <c r="X43" s="24">
        <f>BRPL_EOD!X43-BRPL_ISGS_exbus!X43</f>
        <v>8.697055427191458E-4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1.8596298519923948E-3</v>
      </c>
      <c r="L44" s="24">
        <f>BRPL_EOD!L44-BRPL_ISGS_exbus!L44</f>
        <v>-7.8391524329646245E-6</v>
      </c>
      <c r="M44" s="24">
        <f>BRPL_EOD!M44-BRPL_ISGS_exbus!M44</f>
        <v>-3.1110395462405904E-3</v>
      </c>
      <c r="N44" s="24">
        <f>BRPL_EOD!N44-BRPL_ISGS_exbus!N44</f>
        <v>-1.8726218749947066E-3</v>
      </c>
      <c r="O44" s="24">
        <f>BRPL_EOD!O44-BRPL_ISGS_exbus!O44</f>
        <v>-8.0534526112785443E-4</v>
      </c>
      <c r="P44" s="24">
        <f>BRPL_EOD!P44-BRPL_ISGS_exbus!P44</f>
        <v>-8.4602059661875728E-5</v>
      </c>
      <c r="Q44" s="24">
        <f>BRPL_EOD!Q44-BRPL_ISGS_exbus!Q44</f>
        <v>4.1130124481334462E-3</v>
      </c>
      <c r="R44" s="24">
        <f>BRPL_EOD!R44-BRPL_ISGS_exbus!R44</f>
        <v>-7.7738786639436341E-4</v>
      </c>
      <c r="S44" s="24">
        <f>BRPL_EOD!S44-BRPL_ISGS_exbus!S44</f>
        <v>9.6794183740911421E-4</v>
      </c>
      <c r="T44" s="24">
        <f>BRPL_EOD!T44-BRPL_ISGS_exbus!T44</f>
        <v>5.7810593220342099E-4</v>
      </c>
      <c r="U44" s="24">
        <f>BRPL_EOD!U44-BRPL_ISGS_exbus!U44</f>
        <v>4.5408485894427031E-4</v>
      </c>
      <c r="V44" s="24">
        <f>BRPL_EOD!V44-BRPL_ISGS_exbus!V44</f>
        <v>1.2212338362065367E-3</v>
      </c>
      <c r="W44" s="24">
        <f>BRPL_EOD!W44-BRPL_ISGS_exbus!W44</f>
        <v>8.7472845020108991E-4</v>
      </c>
      <c r="X44" s="24">
        <f>BRPL_EOD!X44-BRPL_ISGS_exbus!X44</f>
        <v>8.697055427191458E-4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1.8596298519923948E-3</v>
      </c>
      <c r="L45" s="24">
        <f>BRPL_EOD!L45-BRPL_ISGS_exbus!L45</f>
        <v>-7.8391524329646245E-6</v>
      </c>
      <c r="M45" s="24">
        <f>BRPL_EOD!M45-BRPL_ISGS_exbus!M45</f>
        <v>-3.1110395462405904E-3</v>
      </c>
      <c r="N45" s="24">
        <f>BRPL_EOD!N45-BRPL_ISGS_exbus!N45</f>
        <v>-1.8726218749947066E-3</v>
      </c>
      <c r="O45" s="24">
        <f>BRPL_EOD!O45-BRPL_ISGS_exbus!O45</f>
        <v>-8.0534526112785443E-4</v>
      </c>
      <c r="P45" s="24">
        <f>BRPL_EOD!P45-BRPL_ISGS_exbus!P45</f>
        <v>-8.4602059661875728E-5</v>
      </c>
      <c r="Q45" s="24">
        <f>BRPL_EOD!Q45-BRPL_ISGS_exbus!Q45</f>
        <v>4.1130124481334462E-3</v>
      </c>
      <c r="R45" s="24">
        <f>BRPL_EOD!R45-BRPL_ISGS_exbus!R45</f>
        <v>-7.7738786639436341E-4</v>
      </c>
      <c r="S45" s="24">
        <f>BRPL_EOD!S45-BRPL_ISGS_exbus!S45</f>
        <v>9.6794183740911421E-4</v>
      </c>
      <c r="T45" s="24">
        <f>BRPL_EOD!T45-BRPL_ISGS_exbus!T45</f>
        <v>5.7810593220342099E-4</v>
      </c>
      <c r="U45" s="24">
        <f>BRPL_EOD!U45-BRPL_ISGS_exbus!U45</f>
        <v>4.5408485894427031E-4</v>
      </c>
      <c r="V45" s="24">
        <f>BRPL_EOD!V45-BRPL_ISGS_exbus!V45</f>
        <v>1.2212338362065367E-3</v>
      </c>
      <c r="W45" s="24">
        <f>BRPL_EOD!W45-BRPL_ISGS_exbus!W45</f>
        <v>8.7472845020108991E-4</v>
      </c>
      <c r="X45" s="24">
        <f>BRPL_EOD!X45-BRPL_ISGS_exbus!X45</f>
        <v>8.697055427191458E-4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1.8596298519923948E-3</v>
      </c>
      <c r="L46" s="24">
        <f>BRPL_EOD!L46-BRPL_ISGS_exbus!L46</f>
        <v>-7.8391524329646245E-6</v>
      </c>
      <c r="M46" s="24">
        <f>BRPL_EOD!M46-BRPL_ISGS_exbus!M46</f>
        <v>-3.1110395462405904E-3</v>
      </c>
      <c r="N46" s="24">
        <f>BRPL_EOD!N46-BRPL_ISGS_exbus!N46</f>
        <v>-1.8726218749947066E-3</v>
      </c>
      <c r="O46" s="24">
        <f>BRPL_EOD!O46-BRPL_ISGS_exbus!O46</f>
        <v>-8.0534526112785443E-4</v>
      </c>
      <c r="P46" s="24">
        <f>BRPL_EOD!P46-BRPL_ISGS_exbus!P46</f>
        <v>-8.4602059661875728E-5</v>
      </c>
      <c r="Q46" s="24">
        <f>BRPL_EOD!Q46-BRPL_ISGS_exbus!Q46</f>
        <v>4.1130124481334462E-3</v>
      </c>
      <c r="R46" s="24">
        <f>BRPL_EOD!R46-BRPL_ISGS_exbus!R46</f>
        <v>-7.7738786639436341E-4</v>
      </c>
      <c r="S46" s="24">
        <f>BRPL_EOD!S46-BRPL_ISGS_exbus!S46</f>
        <v>9.6794183740911421E-4</v>
      </c>
      <c r="T46" s="24">
        <f>BRPL_EOD!T46-BRPL_ISGS_exbus!T46</f>
        <v>5.7810593220342099E-4</v>
      </c>
      <c r="U46" s="24">
        <f>BRPL_EOD!U46-BRPL_ISGS_exbus!U46</f>
        <v>4.5408485894427031E-4</v>
      </c>
      <c r="V46" s="24">
        <f>BRPL_EOD!V46-BRPL_ISGS_exbus!V46</f>
        <v>1.2212338362065367E-3</v>
      </c>
      <c r="W46" s="24">
        <f>BRPL_EOD!W46-BRPL_ISGS_exbus!W46</f>
        <v>8.7472845020108991E-4</v>
      </c>
      <c r="X46" s="24">
        <f>BRPL_EOD!X46-BRPL_ISGS_exbus!X46</f>
        <v>8.697055427191458E-4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1.8596298519923948E-3</v>
      </c>
      <c r="L47" s="24">
        <f>BRPL_EOD!L47-BRPL_ISGS_exbus!L47</f>
        <v>-7.8391524329646245E-6</v>
      </c>
      <c r="M47" s="24">
        <f>BRPL_EOD!M47-BRPL_ISGS_exbus!M47</f>
        <v>-3.1110395462405904E-3</v>
      </c>
      <c r="N47" s="24">
        <f>BRPL_EOD!N47-BRPL_ISGS_exbus!N47</f>
        <v>-1.8726218749947066E-3</v>
      </c>
      <c r="O47" s="24">
        <f>BRPL_EOD!O47-BRPL_ISGS_exbus!O47</f>
        <v>-8.0534526112785443E-4</v>
      </c>
      <c r="P47" s="24">
        <f>BRPL_EOD!P47-BRPL_ISGS_exbus!P47</f>
        <v>-8.4602059661875728E-5</v>
      </c>
      <c r="Q47" s="24">
        <f>BRPL_EOD!Q47-BRPL_ISGS_exbus!Q47</f>
        <v>4.1130124481334462E-3</v>
      </c>
      <c r="R47" s="24">
        <f>BRPL_EOD!R47-BRPL_ISGS_exbus!R47</f>
        <v>-7.7738786639436341E-4</v>
      </c>
      <c r="S47" s="24">
        <f>BRPL_EOD!S47-BRPL_ISGS_exbus!S47</f>
        <v>9.6794183740911421E-4</v>
      </c>
      <c r="T47" s="24">
        <f>BRPL_EOD!T47-BRPL_ISGS_exbus!T47</f>
        <v>5.7810593220342099E-4</v>
      </c>
      <c r="U47" s="24">
        <f>BRPL_EOD!U47-BRPL_ISGS_exbus!U47</f>
        <v>4.5408485894427031E-4</v>
      </c>
      <c r="V47" s="24">
        <f>BRPL_EOD!V47-BRPL_ISGS_exbus!V47</f>
        <v>1.2212338362065367E-3</v>
      </c>
      <c r="W47" s="24">
        <f>BRPL_EOD!W47-BRPL_ISGS_exbus!W47</f>
        <v>8.7472845020108991E-4</v>
      </c>
      <c r="X47" s="24">
        <f>BRPL_EOD!X47-BRPL_ISGS_exbus!X47</f>
        <v>8.697055427191458E-4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1.8596298519923948E-3</v>
      </c>
      <c r="L48" s="24">
        <f>BRPL_EOD!L48-BRPL_ISGS_exbus!L48</f>
        <v>-7.8391524329646245E-6</v>
      </c>
      <c r="M48" s="24">
        <f>BRPL_EOD!M48-BRPL_ISGS_exbus!M48</f>
        <v>-3.1110395462405904E-3</v>
      </c>
      <c r="N48" s="24">
        <f>BRPL_EOD!N48-BRPL_ISGS_exbus!N48</f>
        <v>-1.8726218749947066E-3</v>
      </c>
      <c r="O48" s="24">
        <f>BRPL_EOD!O48-BRPL_ISGS_exbus!O48</f>
        <v>-8.0534526112785443E-4</v>
      </c>
      <c r="P48" s="24">
        <f>BRPL_EOD!P48-BRPL_ISGS_exbus!P48</f>
        <v>-8.4602059661875728E-5</v>
      </c>
      <c r="Q48" s="24">
        <f>BRPL_EOD!Q48-BRPL_ISGS_exbus!Q48</f>
        <v>4.1130124481334462E-3</v>
      </c>
      <c r="R48" s="24">
        <f>BRPL_EOD!R48-BRPL_ISGS_exbus!R48</f>
        <v>-7.7738786639436341E-4</v>
      </c>
      <c r="S48" s="24">
        <f>BRPL_EOD!S48-BRPL_ISGS_exbus!S48</f>
        <v>9.6794183740911421E-4</v>
      </c>
      <c r="T48" s="24">
        <f>BRPL_EOD!T48-BRPL_ISGS_exbus!T48</f>
        <v>5.7810593220342099E-4</v>
      </c>
      <c r="U48" s="24">
        <f>BRPL_EOD!U48-BRPL_ISGS_exbus!U48</f>
        <v>4.5408485894427031E-4</v>
      </c>
      <c r="V48" s="24">
        <f>BRPL_EOD!V48-BRPL_ISGS_exbus!V48</f>
        <v>1.2212338362065367E-3</v>
      </c>
      <c r="W48" s="24">
        <f>BRPL_EOD!W48-BRPL_ISGS_exbus!W48</f>
        <v>8.7472845020108991E-4</v>
      </c>
      <c r="X48" s="24">
        <f>BRPL_EOD!X48-BRPL_ISGS_exbus!X48</f>
        <v>8.697055427191458E-4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1.8596298519923948E-3</v>
      </c>
      <c r="L49" s="24">
        <f>BRPL_EOD!L49-BRPL_ISGS_exbus!L49</f>
        <v>-7.8391524329646245E-6</v>
      </c>
      <c r="M49" s="24">
        <f>BRPL_EOD!M49-BRPL_ISGS_exbus!M49</f>
        <v>9.983047409043877E-3</v>
      </c>
      <c r="N49" s="24">
        <f>BRPL_EOD!N49-BRPL_ISGS_exbus!N49</f>
        <v>-1.8726218749947066E-3</v>
      </c>
      <c r="O49" s="24">
        <f>BRPL_EOD!O49-BRPL_ISGS_exbus!O49</f>
        <v>-8.0534526112785443E-4</v>
      </c>
      <c r="P49" s="24">
        <f>BRPL_EOD!P49-BRPL_ISGS_exbus!P49</f>
        <v>-8.4602059661875728E-5</v>
      </c>
      <c r="Q49" s="24">
        <f>BRPL_EOD!Q49-BRPL_ISGS_exbus!Q49</f>
        <v>4.1130124481334462E-3</v>
      </c>
      <c r="R49" s="24">
        <f>BRPL_EOD!R49-BRPL_ISGS_exbus!R49</f>
        <v>-7.7738786639436341E-4</v>
      </c>
      <c r="S49" s="24">
        <f>BRPL_EOD!S49-BRPL_ISGS_exbus!S49</f>
        <v>9.6794183740911421E-4</v>
      </c>
      <c r="T49" s="24">
        <f>BRPL_EOD!T49-BRPL_ISGS_exbus!T49</f>
        <v>5.7810593220342099E-4</v>
      </c>
      <c r="U49" s="24">
        <f>BRPL_EOD!U49-BRPL_ISGS_exbus!U49</f>
        <v>4.5408485894427031E-4</v>
      </c>
      <c r="V49" s="24">
        <f>BRPL_EOD!V49-BRPL_ISGS_exbus!V49</f>
        <v>1.2212338362065367E-3</v>
      </c>
      <c r="W49" s="24">
        <f>BRPL_EOD!W49-BRPL_ISGS_exbus!W49</f>
        <v>8.7472845020108991E-4</v>
      </c>
      <c r="X49" s="24">
        <f>BRPL_EOD!X49-BRPL_ISGS_exbus!X49</f>
        <v>8.697055427191458E-4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1.8596298519923948E-3</v>
      </c>
      <c r="L50" s="24">
        <f>BRPL_EOD!L50-BRPL_ISGS_exbus!L50</f>
        <v>-7.8391524329646245E-6</v>
      </c>
      <c r="M50" s="24">
        <f>BRPL_EOD!M50-BRPL_ISGS_exbus!M50</f>
        <v>9.983047409043877E-3</v>
      </c>
      <c r="N50" s="24">
        <f>BRPL_EOD!N50-BRPL_ISGS_exbus!N50</f>
        <v>-1.8726218749947066E-3</v>
      </c>
      <c r="O50" s="24">
        <f>BRPL_EOD!O50-BRPL_ISGS_exbus!O50</f>
        <v>-8.0534526112785443E-4</v>
      </c>
      <c r="P50" s="24">
        <f>BRPL_EOD!P50-BRPL_ISGS_exbus!P50</f>
        <v>-8.4602059661875728E-5</v>
      </c>
      <c r="Q50" s="24">
        <f>BRPL_EOD!Q50-BRPL_ISGS_exbus!Q50</f>
        <v>4.1130124481334462E-3</v>
      </c>
      <c r="R50" s="24">
        <f>BRPL_EOD!R50-BRPL_ISGS_exbus!R50</f>
        <v>-7.7738786639436341E-4</v>
      </c>
      <c r="S50" s="24">
        <f>BRPL_EOD!S50-BRPL_ISGS_exbus!S50</f>
        <v>9.6794183740911421E-4</v>
      </c>
      <c r="T50" s="24">
        <f>BRPL_EOD!T50-BRPL_ISGS_exbus!T50</f>
        <v>5.7810593220342099E-4</v>
      </c>
      <c r="U50" s="24">
        <f>BRPL_EOD!U50-BRPL_ISGS_exbus!U50</f>
        <v>4.5408485894427031E-4</v>
      </c>
      <c r="V50" s="24">
        <f>BRPL_EOD!V50-BRPL_ISGS_exbus!V50</f>
        <v>1.2212338362065367E-3</v>
      </c>
      <c r="W50" s="24">
        <f>BRPL_EOD!W50-BRPL_ISGS_exbus!W50</f>
        <v>8.7472845020108991E-4</v>
      </c>
      <c r="X50" s="24">
        <f>BRPL_EOD!X50-BRPL_ISGS_exbus!X50</f>
        <v>8.697055427191458E-4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1.8596298519923948E-3</v>
      </c>
      <c r="L51" s="24">
        <f>BRPL_EOD!L51-BRPL_ISGS_exbus!L51</f>
        <v>-7.8391524329646245E-6</v>
      </c>
      <c r="M51" s="24">
        <f>BRPL_EOD!M51-BRPL_ISGS_exbus!M51</f>
        <v>-5.8957142215163572E-3</v>
      </c>
      <c r="N51" s="24">
        <f>BRPL_EOD!N51-BRPL_ISGS_exbus!N51</f>
        <v>-1.8726218749947066E-3</v>
      </c>
      <c r="O51" s="24">
        <f>BRPL_EOD!O51-BRPL_ISGS_exbus!O51</f>
        <v>-8.0534526112785443E-4</v>
      </c>
      <c r="P51" s="24">
        <f>BRPL_EOD!P51-BRPL_ISGS_exbus!P51</f>
        <v>-8.4602059661875728E-5</v>
      </c>
      <c r="Q51" s="24">
        <f>BRPL_EOD!Q51-BRPL_ISGS_exbus!Q51</f>
        <v>4.1130124481334462E-3</v>
      </c>
      <c r="R51" s="24">
        <f>BRPL_EOD!R51-BRPL_ISGS_exbus!R51</f>
        <v>-7.7738786639436341E-4</v>
      </c>
      <c r="S51" s="24">
        <f>BRPL_EOD!S51-BRPL_ISGS_exbus!S51</f>
        <v>9.6794183740911421E-4</v>
      </c>
      <c r="T51" s="24">
        <f>BRPL_EOD!T51-BRPL_ISGS_exbus!T51</f>
        <v>5.7810593220342099E-4</v>
      </c>
      <c r="U51" s="24">
        <f>BRPL_EOD!U51-BRPL_ISGS_exbus!U51</f>
        <v>4.5408485894427031E-4</v>
      </c>
      <c r="V51" s="24">
        <f>BRPL_EOD!V51-BRPL_ISGS_exbus!V51</f>
        <v>1.2212338362065367E-3</v>
      </c>
      <c r="W51" s="24">
        <f>BRPL_EOD!W51-BRPL_ISGS_exbus!W51</f>
        <v>2.2241253443517905E-3</v>
      </c>
      <c r="X51" s="24">
        <f>BRPL_EOD!X51-BRPL_ISGS_exbus!X51</f>
        <v>1.5660863268607272E-3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1.8596298519923948E-3</v>
      </c>
      <c r="L52" s="24">
        <f>BRPL_EOD!L52-BRPL_ISGS_exbus!L52</f>
        <v>-7.8391524329646245E-6</v>
      </c>
      <c r="M52" s="24">
        <f>BRPL_EOD!M52-BRPL_ISGS_exbus!M52</f>
        <v>-8.3524482495533903E-4</v>
      </c>
      <c r="N52" s="24">
        <f>BRPL_EOD!N52-BRPL_ISGS_exbus!N52</f>
        <v>-1.8726218749947066E-3</v>
      </c>
      <c r="O52" s="24">
        <f>BRPL_EOD!O52-BRPL_ISGS_exbus!O52</f>
        <v>-8.0534526112785443E-4</v>
      </c>
      <c r="P52" s="24">
        <f>BRPL_EOD!P52-BRPL_ISGS_exbus!P52</f>
        <v>-8.4602059661875728E-5</v>
      </c>
      <c r="Q52" s="24">
        <f>BRPL_EOD!Q52-BRPL_ISGS_exbus!Q52</f>
        <v>4.1130124481334462E-3</v>
      </c>
      <c r="R52" s="24">
        <f>BRPL_EOD!R52-BRPL_ISGS_exbus!R52</f>
        <v>-7.7738786639436341E-4</v>
      </c>
      <c r="S52" s="24">
        <f>BRPL_EOD!S52-BRPL_ISGS_exbus!S52</f>
        <v>9.6794183740911421E-4</v>
      </c>
      <c r="T52" s="24">
        <f>BRPL_EOD!T52-BRPL_ISGS_exbus!T52</f>
        <v>5.7810593220342099E-4</v>
      </c>
      <c r="U52" s="24">
        <f>BRPL_EOD!U52-BRPL_ISGS_exbus!U52</f>
        <v>4.5408485894427031E-4</v>
      </c>
      <c r="V52" s="24">
        <f>BRPL_EOD!V52-BRPL_ISGS_exbus!V52</f>
        <v>1.2212338362065367E-3</v>
      </c>
      <c r="W52" s="24">
        <f>BRPL_EOD!W52-BRPL_ISGS_exbus!W52</f>
        <v>2.2241253443517905E-3</v>
      </c>
      <c r="X52" s="24">
        <f>BRPL_EOD!X52-BRPL_ISGS_exbus!X52</f>
        <v>1.5660863268607272E-3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1.8596298519923948E-3</v>
      </c>
      <c r="L53" s="24">
        <f>BRPL_EOD!L53-BRPL_ISGS_exbus!L53</f>
        <v>-7.8391524329646245E-6</v>
      </c>
      <c r="M53" s="24">
        <f>BRPL_EOD!M53-BRPL_ISGS_exbus!M53</f>
        <v>-8.3524482495533903E-4</v>
      </c>
      <c r="N53" s="24">
        <f>BRPL_EOD!N53-BRPL_ISGS_exbus!N53</f>
        <v>-1.8726218749947066E-3</v>
      </c>
      <c r="O53" s="24">
        <f>BRPL_EOD!O53-BRPL_ISGS_exbus!O53</f>
        <v>-8.0534526112785443E-4</v>
      </c>
      <c r="P53" s="24">
        <f>BRPL_EOD!P53-BRPL_ISGS_exbus!P53</f>
        <v>-8.4602059661875728E-5</v>
      </c>
      <c r="Q53" s="24">
        <f>BRPL_EOD!Q53-BRPL_ISGS_exbus!Q53</f>
        <v>4.1130124481334462E-3</v>
      </c>
      <c r="R53" s="24">
        <f>BRPL_EOD!R53-BRPL_ISGS_exbus!R53</f>
        <v>-7.7738786639436341E-4</v>
      </c>
      <c r="S53" s="24">
        <f>BRPL_EOD!S53-BRPL_ISGS_exbus!S53</f>
        <v>9.6794183740911421E-4</v>
      </c>
      <c r="T53" s="24">
        <f>BRPL_EOD!T53-BRPL_ISGS_exbus!T53</f>
        <v>5.7810593220342099E-4</v>
      </c>
      <c r="U53" s="24">
        <f>BRPL_EOD!U53-BRPL_ISGS_exbus!U53</f>
        <v>4.5408485894427031E-4</v>
      </c>
      <c r="V53" s="24">
        <f>BRPL_EOD!V53-BRPL_ISGS_exbus!V53</f>
        <v>1.2212338362065367E-3</v>
      </c>
      <c r="W53" s="24">
        <f>BRPL_EOD!W53-BRPL_ISGS_exbus!W53</f>
        <v>2.4532341057632578E-3</v>
      </c>
      <c r="X53" s="24">
        <f>BRPL_EOD!X53-BRPL_ISGS_exbus!X53</f>
        <v>-4.0845558498858736E-4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1.8596298519923948E-3</v>
      </c>
      <c r="L54" s="24">
        <f>BRPL_EOD!L54-BRPL_ISGS_exbus!L54</f>
        <v>-7.8391524329646245E-6</v>
      </c>
      <c r="M54" s="24">
        <f>BRPL_EOD!M54-BRPL_ISGS_exbus!M54</f>
        <v>-8.3524482495533903E-4</v>
      </c>
      <c r="N54" s="24">
        <f>BRPL_EOD!N54-BRPL_ISGS_exbus!N54</f>
        <v>-1.8726218749947066E-3</v>
      </c>
      <c r="O54" s="24">
        <f>BRPL_EOD!O54-BRPL_ISGS_exbus!O54</f>
        <v>-8.0534526112785443E-4</v>
      </c>
      <c r="P54" s="24">
        <f>BRPL_EOD!P54-BRPL_ISGS_exbus!P54</f>
        <v>-8.4602059661875728E-5</v>
      </c>
      <c r="Q54" s="24">
        <f>BRPL_EOD!Q54-BRPL_ISGS_exbus!Q54</f>
        <v>4.1130124481334462E-3</v>
      </c>
      <c r="R54" s="24">
        <f>BRPL_EOD!R54-BRPL_ISGS_exbus!R54</f>
        <v>-7.7738786639436341E-4</v>
      </c>
      <c r="S54" s="24">
        <f>BRPL_EOD!S54-BRPL_ISGS_exbus!S54</f>
        <v>9.6794183740911421E-4</v>
      </c>
      <c r="T54" s="24">
        <f>BRPL_EOD!T54-BRPL_ISGS_exbus!T54</f>
        <v>5.7810593220342099E-4</v>
      </c>
      <c r="U54" s="24">
        <f>BRPL_EOD!U54-BRPL_ISGS_exbus!U54</f>
        <v>4.5408485894427031E-4</v>
      </c>
      <c r="V54" s="24">
        <f>BRPL_EOD!V54-BRPL_ISGS_exbus!V54</f>
        <v>1.2212338362065367E-3</v>
      </c>
      <c r="W54" s="24">
        <f>BRPL_EOD!W54-BRPL_ISGS_exbus!W54</f>
        <v>2.4532341057632578E-3</v>
      </c>
      <c r="X54" s="24">
        <f>BRPL_EOD!X54-BRPL_ISGS_exbus!X54</f>
        <v>-4.0845558498858736E-4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9.1920414903938763E-3</v>
      </c>
      <c r="L55" s="24">
        <f>BRPL_EOD!L55-BRPL_ISGS_exbus!L55</f>
        <v>-7.8391524329646245E-6</v>
      </c>
      <c r="M55" s="24">
        <f>BRPL_EOD!M55-BRPL_ISGS_exbus!M55</f>
        <v>3.3075697848516938E-4</v>
      </c>
      <c r="N55" s="24">
        <f>BRPL_EOD!N55-BRPL_ISGS_exbus!N55</f>
        <v>9.2684412668830873E-4</v>
      </c>
      <c r="O55" s="24">
        <f>BRPL_EOD!O55-BRPL_ISGS_exbus!O55</f>
        <v>1.8437548111194246E-3</v>
      </c>
      <c r="P55" s="24">
        <f>BRPL_EOD!P55-BRPL_ISGS_exbus!P55</f>
        <v>-8.4602059661875728E-5</v>
      </c>
      <c r="Q55" s="24">
        <f>BRPL_EOD!Q55-BRPL_ISGS_exbus!Q55</f>
        <v>4.1130124481334462E-3</v>
      </c>
      <c r="R55" s="24">
        <f>BRPL_EOD!R55-BRPL_ISGS_exbus!R55</f>
        <v>-7.7738786639436341E-4</v>
      </c>
      <c r="S55" s="24">
        <f>BRPL_EOD!S55-BRPL_ISGS_exbus!S55</f>
        <v>9.6794183740911421E-4</v>
      </c>
      <c r="T55" s="24">
        <f>BRPL_EOD!T55-BRPL_ISGS_exbus!T55</f>
        <v>5.7810593220342099E-4</v>
      </c>
      <c r="U55" s="24">
        <f>BRPL_EOD!U55-BRPL_ISGS_exbus!U55</f>
        <v>4.5408485894427031E-4</v>
      </c>
      <c r="V55" s="24">
        <f>BRPL_EOD!V55-BRPL_ISGS_exbus!V55</f>
        <v>-2.2352775000005209E-3</v>
      </c>
      <c r="W55" s="24">
        <f>BRPL_EOD!W55-BRPL_ISGS_exbus!W55</f>
        <v>2.749767441851958E-4</v>
      </c>
      <c r="X55" s="24">
        <f>BRPL_EOD!X55-BRPL_ISGS_exbus!X55</f>
        <v>1.5660863268607272E-3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9.1920414903938763E-3</v>
      </c>
      <c r="L56" s="24">
        <f>BRPL_EOD!L56-BRPL_ISGS_exbus!L56</f>
        <v>-7.8391524329646245E-6</v>
      </c>
      <c r="M56" s="24">
        <f>BRPL_EOD!M56-BRPL_ISGS_exbus!M56</f>
        <v>-1.9108887704959443E-3</v>
      </c>
      <c r="N56" s="24">
        <f>BRPL_EOD!N56-BRPL_ISGS_exbus!N56</f>
        <v>9.2684412668830873E-4</v>
      </c>
      <c r="O56" s="24">
        <f>BRPL_EOD!O56-BRPL_ISGS_exbus!O56</f>
        <v>-2.3569207317137852E-3</v>
      </c>
      <c r="P56" s="24">
        <f>BRPL_EOD!P56-BRPL_ISGS_exbus!P56</f>
        <v>-8.4602059661875728E-5</v>
      </c>
      <c r="Q56" s="24">
        <f>BRPL_EOD!Q56-BRPL_ISGS_exbus!Q56</f>
        <v>4.1130124481334462E-3</v>
      </c>
      <c r="R56" s="24">
        <f>BRPL_EOD!R56-BRPL_ISGS_exbus!R56</f>
        <v>-7.7738786639436341E-4</v>
      </c>
      <c r="S56" s="24">
        <f>BRPL_EOD!S56-BRPL_ISGS_exbus!S56</f>
        <v>9.6794183740911421E-4</v>
      </c>
      <c r="T56" s="24">
        <f>BRPL_EOD!T56-BRPL_ISGS_exbus!T56</f>
        <v>5.7810593220342099E-4</v>
      </c>
      <c r="U56" s="24">
        <f>BRPL_EOD!U56-BRPL_ISGS_exbus!U56</f>
        <v>4.5408485894427031E-4</v>
      </c>
      <c r="V56" s="24">
        <f>BRPL_EOD!V56-BRPL_ISGS_exbus!V56</f>
        <v>-2.2352775000005209E-3</v>
      </c>
      <c r="W56" s="24">
        <f>BRPL_EOD!W56-BRPL_ISGS_exbus!W56</f>
        <v>2.749767441851958E-4</v>
      </c>
      <c r="X56" s="24">
        <f>BRPL_EOD!X56-BRPL_ISGS_exbus!X56</f>
        <v>1.5660863268607272E-3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9.1920414903938763E-3</v>
      </c>
      <c r="L57" s="24">
        <f>BRPL_EOD!L57-BRPL_ISGS_exbus!L57</f>
        <v>-7.8391524329646245E-6</v>
      </c>
      <c r="M57" s="24">
        <f>BRPL_EOD!M57-BRPL_ISGS_exbus!M57</f>
        <v>-1.9108887704959443E-3</v>
      </c>
      <c r="N57" s="24">
        <f>BRPL_EOD!N57-BRPL_ISGS_exbus!N57</f>
        <v>9.2684412668830873E-4</v>
      </c>
      <c r="O57" s="24">
        <f>BRPL_EOD!O57-BRPL_ISGS_exbus!O57</f>
        <v>-2.3569207317137852E-3</v>
      </c>
      <c r="P57" s="24">
        <f>BRPL_EOD!P57-BRPL_ISGS_exbus!P57</f>
        <v>-8.4602059661875728E-5</v>
      </c>
      <c r="Q57" s="24">
        <f>BRPL_EOD!Q57-BRPL_ISGS_exbus!Q57</f>
        <v>4.1130124481334462E-3</v>
      </c>
      <c r="R57" s="24">
        <f>BRPL_EOD!R57-BRPL_ISGS_exbus!R57</f>
        <v>-1.3739072708105482E-3</v>
      </c>
      <c r="S57" s="24">
        <f>BRPL_EOD!S57-BRPL_ISGS_exbus!S57</f>
        <v>9.6794183740911421E-4</v>
      </c>
      <c r="T57" s="24">
        <f>BRPL_EOD!T57-BRPL_ISGS_exbus!T57</f>
        <v>7.8883612040159257E-4</v>
      </c>
      <c r="U57" s="24">
        <f>BRPL_EOD!U57-BRPL_ISGS_exbus!U57</f>
        <v>4.5408485894427031E-4</v>
      </c>
      <c r="V57" s="24">
        <f>BRPL_EOD!V57-BRPL_ISGS_exbus!V57</f>
        <v>-2.2352775000005209E-3</v>
      </c>
      <c r="W57" s="24">
        <f>BRPL_EOD!W57-BRPL_ISGS_exbus!W57</f>
        <v>-1.3624652694605999E-3</v>
      </c>
      <c r="X57" s="24">
        <f>BRPL_EOD!X57-BRPL_ISGS_exbus!X57</f>
        <v>-4.0845558498858736E-4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9.1920414903938763E-3</v>
      </c>
      <c r="L58" s="24">
        <f>BRPL_EOD!L58-BRPL_ISGS_exbus!L58</f>
        <v>-7.8391524329646245E-6</v>
      </c>
      <c r="M58" s="24">
        <f>BRPL_EOD!M58-BRPL_ISGS_exbus!M58</f>
        <v>-1.9108887704959443E-3</v>
      </c>
      <c r="N58" s="24">
        <f>BRPL_EOD!N58-BRPL_ISGS_exbus!N58</f>
        <v>9.2684412668830873E-4</v>
      </c>
      <c r="O58" s="24">
        <f>BRPL_EOD!O58-BRPL_ISGS_exbus!O58</f>
        <v>-2.3569207317137852E-3</v>
      </c>
      <c r="P58" s="24">
        <f>BRPL_EOD!P58-BRPL_ISGS_exbus!P58</f>
        <v>-8.4602059661875728E-5</v>
      </c>
      <c r="Q58" s="24">
        <f>BRPL_EOD!Q58-BRPL_ISGS_exbus!Q58</f>
        <v>4.1130124481334462E-3</v>
      </c>
      <c r="R58" s="24">
        <f>BRPL_EOD!R58-BRPL_ISGS_exbus!R58</f>
        <v>-1.3739072708105482E-3</v>
      </c>
      <c r="S58" s="24">
        <f>BRPL_EOD!S58-BRPL_ISGS_exbus!S58</f>
        <v>9.6794183740911421E-4</v>
      </c>
      <c r="T58" s="24">
        <f>BRPL_EOD!T58-BRPL_ISGS_exbus!T58</f>
        <v>7.8883612040159257E-4</v>
      </c>
      <c r="U58" s="24">
        <f>BRPL_EOD!U58-BRPL_ISGS_exbus!U58</f>
        <v>4.5408485894427031E-4</v>
      </c>
      <c r="V58" s="24">
        <f>BRPL_EOD!V58-BRPL_ISGS_exbus!V58</f>
        <v>-2.2352775000005209E-3</v>
      </c>
      <c r="W58" s="24">
        <f>BRPL_EOD!W58-BRPL_ISGS_exbus!W58</f>
        <v>2.4532341057632578E-3</v>
      </c>
      <c r="X58" s="24">
        <f>BRPL_EOD!X58-BRPL_ISGS_exbus!X58</f>
        <v>-4.0845558498858736E-4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9.1920414903938763E-3</v>
      </c>
      <c r="L59" s="24">
        <f>BRPL_EOD!L59-BRPL_ISGS_exbus!L59</f>
        <v>-7.8391524329646245E-6</v>
      </c>
      <c r="M59" s="24">
        <f>BRPL_EOD!M59-BRPL_ISGS_exbus!M59</f>
        <v>-1.9108887704959443E-3</v>
      </c>
      <c r="N59" s="24">
        <f>BRPL_EOD!N59-BRPL_ISGS_exbus!N59</f>
        <v>9.2684412668830873E-4</v>
      </c>
      <c r="O59" s="24">
        <f>BRPL_EOD!O59-BRPL_ISGS_exbus!O59</f>
        <v>-2.3569207317137852E-3</v>
      </c>
      <c r="P59" s="24">
        <f>BRPL_EOD!P59-BRPL_ISGS_exbus!P59</f>
        <v>-8.4602059661875728E-5</v>
      </c>
      <c r="Q59" s="24">
        <f>BRPL_EOD!Q59-BRPL_ISGS_exbus!Q59</f>
        <v>4.1130124481334462E-3</v>
      </c>
      <c r="R59" s="24">
        <f>BRPL_EOD!R59-BRPL_ISGS_exbus!R59</f>
        <v>-1.3739072708105482E-3</v>
      </c>
      <c r="S59" s="24">
        <f>BRPL_EOD!S59-BRPL_ISGS_exbus!S59</f>
        <v>9.6794183740911421E-4</v>
      </c>
      <c r="T59" s="24">
        <f>BRPL_EOD!T59-BRPL_ISGS_exbus!T59</f>
        <v>7.8883612040159257E-4</v>
      </c>
      <c r="U59" s="24">
        <f>BRPL_EOD!U59-BRPL_ISGS_exbus!U59</f>
        <v>4.5408485894427031E-4</v>
      </c>
      <c r="V59" s="24">
        <f>BRPL_EOD!V59-BRPL_ISGS_exbus!V59</f>
        <v>-2.2352775000005209E-3</v>
      </c>
      <c r="W59" s="24">
        <f>BRPL_EOD!W59-BRPL_ISGS_exbus!W59</f>
        <v>2.4532341057632578E-3</v>
      </c>
      <c r="X59" s="24">
        <f>BRPL_EOD!X59-BRPL_ISGS_exbus!X59</f>
        <v>-4.0845558498858736E-4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9.1920414903938763E-3</v>
      </c>
      <c r="L60" s="24">
        <f>BRPL_EOD!L60-BRPL_ISGS_exbus!L60</f>
        <v>-7.8391524329646245E-6</v>
      </c>
      <c r="M60" s="24">
        <f>BRPL_EOD!M60-BRPL_ISGS_exbus!M60</f>
        <v>-1.9108887704959443E-3</v>
      </c>
      <c r="N60" s="24">
        <f>BRPL_EOD!N60-BRPL_ISGS_exbus!N60</f>
        <v>9.2684412668830873E-4</v>
      </c>
      <c r="O60" s="24">
        <f>BRPL_EOD!O60-BRPL_ISGS_exbus!O60</f>
        <v>-2.3569207317137852E-3</v>
      </c>
      <c r="P60" s="24">
        <f>BRPL_EOD!P60-BRPL_ISGS_exbus!P60</f>
        <v>-8.4602059661875728E-5</v>
      </c>
      <c r="Q60" s="24">
        <f>BRPL_EOD!Q60-BRPL_ISGS_exbus!Q60</f>
        <v>4.1130124481334462E-3</v>
      </c>
      <c r="R60" s="24">
        <f>BRPL_EOD!R60-BRPL_ISGS_exbus!R60</f>
        <v>-1.3739072708105482E-3</v>
      </c>
      <c r="S60" s="24">
        <f>BRPL_EOD!S60-BRPL_ISGS_exbus!S60</f>
        <v>9.6794183740911421E-4</v>
      </c>
      <c r="T60" s="24">
        <f>BRPL_EOD!T60-BRPL_ISGS_exbus!T60</f>
        <v>7.8883612040159257E-4</v>
      </c>
      <c r="U60" s="24">
        <f>BRPL_EOD!U60-BRPL_ISGS_exbus!U60</f>
        <v>4.5408485894427031E-4</v>
      </c>
      <c r="V60" s="24">
        <f>BRPL_EOD!V60-BRPL_ISGS_exbus!V60</f>
        <v>-2.2352775000005209E-3</v>
      </c>
      <c r="W60" s="24">
        <f>BRPL_EOD!W60-BRPL_ISGS_exbus!W60</f>
        <v>2.4532341057632578E-3</v>
      </c>
      <c r="X60" s="24">
        <f>BRPL_EOD!X60-BRPL_ISGS_exbus!X60</f>
        <v>-4.0845558498858736E-4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9.1920414903938763E-3</v>
      </c>
      <c r="L61" s="24">
        <f>BRPL_EOD!L61-BRPL_ISGS_exbus!L61</f>
        <v>-3.3684417980595072E-4</v>
      </c>
      <c r="M61" s="24">
        <f>BRPL_EOD!M61-BRPL_ISGS_exbus!M61</f>
        <v>-1.9108887704959443E-3</v>
      </c>
      <c r="N61" s="24">
        <f>BRPL_EOD!N61-BRPL_ISGS_exbus!N61</f>
        <v>9.2684412668830873E-4</v>
      </c>
      <c r="O61" s="24">
        <f>BRPL_EOD!O61-BRPL_ISGS_exbus!O61</f>
        <v>-2.3569207317137852E-3</v>
      </c>
      <c r="P61" s="24">
        <f>BRPL_EOD!P61-BRPL_ISGS_exbus!P61</f>
        <v>-8.4602059661875728E-5</v>
      </c>
      <c r="Q61" s="24">
        <f>BRPL_EOD!Q61-BRPL_ISGS_exbus!Q61</f>
        <v>5.6839517749462942E-4</v>
      </c>
      <c r="R61" s="24">
        <f>BRPL_EOD!R61-BRPL_ISGS_exbus!R61</f>
        <v>-6.1557346844764993E-4</v>
      </c>
      <c r="S61" s="24">
        <f>BRPL_EOD!S61-BRPL_ISGS_exbus!S61</f>
        <v>8.3384798413721484E-4</v>
      </c>
      <c r="T61" s="24">
        <f>BRPL_EOD!T61-BRPL_ISGS_exbus!T61</f>
        <v>7.8883612040159257E-4</v>
      </c>
      <c r="U61" s="24">
        <f>BRPL_EOD!U61-BRPL_ISGS_exbus!U61</f>
        <v>4.5408485894427031E-4</v>
      </c>
      <c r="V61" s="24">
        <f>BRPL_EOD!V61-BRPL_ISGS_exbus!V61</f>
        <v>2.0628344179307589E-4</v>
      </c>
      <c r="W61" s="24">
        <f>BRPL_EOD!W61-BRPL_ISGS_exbus!W61</f>
        <v>2.4532341057632578E-3</v>
      </c>
      <c r="X61" s="24">
        <f>BRPL_EOD!X61-BRPL_ISGS_exbus!X61</f>
        <v>-4.0845558498858736E-4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9.1920414903938763E-3</v>
      </c>
      <c r="L62" s="24">
        <f>BRPL_EOD!L62-BRPL_ISGS_exbus!L62</f>
        <v>-3.3684417980595072E-4</v>
      </c>
      <c r="M62" s="24">
        <f>BRPL_EOD!M62-BRPL_ISGS_exbus!M62</f>
        <v>-1.9108887704959443E-3</v>
      </c>
      <c r="N62" s="24">
        <f>BRPL_EOD!N62-BRPL_ISGS_exbus!N62</f>
        <v>9.2684412668830873E-4</v>
      </c>
      <c r="O62" s="24">
        <f>BRPL_EOD!O62-BRPL_ISGS_exbus!O62</f>
        <v>-2.3569207317137852E-3</v>
      </c>
      <c r="P62" s="24">
        <f>BRPL_EOD!P62-BRPL_ISGS_exbus!P62</f>
        <v>-8.4602059661875728E-5</v>
      </c>
      <c r="Q62" s="24">
        <f>BRPL_EOD!Q62-BRPL_ISGS_exbus!Q62</f>
        <v>5.6839517749462942E-4</v>
      </c>
      <c r="R62" s="24">
        <f>BRPL_EOD!R62-BRPL_ISGS_exbus!R62</f>
        <v>-6.1557346844764993E-4</v>
      </c>
      <c r="S62" s="24">
        <f>BRPL_EOD!S62-BRPL_ISGS_exbus!S62</f>
        <v>8.3384798413721484E-4</v>
      </c>
      <c r="T62" s="24">
        <f>BRPL_EOD!T62-BRPL_ISGS_exbus!T62</f>
        <v>7.8883612040159257E-4</v>
      </c>
      <c r="U62" s="24">
        <f>BRPL_EOD!U62-BRPL_ISGS_exbus!U62</f>
        <v>4.5408485894427031E-4</v>
      </c>
      <c r="V62" s="24">
        <f>BRPL_EOD!V62-BRPL_ISGS_exbus!V62</f>
        <v>2.0628344179307589E-4</v>
      </c>
      <c r="W62" s="24">
        <f>BRPL_EOD!W62-BRPL_ISGS_exbus!W62</f>
        <v>2.4532341057632578E-3</v>
      </c>
      <c r="X62" s="24">
        <f>BRPL_EOD!X62-BRPL_ISGS_exbus!X62</f>
        <v>-4.0845558498858736E-4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9.1920414903938763E-3</v>
      </c>
      <c r="L63" s="24">
        <f>BRPL_EOD!L63-BRPL_ISGS_exbus!L63</f>
        <v>-3.3684417980595072E-4</v>
      </c>
      <c r="M63" s="24">
        <f>BRPL_EOD!M63-BRPL_ISGS_exbus!M63</f>
        <v>-1.9108887704959443E-3</v>
      </c>
      <c r="N63" s="24">
        <f>BRPL_EOD!N63-BRPL_ISGS_exbus!N63</f>
        <v>9.2684412668830873E-4</v>
      </c>
      <c r="O63" s="24">
        <f>BRPL_EOD!O63-BRPL_ISGS_exbus!O63</f>
        <v>-2.3569207317137852E-3</v>
      </c>
      <c r="P63" s="24">
        <f>BRPL_EOD!P63-BRPL_ISGS_exbus!P63</f>
        <v>-8.4602059661875728E-5</v>
      </c>
      <c r="Q63" s="24">
        <f>BRPL_EOD!Q63-BRPL_ISGS_exbus!Q63</f>
        <v>5.6839517749462942E-4</v>
      </c>
      <c r="R63" s="24">
        <f>BRPL_EOD!R63-BRPL_ISGS_exbus!R63</f>
        <v>-6.1557346844764993E-4</v>
      </c>
      <c r="S63" s="24">
        <f>BRPL_EOD!S63-BRPL_ISGS_exbus!S63</f>
        <v>8.3384798413721484E-4</v>
      </c>
      <c r="T63" s="24">
        <f>BRPL_EOD!T63-BRPL_ISGS_exbus!T63</f>
        <v>7.8883612040159257E-4</v>
      </c>
      <c r="U63" s="24">
        <f>BRPL_EOD!U63-BRPL_ISGS_exbus!U63</f>
        <v>4.5408485894427031E-4</v>
      </c>
      <c r="V63" s="24">
        <f>BRPL_EOD!V63-BRPL_ISGS_exbus!V63</f>
        <v>2.0628344179307589E-4</v>
      </c>
      <c r="W63" s="24">
        <f>BRPL_EOD!W63-BRPL_ISGS_exbus!W63</f>
        <v>2.4532341057632578E-3</v>
      </c>
      <c r="X63" s="24">
        <f>BRPL_EOD!X63-BRPL_ISGS_exbus!X63</f>
        <v>-4.0845558498858736E-4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9.1920414903938763E-3</v>
      </c>
      <c r="L64" s="24">
        <f>BRPL_EOD!L64-BRPL_ISGS_exbus!L64</f>
        <v>-3.3684417980595072E-4</v>
      </c>
      <c r="M64" s="24">
        <f>BRPL_EOD!M64-BRPL_ISGS_exbus!M64</f>
        <v>-1.9108887704959443E-3</v>
      </c>
      <c r="N64" s="24">
        <f>BRPL_EOD!N64-BRPL_ISGS_exbus!N64</f>
        <v>9.2684412668830873E-4</v>
      </c>
      <c r="O64" s="24">
        <f>BRPL_EOD!O64-BRPL_ISGS_exbus!O64</f>
        <v>-2.3569207317137852E-3</v>
      </c>
      <c r="P64" s="24">
        <f>BRPL_EOD!P64-BRPL_ISGS_exbus!P64</f>
        <v>-8.4602059661875728E-5</v>
      </c>
      <c r="Q64" s="24">
        <f>BRPL_EOD!Q64-BRPL_ISGS_exbus!Q64</f>
        <v>5.6839517749462942E-4</v>
      </c>
      <c r="R64" s="24">
        <f>BRPL_EOD!R64-BRPL_ISGS_exbus!R64</f>
        <v>-6.1557346844764993E-4</v>
      </c>
      <c r="S64" s="24">
        <f>BRPL_EOD!S64-BRPL_ISGS_exbus!S64</f>
        <v>8.3384798413721484E-4</v>
      </c>
      <c r="T64" s="24">
        <f>BRPL_EOD!T64-BRPL_ISGS_exbus!T64</f>
        <v>7.8883612040159257E-4</v>
      </c>
      <c r="U64" s="24">
        <f>BRPL_EOD!U64-BRPL_ISGS_exbus!U64</f>
        <v>4.5408485894427031E-4</v>
      </c>
      <c r="V64" s="24">
        <f>BRPL_EOD!V64-BRPL_ISGS_exbus!V64</f>
        <v>2.0628344179307589E-4</v>
      </c>
      <c r="W64" s="24">
        <f>BRPL_EOD!W64-BRPL_ISGS_exbus!W64</f>
        <v>2.4532341057632578E-3</v>
      </c>
      <c r="X64" s="24">
        <f>BRPL_EOD!X64-BRPL_ISGS_exbus!X64</f>
        <v>-4.0845558498858736E-4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9.1920414903938763E-3</v>
      </c>
      <c r="L65" s="24">
        <f>BRPL_EOD!L65-BRPL_ISGS_exbus!L65</f>
        <v>-7.968859197404754E-6</v>
      </c>
      <c r="M65" s="24">
        <f>BRPL_EOD!M65-BRPL_ISGS_exbus!M65</f>
        <v>-1.9108887704959443E-3</v>
      </c>
      <c r="N65" s="24">
        <f>BRPL_EOD!N65-BRPL_ISGS_exbus!N65</f>
        <v>9.2684412668830873E-4</v>
      </c>
      <c r="O65" s="24">
        <f>BRPL_EOD!O65-BRPL_ISGS_exbus!O65</f>
        <v>-2.3569207317137852E-3</v>
      </c>
      <c r="P65" s="24">
        <f>BRPL_EOD!P65-BRPL_ISGS_exbus!P65</f>
        <v>-8.4602059661875728E-5</v>
      </c>
      <c r="Q65" s="24">
        <f>BRPL_EOD!Q65-BRPL_ISGS_exbus!Q65</f>
        <v>3.9027528735635642E-3</v>
      </c>
      <c r="R65" s="24">
        <f>BRPL_EOD!R65-BRPL_ISGS_exbus!R65</f>
        <v>-6.1557346844764993E-4</v>
      </c>
      <c r="S65" s="24">
        <f>BRPL_EOD!S65-BRPL_ISGS_exbus!S65</f>
        <v>-2.3740671217264975E-4</v>
      </c>
      <c r="T65" s="24">
        <f>BRPL_EOD!T65-BRPL_ISGS_exbus!T65</f>
        <v>7.8883612040159257E-4</v>
      </c>
      <c r="U65" s="24">
        <f>BRPL_EOD!U65-BRPL_ISGS_exbus!U65</f>
        <v>4.5408485894427031E-4</v>
      </c>
      <c r="V65" s="24">
        <f>BRPL_EOD!V65-BRPL_ISGS_exbus!V65</f>
        <v>2.0628344179307589E-4</v>
      </c>
      <c r="W65" s="24">
        <f>BRPL_EOD!W65-BRPL_ISGS_exbus!W65</f>
        <v>2.4532341057632578E-3</v>
      </c>
      <c r="X65" s="24">
        <f>BRPL_EOD!X65-BRPL_ISGS_exbus!X65</f>
        <v>-4.0845558498858736E-4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9.1920414903938763E-3</v>
      </c>
      <c r="L66" s="24">
        <f>BRPL_EOD!L66-BRPL_ISGS_exbus!L66</f>
        <v>-7.968859197404754E-6</v>
      </c>
      <c r="M66" s="24">
        <f>BRPL_EOD!M66-BRPL_ISGS_exbus!M66</f>
        <v>-1.9108887704959443E-3</v>
      </c>
      <c r="N66" s="24">
        <f>BRPL_EOD!N66-BRPL_ISGS_exbus!N66</f>
        <v>9.2684412668830873E-4</v>
      </c>
      <c r="O66" s="24">
        <f>BRPL_EOD!O66-BRPL_ISGS_exbus!O66</f>
        <v>-2.3569207317137852E-3</v>
      </c>
      <c r="P66" s="24">
        <f>BRPL_EOD!P66-BRPL_ISGS_exbus!P66</f>
        <v>-8.4602059661875728E-5</v>
      </c>
      <c r="Q66" s="24">
        <f>BRPL_EOD!Q66-BRPL_ISGS_exbus!Q66</f>
        <v>3.9027528735635642E-3</v>
      </c>
      <c r="R66" s="24">
        <f>BRPL_EOD!R66-BRPL_ISGS_exbus!R66</f>
        <v>-6.1557346844764993E-4</v>
      </c>
      <c r="S66" s="24">
        <f>BRPL_EOD!S66-BRPL_ISGS_exbus!S66</f>
        <v>-1.2934971815106167E-3</v>
      </c>
      <c r="T66" s="24">
        <f>BRPL_EOD!T66-BRPL_ISGS_exbus!T66</f>
        <v>7.8883612040159257E-4</v>
      </c>
      <c r="U66" s="24">
        <f>BRPL_EOD!U66-BRPL_ISGS_exbus!U66</f>
        <v>4.5408485894427031E-4</v>
      </c>
      <c r="V66" s="24">
        <f>BRPL_EOD!V66-BRPL_ISGS_exbus!V66</f>
        <v>2.0628344179307589E-4</v>
      </c>
      <c r="W66" s="24">
        <f>BRPL_EOD!W66-BRPL_ISGS_exbus!W66</f>
        <v>2.4532341057632578E-3</v>
      </c>
      <c r="X66" s="24">
        <f>BRPL_EOD!X66-BRPL_ISGS_exbus!X66</f>
        <v>-4.0845558498858736E-4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9.1920414903938763E-3</v>
      </c>
      <c r="L67" s="24">
        <f>BRPL_EOD!L67-BRPL_ISGS_exbus!L67</f>
        <v>-7.968859197404754E-6</v>
      </c>
      <c r="M67" s="24">
        <f>BRPL_EOD!M67-BRPL_ISGS_exbus!M67</f>
        <v>-1.9108887704959443E-3</v>
      </c>
      <c r="N67" s="24">
        <f>BRPL_EOD!N67-BRPL_ISGS_exbus!N67</f>
        <v>9.2684412668830873E-4</v>
      </c>
      <c r="O67" s="24">
        <f>BRPL_EOD!O67-BRPL_ISGS_exbus!O67</f>
        <v>-2.3569207317137852E-3</v>
      </c>
      <c r="P67" s="24">
        <f>BRPL_EOD!P67-BRPL_ISGS_exbus!P67</f>
        <v>-8.4602059661875728E-5</v>
      </c>
      <c r="Q67" s="24">
        <f>BRPL_EOD!Q67-BRPL_ISGS_exbus!Q67</f>
        <v>3.9027528735635642E-3</v>
      </c>
      <c r="R67" s="24">
        <f>BRPL_EOD!R67-BRPL_ISGS_exbus!R67</f>
        <v>-6.1557346844764993E-4</v>
      </c>
      <c r="S67" s="24">
        <f>BRPL_EOD!S67-BRPL_ISGS_exbus!S67</f>
        <v>-1.2934971815106167E-3</v>
      </c>
      <c r="T67" s="24">
        <f>BRPL_EOD!T67-BRPL_ISGS_exbus!T67</f>
        <v>7.8883612040159257E-4</v>
      </c>
      <c r="U67" s="24">
        <f>BRPL_EOD!U67-BRPL_ISGS_exbus!U67</f>
        <v>4.5408485894427031E-4</v>
      </c>
      <c r="V67" s="24">
        <f>BRPL_EOD!V67-BRPL_ISGS_exbus!V67</f>
        <v>2.0628344179307589E-4</v>
      </c>
      <c r="W67" s="24">
        <f>BRPL_EOD!W67-BRPL_ISGS_exbus!W67</f>
        <v>2.4532341057632578E-3</v>
      </c>
      <c r="X67" s="24">
        <f>BRPL_EOD!X67-BRPL_ISGS_exbus!X67</f>
        <v>-4.0845558498858736E-4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9.1920414903938763E-3</v>
      </c>
      <c r="L68" s="24">
        <f>BRPL_EOD!L68-BRPL_ISGS_exbus!L68</f>
        <v>-7.968859197404754E-6</v>
      </c>
      <c r="M68" s="24">
        <f>BRPL_EOD!M68-BRPL_ISGS_exbus!M68</f>
        <v>-1.9108887704959443E-3</v>
      </c>
      <c r="N68" s="24">
        <f>BRPL_EOD!N68-BRPL_ISGS_exbus!N68</f>
        <v>9.2684412668830873E-4</v>
      </c>
      <c r="O68" s="24">
        <f>BRPL_EOD!O68-BRPL_ISGS_exbus!O68</f>
        <v>-2.3569207317137852E-3</v>
      </c>
      <c r="P68" s="24">
        <f>BRPL_EOD!P68-BRPL_ISGS_exbus!P68</f>
        <v>-8.4602059661875728E-5</v>
      </c>
      <c r="Q68" s="24">
        <f>BRPL_EOD!Q68-BRPL_ISGS_exbus!Q68</f>
        <v>3.9027528735635642E-3</v>
      </c>
      <c r="R68" s="24">
        <f>BRPL_EOD!R68-BRPL_ISGS_exbus!R68</f>
        <v>-6.1557346844764993E-4</v>
      </c>
      <c r="S68" s="24">
        <f>BRPL_EOD!S68-BRPL_ISGS_exbus!S68</f>
        <v>-1.2934971815106167E-3</v>
      </c>
      <c r="T68" s="24">
        <f>BRPL_EOD!T68-BRPL_ISGS_exbus!T68</f>
        <v>7.8883612040159257E-4</v>
      </c>
      <c r="U68" s="24">
        <f>BRPL_EOD!U68-BRPL_ISGS_exbus!U68</f>
        <v>4.5408485894427031E-4</v>
      </c>
      <c r="V68" s="24">
        <f>BRPL_EOD!V68-BRPL_ISGS_exbus!V68</f>
        <v>2.0628344179307589E-4</v>
      </c>
      <c r="W68" s="24">
        <f>BRPL_EOD!W68-BRPL_ISGS_exbus!W68</f>
        <v>2.4532341057632578E-3</v>
      </c>
      <c r="X68" s="24">
        <f>BRPL_EOD!X68-BRPL_ISGS_exbus!X68</f>
        <v>-4.0845558498858736E-4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9.1920414903938763E-3</v>
      </c>
      <c r="L69" s="24">
        <f>BRPL_EOD!L69-BRPL_ISGS_exbus!L69</f>
        <v>-7.968859197404754E-6</v>
      </c>
      <c r="M69" s="24">
        <f>BRPL_EOD!M69-BRPL_ISGS_exbus!M69</f>
        <v>-1.9108887704959443E-3</v>
      </c>
      <c r="N69" s="24">
        <f>BRPL_EOD!N69-BRPL_ISGS_exbus!N69</f>
        <v>9.2684412668830873E-4</v>
      </c>
      <c r="O69" s="24">
        <f>BRPL_EOD!O69-BRPL_ISGS_exbus!O69</f>
        <v>-2.3569207317137852E-3</v>
      </c>
      <c r="P69" s="24">
        <f>BRPL_EOD!P69-BRPL_ISGS_exbus!P69</f>
        <v>-8.4602059661875728E-5</v>
      </c>
      <c r="Q69" s="24">
        <f>BRPL_EOD!Q69-BRPL_ISGS_exbus!Q69</f>
        <v>3.9027528735635642E-3</v>
      </c>
      <c r="R69" s="24">
        <f>BRPL_EOD!R69-BRPL_ISGS_exbus!R69</f>
        <v>-6.1557346844764993E-4</v>
      </c>
      <c r="S69" s="24">
        <f>BRPL_EOD!S69-BRPL_ISGS_exbus!S69</f>
        <v>-1.2934971815106167E-3</v>
      </c>
      <c r="T69" s="24">
        <f>BRPL_EOD!T69-BRPL_ISGS_exbus!T69</f>
        <v>7.8883612040159257E-4</v>
      </c>
      <c r="U69" s="24">
        <f>BRPL_EOD!U69-BRPL_ISGS_exbus!U69</f>
        <v>4.5408485894427031E-4</v>
      </c>
      <c r="V69" s="24">
        <f>BRPL_EOD!V69-BRPL_ISGS_exbus!V69</f>
        <v>2.0628344179307589E-4</v>
      </c>
      <c r="W69" s="24">
        <f>BRPL_EOD!W69-BRPL_ISGS_exbus!W69</f>
        <v>2.4532341057632578E-3</v>
      </c>
      <c r="X69" s="24">
        <f>BRPL_EOD!X69-BRPL_ISGS_exbus!X69</f>
        <v>-4.0845558498858736E-4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2.3874836817299183E-3</v>
      </c>
      <c r="L70" s="24">
        <f>BRPL_EOD!L70-BRPL_ISGS_exbus!L70</f>
        <v>1.5477615673376022E-4</v>
      </c>
      <c r="M70" s="24">
        <f>BRPL_EOD!M70-BRPL_ISGS_exbus!M70</f>
        <v>-1.9108887704959443E-3</v>
      </c>
      <c r="N70" s="24">
        <f>BRPL_EOD!N70-BRPL_ISGS_exbus!N70</f>
        <v>9.2684412668830873E-4</v>
      </c>
      <c r="O70" s="24">
        <f>BRPL_EOD!O70-BRPL_ISGS_exbus!O70</f>
        <v>-2.3569207317137852E-3</v>
      </c>
      <c r="P70" s="24">
        <f>BRPL_EOD!P70-BRPL_ISGS_exbus!P70</f>
        <v>-8.4602059661875728E-5</v>
      </c>
      <c r="Q70" s="24">
        <f>BRPL_EOD!Q70-BRPL_ISGS_exbus!Q70</f>
        <v>2.0223531892469282E-3</v>
      </c>
      <c r="R70" s="24">
        <f>BRPL_EOD!R70-BRPL_ISGS_exbus!R70</f>
        <v>-6.1557346844764993E-4</v>
      </c>
      <c r="S70" s="24">
        <f>BRPL_EOD!S70-BRPL_ISGS_exbus!S70</f>
        <v>3.1025262252786234E-3</v>
      </c>
      <c r="T70" s="24">
        <f>BRPL_EOD!T70-BRPL_ISGS_exbus!T70</f>
        <v>7.8883612040159257E-4</v>
      </c>
      <c r="U70" s="24">
        <f>BRPL_EOD!U70-BRPL_ISGS_exbus!U70</f>
        <v>4.5408485894427031E-4</v>
      </c>
      <c r="V70" s="24">
        <f>BRPL_EOD!V70-BRPL_ISGS_exbus!V70</f>
        <v>2.0628344179307589E-4</v>
      </c>
      <c r="W70" s="24">
        <f>BRPL_EOD!W70-BRPL_ISGS_exbus!W70</f>
        <v>2.4532341057632578E-3</v>
      </c>
      <c r="X70" s="24">
        <f>BRPL_EOD!X70-BRPL_ISGS_exbus!X70</f>
        <v>-4.0845558498858736E-4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-4.6735986404655705E-4</v>
      </c>
      <c r="L71" s="24">
        <f>BRPL_EOD!L71-BRPL_ISGS_exbus!L71</f>
        <v>0</v>
      </c>
      <c r="M71" s="24">
        <f>BRPL_EOD!M71-BRPL_ISGS_exbus!M71</f>
        <v>-1.9108887704959443E-3</v>
      </c>
      <c r="N71" s="24">
        <f>BRPL_EOD!N71-BRPL_ISGS_exbus!N71</f>
        <v>9.2684412668830873E-4</v>
      </c>
      <c r="O71" s="24">
        <f>BRPL_EOD!O71-BRPL_ISGS_exbus!O71</f>
        <v>-2.3569207317137852E-3</v>
      </c>
      <c r="P71" s="24">
        <f>BRPL_EOD!P71-BRPL_ISGS_exbus!P71</f>
        <v>-1.2889247104297397E-3</v>
      </c>
      <c r="Q71" s="24">
        <f>BRPL_EOD!Q71-BRPL_ISGS_exbus!Q71</f>
        <v>2.2960815948085411E-3</v>
      </c>
      <c r="R71" s="24">
        <f>BRPL_EOD!R71-BRPL_ISGS_exbus!R71</f>
        <v>-6.1557346844764993E-4</v>
      </c>
      <c r="S71" s="24">
        <f>BRPL_EOD!S71-BRPL_ISGS_exbus!S71</f>
        <v>-2.2350714285757078E-4</v>
      </c>
      <c r="T71" s="24">
        <f>BRPL_EOD!T71-BRPL_ISGS_exbus!T71</f>
        <v>7.8883612040159257E-4</v>
      </c>
      <c r="U71" s="24">
        <f>BRPL_EOD!U71-BRPL_ISGS_exbus!U71</f>
        <v>4.5408485894427031E-4</v>
      </c>
      <c r="V71" s="24">
        <f>BRPL_EOD!V71-BRPL_ISGS_exbus!V71</f>
        <v>2.0628344179307589E-4</v>
      </c>
      <c r="W71" s="24">
        <f>BRPL_EOD!W71-BRPL_ISGS_exbus!W71</f>
        <v>2.4532341057632578E-3</v>
      </c>
      <c r="X71" s="24">
        <f>BRPL_EOD!X71-BRPL_ISGS_exbus!X71</f>
        <v>-4.0845558498858736E-4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-9.3382099395284968E-3</v>
      </c>
      <c r="L72" s="24">
        <f>BRPL_EOD!L72-BRPL_ISGS_exbus!L72</f>
        <v>0</v>
      </c>
      <c r="M72" s="24">
        <f>BRPL_EOD!M72-BRPL_ISGS_exbus!M72</f>
        <v>-1.9108887704959443E-3</v>
      </c>
      <c r="N72" s="24">
        <f>BRPL_EOD!N72-BRPL_ISGS_exbus!N72</f>
        <v>9.2684412668830873E-4</v>
      </c>
      <c r="O72" s="24">
        <f>BRPL_EOD!O72-BRPL_ISGS_exbus!O72</f>
        <v>-2.3569207317137852E-3</v>
      </c>
      <c r="P72" s="24">
        <f>BRPL_EOD!P72-BRPL_ISGS_exbus!P72</f>
        <v>-1.2889247104297397E-3</v>
      </c>
      <c r="Q72" s="24">
        <f>BRPL_EOD!Q72-BRPL_ISGS_exbus!Q72</f>
        <v>2.2960815948085411E-3</v>
      </c>
      <c r="R72" s="24">
        <f>BRPL_EOD!R72-BRPL_ISGS_exbus!R72</f>
        <v>-6.1557346844764993E-4</v>
      </c>
      <c r="S72" s="24">
        <f>BRPL_EOD!S72-BRPL_ISGS_exbus!S72</f>
        <v>1.1102491103205381E-3</v>
      </c>
      <c r="T72" s="24">
        <f>BRPL_EOD!T72-BRPL_ISGS_exbus!T72</f>
        <v>7.8883612040159257E-4</v>
      </c>
      <c r="U72" s="24">
        <f>BRPL_EOD!U72-BRPL_ISGS_exbus!U72</f>
        <v>4.5408485894427031E-4</v>
      </c>
      <c r="V72" s="24">
        <f>BRPL_EOD!V72-BRPL_ISGS_exbus!V72</f>
        <v>2.0628344179307589E-4</v>
      </c>
      <c r="W72" s="24">
        <f>BRPL_EOD!W72-BRPL_ISGS_exbus!W72</f>
        <v>2.4532341057632578E-3</v>
      </c>
      <c r="X72" s="24">
        <f>BRPL_EOD!X72-BRPL_ISGS_exbus!X72</f>
        <v>-4.0845558498858736E-4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-7.838338540523182E-3</v>
      </c>
      <c r="L73" s="24">
        <f>BRPL_EOD!L73-BRPL_ISGS_exbus!L73</f>
        <v>0</v>
      </c>
      <c r="M73" s="24">
        <f>BRPL_EOD!M73-BRPL_ISGS_exbus!M73</f>
        <v>-1.9108887704959443E-3</v>
      </c>
      <c r="N73" s="24">
        <f>BRPL_EOD!N73-BRPL_ISGS_exbus!N73</f>
        <v>9.2684412668830873E-4</v>
      </c>
      <c r="O73" s="24">
        <f>BRPL_EOD!O73-BRPL_ISGS_exbus!O73</f>
        <v>-2.3569207317137852E-3</v>
      </c>
      <c r="P73" s="24">
        <f>BRPL_EOD!P73-BRPL_ISGS_exbus!P73</f>
        <v>-1.2889247104297397E-3</v>
      </c>
      <c r="Q73" s="24">
        <f>BRPL_EOD!Q73-BRPL_ISGS_exbus!Q73</f>
        <v>2.2960815948085411E-3</v>
      </c>
      <c r="R73" s="24">
        <f>BRPL_EOD!R73-BRPL_ISGS_exbus!R73</f>
        <v>-6.1557346844764993E-4</v>
      </c>
      <c r="S73" s="24">
        <f>BRPL_EOD!S73-BRPL_ISGS_exbus!S73</f>
        <v>1.1102491103205381E-3</v>
      </c>
      <c r="T73" s="24">
        <f>BRPL_EOD!T73-BRPL_ISGS_exbus!T73</f>
        <v>7.8883612040159257E-4</v>
      </c>
      <c r="U73" s="24">
        <f>BRPL_EOD!U73-BRPL_ISGS_exbus!U73</f>
        <v>4.5408485894427031E-4</v>
      </c>
      <c r="V73" s="24">
        <f>BRPL_EOD!V73-BRPL_ISGS_exbus!V73</f>
        <v>2.0628344179307589E-4</v>
      </c>
      <c r="W73" s="24">
        <f>BRPL_EOD!W73-BRPL_ISGS_exbus!W73</f>
        <v>-2.9141920693920298E-3</v>
      </c>
      <c r="X73" s="24">
        <f>BRPL_EOD!X73-BRPL_ISGS_exbus!X73</f>
        <v>-4.0845558498858736E-4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-8.593026773667134E-3</v>
      </c>
      <c r="L74" s="24">
        <f>BRPL_EOD!L74-BRPL_ISGS_exbus!L74</f>
        <v>0</v>
      </c>
      <c r="M74" s="24">
        <f>BRPL_EOD!M74-BRPL_ISGS_exbus!M74</f>
        <v>-1.9108887704959443E-3</v>
      </c>
      <c r="N74" s="24">
        <f>BRPL_EOD!N74-BRPL_ISGS_exbus!N74</f>
        <v>9.2684412668830873E-4</v>
      </c>
      <c r="O74" s="24">
        <f>BRPL_EOD!O74-BRPL_ISGS_exbus!O74</f>
        <v>-2.3569207317137852E-3</v>
      </c>
      <c r="P74" s="24">
        <f>BRPL_EOD!P74-BRPL_ISGS_exbus!P74</f>
        <v>-1.2889247104297397E-3</v>
      </c>
      <c r="Q74" s="24">
        <f>BRPL_EOD!Q74-BRPL_ISGS_exbus!Q74</f>
        <v>2.2960815948085411E-3</v>
      </c>
      <c r="R74" s="24">
        <f>BRPL_EOD!R74-BRPL_ISGS_exbus!R74</f>
        <v>-6.1557346844764993E-4</v>
      </c>
      <c r="S74" s="24">
        <f>BRPL_EOD!S74-BRPL_ISGS_exbus!S74</f>
        <v>1.1102491103205381E-3</v>
      </c>
      <c r="T74" s="24">
        <f>BRPL_EOD!T74-BRPL_ISGS_exbus!T74</f>
        <v>7.8883612040159257E-4</v>
      </c>
      <c r="U74" s="24">
        <f>BRPL_EOD!U74-BRPL_ISGS_exbus!U74</f>
        <v>4.5408485894427031E-4</v>
      </c>
      <c r="V74" s="24">
        <f>BRPL_EOD!V74-BRPL_ISGS_exbus!V74</f>
        <v>2.0628344179307589E-4</v>
      </c>
      <c r="W74" s="24">
        <f>BRPL_EOD!W74-BRPL_ISGS_exbus!W74</f>
        <v>-1.4132429766924304E-3</v>
      </c>
      <c r="X74" s="24">
        <f>BRPL_EOD!X74-BRPL_ISGS_exbus!X74</f>
        <v>-4.0845558498858736E-4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-7.0007511394578614E-3</v>
      </c>
      <c r="L75" s="24">
        <f>BRPL_EOD!L75-BRPL_ISGS_exbus!L75</f>
        <v>1.5513586807358593E-4</v>
      </c>
      <c r="M75" s="24">
        <f>BRPL_EOD!M75-BRPL_ISGS_exbus!M75</f>
        <v>-1.9108887704959443E-3</v>
      </c>
      <c r="N75" s="24">
        <f>BRPL_EOD!N75-BRPL_ISGS_exbus!N75</f>
        <v>9.2684412668830873E-4</v>
      </c>
      <c r="O75" s="24">
        <f>BRPL_EOD!O75-BRPL_ISGS_exbus!O75</f>
        <v>-2.3569207317137852E-3</v>
      </c>
      <c r="P75" s="24">
        <f>BRPL_EOD!P75-BRPL_ISGS_exbus!P75</f>
        <v>-1.2889247104297397E-3</v>
      </c>
      <c r="Q75" s="24">
        <f>BRPL_EOD!Q75-BRPL_ISGS_exbus!Q75</f>
        <v>2.2960815948085411E-3</v>
      </c>
      <c r="R75" s="24">
        <f>BRPL_EOD!R75-BRPL_ISGS_exbus!R75</f>
        <v>-6.1557346844764993E-4</v>
      </c>
      <c r="S75" s="24">
        <f>BRPL_EOD!S75-BRPL_ISGS_exbus!S75</f>
        <v>1.1102491103205381E-3</v>
      </c>
      <c r="T75" s="24">
        <f>BRPL_EOD!T75-BRPL_ISGS_exbus!T75</f>
        <v>7.8883612040159257E-4</v>
      </c>
      <c r="U75" s="24">
        <f>BRPL_EOD!U75-BRPL_ISGS_exbus!U75</f>
        <v>4.5408485894427031E-4</v>
      </c>
      <c r="V75" s="24">
        <f>BRPL_EOD!V75-BRPL_ISGS_exbus!V75</f>
        <v>2.0628344179307589E-4</v>
      </c>
      <c r="W75" s="24">
        <f>BRPL_EOD!W75-BRPL_ISGS_exbus!W75</f>
        <v>-1.4333190612116908E-3</v>
      </c>
      <c r="X75" s="24">
        <f>BRPL_EOD!X75-BRPL_ISGS_exbus!X75</f>
        <v>5.7929897476398651E-3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-6.2511981524266957E-3</v>
      </c>
      <c r="L76" s="24">
        <f>BRPL_EOD!L76-BRPL_ISGS_exbus!L76</f>
        <v>7.3047611994780937E-5</v>
      </c>
      <c r="M76" s="24">
        <f>BRPL_EOD!M76-BRPL_ISGS_exbus!M76</f>
        <v>-1.9108887704959443E-3</v>
      </c>
      <c r="N76" s="24">
        <f>BRPL_EOD!N76-BRPL_ISGS_exbus!N76</f>
        <v>9.2684412668830873E-4</v>
      </c>
      <c r="O76" s="24">
        <f>BRPL_EOD!O76-BRPL_ISGS_exbus!O76</f>
        <v>-2.3569207317137852E-3</v>
      </c>
      <c r="P76" s="24">
        <f>BRPL_EOD!P76-BRPL_ISGS_exbus!P76</f>
        <v>-1.2889247104297397E-3</v>
      </c>
      <c r="Q76" s="24">
        <f>BRPL_EOD!Q76-BRPL_ISGS_exbus!Q76</f>
        <v>2.2960815948085411E-3</v>
      </c>
      <c r="R76" s="24">
        <f>BRPL_EOD!R76-BRPL_ISGS_exbus!R76</f>
        <v>-6.1557346844764993E-4</v>
      </c>
      <c r="S76" s="24">
        <f>BRPL_EOD!S76-BRPL_ISGS_exbus!S76</f>
        <v>1.1102491103205381E-3</v>
      </c>
      <c r="T76" s="24">
        <f>BRPL_EOD!T76-BRPL_ISGS_exbus!T76</f>
        <v>7.8883612040159257E-4</v>
      </c>
      <c r="U76" s="24">
        <f>BRPL_EOD!U76-BRPL_ISGS_exbus!U76</f>
        <v>4.5408485894427031E-4</v>
      </c>
      <c r="V76" s="24">
        <f>BRPL_EOD!V76-BRPL_ISGS_exbus!V76</f>
        <v>2.0628344179307589E-4</v>
      </c>
      <c r="W76" s="24">
        <f>BRPL_EOD!W76-BRPL_ISGS_exbus!W76</f>
        <v>9.9974008810477244E-4</v>
      </c>
      <c r="X76" s="24">
        <f>BRPL_EOD!X76-BRPL_ISGS_exbus!X76</f>
        <v>-1.4538792554219526E-3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-4.0214691392748136E-4</v>
      </c>
      <c r="L77" s="24">
        <f>BRPL_EOD!L77-BRPL_ISGS_exbus!L77</f>
        <v>7.3047611994780937E-5</v>
      </c>
      <c r="M77" s="24">
        <f>BRPL_EOD!M77-BRPL_ISGS_exbus!M77</f>
        <v>-1.9108887704959443E-3</v>
      </c>
      <c r="N77" s="24">
        <f>BRPL_EOD!N77-BRPL_ISGS_exbus!N77</f>
        <v>9.2684412668830873E-4</v>
      </c>
      <c r="O77" s="24">
        <f>BRPL_EOD!O77-BRPL_ISGS_exbus!O77</f>
        <v>-2.3569207317137852E-3</v>
      </c>
      <c r="P77" s="24">
        <f>BRPL_EOD!P77-BRPL_ISGS_exbus!P77</f>
        <v>-1.2889247104297397E-3</v>
      </c>
      <c r="Q77" s="24">
        <f>BRPL_EOD!Q77-BRPL_ISGS_exbus!Q77</f>
        <v>2.2960815948085411E-3</v>
      </c>
      <c r="R77" s="24">
        <f>BRPL_EOD!R77-BRPL_ISGS_exbus!R77</f>
        <v>-6.1557346844764993E-4</v>
      </c>
      <c r="S77" s="24">
        <f>BRPL_EOD!S77-BRPL_ISGS_exbus!S77</f>
        <v>1.1102491103205381E-3</v>
      </c>
      <c r="T77" s="24">
        <f>BRPL_EOD!T77-BRPL_ISGS_exbus!T77</f>
        <v>7.8883612040159257E-4</v>
      </c>
      <c r="U77" s="24">
        <f>BRPL_EOD!U77-BRPL_ISGS_exbus!U77</f>
        <v>4.5408485894427031E-4</v>
      </c>
      <c r="V77" s="24">
        <f>BRPL_EOD!V77-BRPL_ISGS_exbus!V77</f>
        <v>2.0628344179307589E-4</v>
      </c>
      <c r="W77" s="24">
        <f>BRPL_EOD!W77-BRPL_ISGS_exbus!W77</f>
        <v>2.1603565062378038E-3</v>
      </c>
      <c r="X77" s="24">
        <f>BRPL_EOD!X77-BRPL_ISGS_exbus!X77</f>
        <v>-4.0845558498858736E-4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-4.0214691392748136E-4</v>
      </c>
      <c r="L78" s="24">
        <f>BRPL_EOD!L78-BRPL_ISGS_exbus!L78</f>
        <v>7.3047611994780937E-5</v>
      </c>
      <c r="M78" s="24">
        <f>BRPL_EOD!M78-BRPL_ISGS_exbus!M78</f>
        <v>-1.9108887704959443E-3</v>
      </c>
      <c r="N78" s="24">
        <f>BRPL_EOD!N78-BRPL_ISGS_exbus!N78</f>
        <v>9.2684412668830873E-4</v>
      </c>
      <c r="O78" s="24">
        <f>BRPL_EOD!O78-BRPL_ISGS_exbus!O78</f>
        <v>-2.3569207317137852E-3</v>
      </c>
      <c r="P78" s="24">
        <f>BRPL_EOD!P78-BRPL_ISGS_exbus!P78</f>
        <v>-1.2889247104297397E-3</v>
      </c>
      <c r="Q78" s="24">
        <f>BRPL_EOD!Q78-BRPL_ISGS_exbus!Q78</f>
        <v>2.2960815948085411E-3</v>
      </c>
      <c r="R78" s="24">
        <f>BRPL_EOD!R78-BRPL_ISGS_exbus!R78</f>
        <v>-6.1557346844764993E-4</v>
      </c>
      <c r="S78" s="24">
        <f>BRPL_EOD!S78-BRPL_ISGS_exbus!S78</f>
        <v>1.1102491103205381E-3</v>
      </c>
      <c r="T78" s="24">
        <f>BRPL_EOD!T78-BRPL_ISGS_exbus!T78</f>
        <v>7.8883612040159257E-4</v>
      </c>
      <c r="U78" s="24">
        <f>BRPL_EOD!U78-BRPL_ISGS_exbus!U78</f>
        <v>4.5408485894427031E-4</v>
      </c>
      <c r="V78" s="24">
        <f>BRPL_EOD!V78-BRPL_ISGS_exbus!V78</f>
        <v>2.0628344179307589E-4</v>
      </c>
      <c r="W78" s="24">
        <f>BRPL_EOD!W78-BRPL_ISGS_exbus!W78</f>
        <v>2.1603565062378038E-3</v>
      </c>
      <c r="X78" s="24">
        <f>BRPL_EOD!X78-BRPL_ISGS_exbus!X78</f>
        <v>-4.0845558498858736E-4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2.5330171369546406E-3</v>
      </c>
      <c r="L79" s="24">
        <f>BRPL_EOD!L79-BRPL_ISGS_exbus!L79</f>
        <v>0</v>
      </c>
      <c r="M79" s="24">
        <f>BRPL_EOD!M79-BRPL_ISGS_exbus!M79</f>
        <v>-1.9108887704959443E-3</v>
      </c>
      <c r="N79" s="24">
        <f>BRPL_EOD!N79-BRPL_ISGS_exbus!N79</f>
        <v>9.2684412668830873E-4</v>
      </c>
      <c r="O79" s="24">
        <f>BRPL_EOD!O79-BRPL_ISGS_exbus!O79</f>
        <v>-2.3569207317137852E-3</v>
      </c>
      <c r="P79" s="24">
        <f>BRPL_EOD!P79-BRPL_ISGS_exbus!P79</f>
        <v>-1.2889247104297397E-3</v>
      </c>
      <c r="Q79" s="24">
        <f>BRPL_EOD!Q79-BRPL_ISGS_exbus!Q79</f>
        <v>2.2960815948085411E-3</v>
      </c>
      <c r="R79" s="24">
        <f>BRPL_EOD!R79-BRPL_ISGS_exbus!R79</f>
        <v>-6.1557346844764993E-4</v>
      </c>
      <c r="S79" s="24">
        <f>BRPL_EOD!S79-BRPL_ISGS_exbus!S79</f>
        <v>1.1102491103205381E-3</v>
      </c>
      <c r="T79" s="24">
        <f>BRPL_EOD!T79-BRPL_ISGS_exbus!T79</f>
        <v>7.8883612040159257E-4</v>
      </c>
      <c r="U79" s="24">
        <f>BRPL_EOD!U79-BRPL_ISGS_exbus!U79</f>
        <v>4.5408485894427031E-4</v>
      </c>
      <c r="V79" s="24">
        <f>BRPL_EOD!V79-BRPL_ISGS_exbus!V79</f>
        <v>2.0628344179307589E-4</v>
      </c>
      <c r="W79" s="24">
        <f>BRPL_EOD!W79-BRPL_ISGS_exbus!W79</f>
        <v>2.1603565062378038E-3</v>
      </c>
      <c r="X79" s="24">
        <f>BRPL_EOD!X79-BRPL_ISGS_exbus!X79</f>
        <v>-4.0845558498858736E-4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1.6148533706541457E-3</v>
      </c>
      <c r="L80" s="24">
        <f>BRPL_EOD!L80-BRPL_ISGS_exbus!L80</f>
        <v>6.2120787590203008E-4</v>
      </c>
      <c r="M80" s="24">
        <f>BRPL_EOD!M80-BRPL_ISGS_exbus!M80</f>
        <v>-1.9108887704959443E-3</v>
      </c>
      <c r="N80" s="24">
        <f>BRPL_EOD!N80-BRPL_ISGS_exbus!N80</f>
        <v>9.2684412668830873E-4</v>
      </c>
      <c r="O80" s="24">
        <f>BRPL_EOD!O80-BRPL_ISGS_exbus!O80</f>
        <v>-2.3569207317137852E-3</v>
      </c>
      <c r="P80" s="24">
        <f>BRPL_EOD!P80-BRPL_ISGS_exbus!P80</f>
        <v>-1.2889247104297397E-3</v>
      </c>
      <c r="Q80" s="24">
        <f>BRPL_EOD!Q80-BRPL_ISGS_exbus!Q80</f>
        <v>2.2960815948085411E-3</v>
      </c>
      <c r="R80" s="24">
        <f>BRPL_EOD!R80-BRPL_ISGS_exbus!R80</f>
        <v>-6.1557346844764993E-4</v>
      </c>
      <c r="S80" s="24">
        <f>BRPL_EOD!S80-BRPL_ISGS_exbus!S80</f>
        <v>1.1102491103205381E-3</v>
      </c>
      <c r="T80" s="24">
        <f>BRPL_EOD!T80-BRPL_ISGS_exbus!T80</f>
        <v>7.8883612040159257E-4</v>
      </c>
      <c r="U80" s="24">
        <f>BRPL_EOD!U80-BRPL_ISGS_exbus!U80</f>
        <v>4.5408485894427031E-4</v>
      </c>
      <c r="V80" s="24">
        <f>BRPL_EOD!V80-BRPL_ISGS_exbus!V80</f>
        <v>2.0628344179307589E-4</v>
      </c>
      <c r="W80" s="24">
        <f>BRPL_EOD!W80-BRPL_ISGS_exbus!W80</f>
        <v>2.1603565062378038E-3</v>
      </c>
      <c r="X80" s="24">
        <f>BRPL_EOD!X80-BRPL_ISGS_exbus!X80</f>
        <v>-4.0845558498858736E-4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-5.3684732741317021E-3</v>
      </c>
      <c r="L81" s="24">
        <f>BRPL_EOD!L81-BRPL_ISGS_exbus!L81</f>
        <v>4.9453919963582393E-4</v>
      </c>
      <c r="M81" s="24">
        <f>BRPL_EOD!M81-BRPL_ISGS_exbus!M81</f>
        <v>-1.9108887704959443E-3</v>
      </c>
      <c r="N81" s="24">
        <f>BRPL_EOD!N81-BRPL_ISGS_exbus!N81</f>
        <v>9.2684412668830873E-4</v>
      </c>
      <c r="O81" s="24">
        <f>BRPL_EOD!O81-BRPL_ISGS_exbus!O81</f>
        <v>-2.3569207317137852E-3</v>
      </c>
      <c r="P81" s="24">
        <f>BRPL_EOD!P81-BRPL_ISGS_exbus!P81</f>
        <v>-1.2889247104297397E-3</v>
      </c>
      <c r="Q81" s="24">
        <f>BRPL_EOD!Q81-BRPL_ISGS_exbus!Q81</f>
        <v>2.2960815948085411E-3</v>
      </c>
      <c r="R81" s="24">
        <f>BRPL_EOD!R81-BRPL_ISGS_exbus!R81</f>
        <v>-6.1557346844764993E-4</v>
      </c>
      <c r="S81" s="24">
        <f>BRPL_EOD!S81-BRPL_ISGS_exbus!S81</f>
        <v>1.1102491103205381E-3</v>
      </c>
      <c r="T81" s="24">
        <f>BRPL_EOD!T81-BRPL_ISGS_exbus!T81</f>
        <v>7.8883612040159257E-4</v>
      </c>
      <c r="U81" s="24">
        <f>BRPL_EOD!U81-BRPL_ISGS_exbus!U81</f>
        <v>4.5408485894427031E-4</v>
      </c>
      <c r="V81" s="24">
        <f>BRPL_EOD!V81-BRPL_ISGS_exbus!V81</f>
        <v>2.0628344179307589E-4</v>
      </c>
      <c r="W81" s="24">
        <f>BRPL_EOD!W81-BRPL_ISGS_exbus!W81</f>
        <v>2.1603565062378038E-3</v>
      </c>
      <c r="X81" s="24">
        <f>BRPL_EOD!X81-BRPL_ISGS_exbus!X81</f>
        <v>-4.0845558498858736E-4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2.7175678152389082E-3</v>
      </c>
      <c r="L82" s="24">
        <f>BRPL_EOD!L82-BRPL_ISGS_exbus!L82</f>
        <v>4.9453919963582393E-4</v>
      </c>
      <c r="M82" s="24">
        <f>BRPL_EOD!M82-BRPL_ISGS_exbus!M82</f>
        <v>-1.9108887704959443E-3</v>
      </c>
      <c r="N82" s="24">
        <f>BRPL_EOD!N82-BRPL_ISGS_exbus!N82</f>
        <v>9.2684412668830873E-4</v>
      </c>
      <c r="O82" s="24">
        <f>BRPL_EOD!O82-BRPL_ISGS_exbus!O82</f>
        <v>-2.3569207317137852E-3</v>
      </c>
      <c r="P82" s="24">
        <f>BRPL_EOD!P82-BRPL_ISGS_exbus!P82</f>
        <v>-1.2889247104297397E-3</v>
      </c>
      <c r="Q82" s="24">
        <f>BRPL_EOD!Q82-BRPL_ISGS_exbus!Q82</f>
        <v>2.2960815948085411E-3</v>
      </c>
      <c r="R82" s="24">
        <f>BRPL_EOD!R82-BRPL_ISGS_exbus!R82</f>
        <v>-6.1557346844764993E-4</v>
      </c>
      <c r="S82" s="24">
        <f>BRPL_EOD!S82-BRPL_ISGS_exbus!S82</f>
        <v>1.1102491103205381E-3</v>
      </c>
      <c r="T82" s="24">
        <f>BRPL_EOD!T82-BRPL_ISGS_exbus!T82</f>
        <v>7.8883612040159257E-4</v>
      </c>
      <c r="U82" s="24">
        <f>BRPL_EOD!U82-BRPL_ISGS_exbus!U82</f>
        <v>4.5408485894427031E-4</v>
      </c>
      <c r="V82" s="24">
        <f>BRPL_EOD!V82-BRPL_ISGS_exbus!V82</f>
        <v>2.0628344179307589E-4</v>
      </c>
      <c r="W82" s="24">
        <f>BRPL_EOD!W82-BRPL_ISGS_exbus!W82</f>
        <v>2.1603565062378038E-3</v>
      </c>
      <c r="X82" s="24">
        <f>BRPL_EOD!X82-BRPL_ISGS_exbus!X82</f>
        <v>-4.0845558498858736E-4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-2.3148846154299463E-3</v>
      </c>
      <c r="L83" s="24">
        <f>BRPL_EOD!L83-BRPL_ISGS_exbus!L83</f>
        <v>4.9453919963582393E-4</v>
      </c>
      <c r="M83" s="24">
        <f>BRPL_EOD!M83-BRPL_ISGS_exbus!M83</f>
        <v>-1.9108887704959443E-3</v>
      </c>
      <c r="N83" s="24">
        <f>BRPL_EOD!N83-BRPL_ISGS_exbus!N83</f>
        <v>9.2684412668830873E-4</v>
      </c>
      <c r="O83" s="24">
        <f>BRPL_EOD!O83-BRPL_ISGS_exbus!O83</f>
        <v>-2.3569207317137852E-3</v>
      </c>
      <c r="P83" s="24">
        <f>BRPL_EOD!P83-BRPL_ISGS_exbus!P83</f>
        <v>-1.2889247104297397E-3</v>
      </c>
      <c r="Q83" s="24">
        <f>BRPL_EOD!Q83-BRPL_ISGS_exbus!Q83</f>
        <v>2.2960815948085411E-3</v>
      </c>
      <c r="R83" s="24">
        <f>BRPL_EOD!R83-BRPL_ISGS_exbus!R83</f>
        <v>-6.1557346844764993E-4</v>
      </c>
      <c r="S83" s="24">
        <f>BRPL_EOD!S83-BRPL_ISGS_exbus!S83</f>
        <v>1.1102491103205381E-3</v>
      </c>
      <c r="T83" s="24">
        <f>BRPL_EOD!T83-BRPL_ISGS_exbus!T83</f>
        <v>7.8883612040159257E-4</v>
      </c>
      <c r="U83" s="24">
        <f>BRPL_EOD!U83-BRPL_ISGS_exbus!U83</f>
        <v>4.5408485894427031E-4</v>
      </c>
      <c r="V83" s="24">
        <f>BRPL_EOD!V83-BRPL_ISGS_exbus!V83</f>
        <v>2.0628344179307589E-4</v>
      </c>
      <c r="W83" s="24">
        <f>BRPL_EOD!W83-BRPL_ISGS_exbus!W83</f>
        <v>2.1603565062378038E-3</v>
      </c>
      <c r="X83" s="24">
        <f>BRPL_EOD!X83-BRPL_ISGS_exbus!X83</f>
        <v>-4.0845558498858736E-4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1.4529405450502964E-4</v>
      </c>
      <c r="L84" s="24">
        <f>BRPL_EOD!L84-BRPL_ISGS_exbus!L84</f>
        <v>4.9453919963582393E-4</v>
      </c>
      <c r="M84" s="24">
        <f>BRPL_EOD!M84-BRPL_ISGS_exbus!M84</f>
        <v>-1.9108887704959443E-3</v>
      </c>
      <c r="N84" s="24">
        <f>BRPL_EOD!N84-BRPL_ISGS_exbus!N84</f>
        <v>9.2684412668830873E-4</v>
      </c>
      <c r="O84" s="24">
        <f>BRPL_EOD!O84-BRPL_ISGS_exbus!O84</f>
        <v>-2.3569207317137852E-3</v>
      </c>
      <c r="P84" s="24">
        <f>BRPL_EOD!P84-BRPL_ISGS_exbus!P84</f>
        <v>-1.2889247104297397E-3</v>
      </c>
      <c r="Q84" s="24">
        <f>BRPL_EOD!Q84-BRPL_ISGS_exbus!Q84</f>
        <v>2.2960815948085411E-3</v>
      </c>
      <c r="R84" s="24">
        <f>BRPL_EOD!R84-BRPL_ISGS_exbus!R84</f>
        <v>-6.1557346844764993E-4</v>
      </c>
      <c r="S84" s="24">
        <f>BRPL_EOD!S84-BRPL_ISGS_exbus!S84</f>
        <v>1.1102491103205381E-3</v>
      </c>
      <c r="T84" s="24">
        <f>BRPL_EOD!T84-BRPL_ISGS_exbus!T84</f>
        <v>7.8883612040159257E-4</v>
      </c>
      <c r="U84" s="24">
        <f>BRPL_EOD!U84-BRPL_ISGS_exbus!U84</f>
        <v>4.5408485894427031E-4</v>
      </c>
      <c r="V84" s="24">
        <f>BRPL_EOD!V84-BRPL_ISGS_exbus!V84</f>
        <v>2.0628344179307589E-4</v>
      </c>
      <c r="W84" s="24">
        <f>BRPL_EOD!W84-BRPL_ISGS_exbus!W84</f>
        <v>2.1603565062378038E-3</v>
      </c>
      <c r="X84" s="24">
        <f>BRPL_EOD!X84-BRPL_ISGS_exbus!X84</f>
        <v>-4.0845558498858736E-4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-1.1545547594096206E-3</v>
      </c>
      <c r="L85" s="24">
        <f>BRPL_EOD!L85-BRPL_ISGS_exbus!L85</f>
        <v>4.9453919963582393E-4</v>
      </c>
      <c r="M85" s="24">
        <f>BRPL_EOD!M85-BRPL_ISGS_exbus!M85</f>
        <v>-1.9108887704959443E-3</v>
      </c>
      <c r="N85" s="24">
        <f>BRPL_EOD!N85-BRPL_ISGS_exbus!N85</f>
        <v>9.2684412668830873E-4</v>
      </c>
      <c r="O85" s="24">
        <f>BRPL_EOD!O85-BRPL_ISGS_exbus!O85</f>
        <v>-2.3569207317137852E-3</v>
      </c>
      <c r="P85" s="24">
        <f>BRPL_EOD!P85-BRPL_ISGS_exbus!P85</f>
        <v>-1.2889247104297397E-3</v>
      </c>
      <c r="Q85" s="24">
        <f>BRPL_EOD!Q85-BRPL_ISGS_exbus!Q85</f>
        <v>2.2960815948085411E-3</v>
      </c>
      <c r="R85" s="24">
        <f>BRPL_EOD!R85-BRPL_ISGS_exbus!R85</f>
        <v>-6.1557346844764993E-4</v>
      </c>
      <c r="S85" s="24">
        <f>BRPL_EOD!S85-BRPL_ISGS_exbus!S85</f>
        <v>1.1102491103205381E-3</v>
      </c>
      <c r="T85" s="24">
        <f>BRPL_EOD!T85-BRPL_ISGS_exbus!T85</f>
        <v>7.8883612040159257E-4</v>
      </c>
      <c r="U85" s="24">
        <f>BRPL_EOD!U85-BRPL_ISGS_exbus!U85</f>
        <v>4.5408485894427031E-4</v>
      </c>
      <c r="V85" s="24">
        <f>BRPL_EOD!V85-BRPL_ISGS_exbus!V85</f>
        <v>2.0628344179307589E-4</v>
      </c>
      <c r="W85" s="24">
        <f>BRPL_EOD!W85-BRPL_ISGS_exbus!W85</f>
        <v>2.1603565062378038E-3</v>
      </c>
      <c r="X85" s="24">
        <f>BRPL_EOD!X85-BRPL_ISGS_exbus!X85</f>
        <v>-4.0845558498858736E-4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-9.9193554812586626E-3</v>
      </c>
      <c r="L86" s="24">
        <f>BRPL_EOD!L86-BRPL_ISGS_exbus!L86</f>
        <v>3.4104328876161105E-4</v>
      </c>
      <c r="M86" s="24">
        <f>BRPL_EOD!M86-BRPL_ISGS_exbus!M86</f>
        <v>-1.9108887704959443E-3</v>
      </c>
      <c r="N86" s="24">
        <f>BRPL_EOD!N86-BRPL_ISGS_exbus!N86</f>
        <v>9.2684412668830873E-4</v>
      </c>
      <c r="O86" s="24">
        <f>BRPL_EOD!O86-BRPL_ISGS_exbus!O86</f>
        <v>-2.3569207317137852E-3</v>
      </c>
      <c r="P86" s="24">
        <f>BRPL_EOD!P86-BRPL_ISGS_exbus!P86</f>
        <v>-1.2889247104297397E-3</v>
      </c>
      <c r="Q86" s="24">
        <f>BRPL_EOD!Q86-BRPL_ISGS_exbus!Q86</f>
        <v>2.2960815948085411E-3</v>
      </c>
      <c r="R86" s="24">
        <f>BRPL_EOD!R86-BRPL_ISGS_exbus!R86</f>
        <v>-6.1557346844764993E-4</v>
      </c>
      <c r="S86" s="24">
        <f>BRPL_EOD!S86-BRPL_ISGS_exbus!S86</f>
        <v>1.1102491103205381E-3</v>
      </c>
      <c r="T86" s="24">
        <f>BRPL_EOD!T86-BRPL_ISGS_exbus!T86</f>
        <v>7.8883612040159257E-4</v>
      </c>
      <c r="U86" s="24">
        <f>BRPL_EOD!U86-BRPL_ISGS_exbus!U86</f>
        <v>4.5408485894427031E-4</v>
      </c>
      <c r="V86" s="24">
        <f>BRPL_EOD!V86-BRPL_ISGS_exbus!V86</f>
        <v>2.0628344179307589E-4</v>
      </c>
      <c r="W86" s="24">
        <f>BRPL_EOD!W86-BRPL_ISGS_exbus!W86</f>
        <v>2.1603565062378038E-3</v>
      </c>
      <c r="X86" s="24">
        <f>BRPL_EOD!X86-BRPL_ISGS_exbus!X86</f>
        <v>-4.0845558498858736E-4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-5.2527974045801784E-3</v>
      </c>
      <c r="L87" s="24">
        <f>BRPL_EOD!L87-BRPL_ISGS_exbus!L87</f>
        <v>3.4104328876161105E-4</v>
      </c>
      <c r="M87" s="24">
        <f>BRPL_EOD!M87-BRPL_ISGS_exbus!M87</f>
        <v>-1.9108887704959443E-3</v>
      </c>
      <c r="N87" s="24">
        <f>BRPL_EOD!N87-BRPL_ISGS_exbus!N87</f>
        <v>9.2684412668830873E-4</v>
      </c>
      <c r="O87" s="24">
        <f>BRPL_EOD!O87-BRPL_ISGS_exbus!O87</f>
        <v>-2.3569207317137852E-3</v>
      </c>
      <c r="P87" s="24">
        <f>BRPL_EOD!P87-BRPL_ISGS_exbus!P87</f>
        <v>-1.2889247104297397E-3</v>
      </c>
      <c r="Q87" s="24">
        <f>BRPL_EOD!Q87-BRPL_ISGS_exbus!Q87</f>
        <v>2.2960815948085411E-3</v>
      </c>
      <c r="R87" s="24">
        <f>BRPL_EOD!R87-BRPL_ISGS_exbus!R87</f>
        <v>-6.1557346844764993E-4</v>
      </c>
      <c r="S87" s="24">
        <f>BRPL_EOD!S87-BRPL_ISGS_exbus!S87</f>
        <v>1.1102491103205381E-3</v>
      </c>
      <c r="T87" s="24">
        <f>BRPL_EOD!T87-BRPL_ISGS_exbus!T87</f>
        <v>7.8883612040159257E-4</v>
      </c>
      <c r="U87" s="24">
        <f>BRPL_EOD!U87-BRPL_ISGS_exbus!U87</f>
        <v>4.5408485894427031E-4</v>
      </c>
      <c r="V87" s="24">
        <f>BRPL_EOD!V87-BRPL_ISGS_exbus!V87</f>
        <v>2.0628344179307589E-4</v>
      </c>
      <c r="W87" s="24">
        <f>BRPL_EOD!W87-BRPL_ISGS_exbus!W87</f>
        <v>2.1603565062378038E-3</v>
      </c>
      <c r="X87" s="24">
        <f>BRPL_EOD!X87-BRPL_ISGS_exbus!X87</f>
        <v>-4.0845558498858736E-4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-5.2527974045801784E-3</v>
      </c>
      <c r="L88" s="24">
        <f>BRPL_EOD!L88-BRPL_ISGS_exbus!L88</f>
        <v>3.4104328876161105E-4</v>
      </c>
      <c r="M88" s="24">
        <f>BRPL_EOD!M88-BRPL_ISGS_exbus!M88</f>
        <v>-1.9108887704959443E-3</v>
      </c>
      <c r="N88" s="24">
        <f>BRPL_EOD!N88-BRPL_ISGS_exbus!N88</f>
        <v>9.2684412668830873E-4</v>
      </c>
      <c r="O88" s="24">
        <f>BRPL_EOD!O88-BRPL_ISGS_exbus!O88</f>
        <v>-2.3569207317137852E-3</v>
      </c>
      <c r="P88" s="24">
        <f>BRPL_EOD!P88-BRPL_ISGS_exbus!P88</f>
        <v>-1.2889247104297397E-3</v>
      </c>
      <c r="Q88" s="24">
        <f>BRPL_EOD!Q88-BRPL_ISGS_exbus!Q88</f>
        <v>2.2960815948085411E-3</v>
      </c>
      <c r="R88" s="24">
        <f>BRPL_EOD!R88-BRPL_ISGS_exbus!R88</f>
        <v>-6.1557346844764993E-4</v>
      </c>
      <c r="S88" s="24">
        <f>BRPL_EOD!S88-BRPL_ISGS_exbus!S88</f>
        <v>1.1102491103205381E-3</v>
      </c>
      <c r="T88" s="24">
        <f>BRPL_EOD!T88-BRPL_ISGS_exbus!T88</f>
        <v>7.8883612040159257E-4</v>
      </c>
      <c r="U88" s="24">
        <f>BRPL_EOD!U88-BRPL_ISGS_exbus!U88</f>
        <v>4.5408485894427031E-4</v>
      </c>
      <c r="V88" s="24">
        <f>BRPL_EOD!V88-BRPL_ISGS_exbus!V88</f>
        <v>2.0628344179307589E-4</v>
      </c>
      <c r="W88" s="24">
        <f>BRPL_EOD!W88-BRPL_ISGS_exbus!W88</f>
        <v>2.1603565062378038E-3</v>
      </c>
      <c r="X88" s="24">
        <f>BRPL_EOD!X88-BRPL_ISGS_exbus!X88</f>
        <v>-4.0845558498858736E-4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-5.2527974045801784E-3</v>
      </c>
      <c r="L89" s="24">
        <f>BRPL_EOD!L89-BRPL_ISGS_exbus!L89</f>
        <v>3.4104328876161105E-4</v>
      </c>
      <c r="M89" s="24">
        <f>BRPL_EOD!M89-BRPL_ISGS_exbus!M89</f>
        <v>-1.9108887704959443E-3</v>
      </c>
      <c r="N89" s="24">
        <f>BRPL_EOD!N89-BRPL_ISGS_exbus!N89</f>
        <v>9.2684412668830873E-4</v>
      </c>
      <c r="O89" s="24">
        <f>BRPL_EOD!O89-BRPL_ISGS_exbus!O89</f>
        <v>-2.3569207317137852E-3</v>
      </c>
      <c r="P89" s="24">
        <f>BRPL_EOD!P89-BRPL_ISGS_exbus!P89</f>
        <v>-1.2889247104297397E-3</v>
      </c>
      <c r="Q89" s="24">
        <f>BRPL_EOD!Q89-BRPL_ISGS_exbus!Q89</f>
        <v>2.2960815948085411E-3</v>
      </c>
      <c r="R89" s="24">
        <f>BRPL_EOD!R89-BRPL_ISGS_exbus!R89</f>
        <v>-6.1557346844764993E-4</v>
      </c>
      <c r="S89" s="24">
        <f>BRPL_EOD!S89-BRPL_ISGS_exbus!S89</f>
        <v>1.1102491103205381E-3</v>
      </c>
      <c r="T89" s="24">
        <f>BRPL_EOD!T89-BRPL_ISGS_exbus!T89</f>
        <v>7.8883612040159257E-4</v>
      </c>
      <c r="U89" s="24">
        <f>BRPL_EOD!U89-BRPL_ISGS_exbus!U89</f>
        <v>4.5408485894427031E-4</v>
      </c>
      <c r="V89" s="24">
        <f>BRPL_EOD!V89-BRPL_ISGS_exbus!V89</f>
        <v>2.0628344179307589E-4</v>
      </c>
      <c r="W89" s="24">
        <f>BRPL_EOD!W89-BRPL_ISGS_exbus!W89</f>
        <v>2.1603565062378038E-3</v>
      </c>
      <c r="X89" s="24">
        <f>BRPL_EOD!X89-BRPL_ISGS_exbus!X89</f>
        <v>-4.0845558498858736E-4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-5.2527974045801784E-3</v>
      </c>
      <c r="L90" s="24">
        <f>BRPL_EOD!L90-BRPL_ISGS_exbus!L90</f>
        <v>3.4104328876161105E-4</v>
      </c>
      <c r="M90" s="24">
        <f>BRPL_EOD!M90-BRPL_ISGS_exbus!M90</f>
        <v>-1.9108887704959443E-3</v>
      </c>
      <c r="N90" s="24">
        <f>BRPL_EOD!N90-BRPL_ISGS_exbus!N90</f>
        <v>9.2684412668830873E-4</v>
      </c>
      <c r="O90" s="24">
        <f>BRPL_EOD!O90-BRPL_ISGS_exbus!O90</f>
        <v>-2.3569207317137852E-3</v>
      </c>
      <c r="P90" s="24">
        <f>BRPL_EOD!P90-BRPL_ISGS_exbus!P90</f>
        <v>-1.2889247104297397E-3</v>
      </c>
      <c r="Q90" s="24">
        <f>BRPL_EOD!Q90-BRPL_ISGS_exbus!Q90</f>
        <v>2.2960815948085411E-3</v>
      </c>
      <c r="R90" s="24">
        <f>BRPL_EOD!R90-BRPL_ISGS_exbus!R90</f>
        <v>-6.1557346844764993E-4</v>
      </c>
      <c r="S90" s="24">
        <f>BRPL_EOD!S90-BRPL_ISGS_exbus!S90</f>
        <v>1.1102491103205381E-3</v>
      </c>
      <c r="T90" s="24">
        <f>BRPL_EOD!T90-BRPL_ISGS_exbus!T90</f>
        <v>7.8883612040159257E-4</v>
      </c>
      <c r="U90" s="24">
        <f>BRPL_EOD!U90-BRPL_ISGS_exbus!U90</f>
        <v>4.5408485894427031E-4</v>
      </c>
      <c r="V90" s="24">
        <f>BRPL_EOD!V90-BRPL_ISGS_exbus!V90</f>
        <v>2.0628344179307589E-4</v>
      </c>
      <c r="W90" s="24">
        <f>BRPL_EOD!W90-BRPL_ISGS_exbus!W90</f>
        <v>2.1603565062378038E-3</v>
      </c>
      <c r="X90" s="24">
        <f>BRPL_EOD!X90-BRPL_ISGS_exbus!X90</f>
        <v>-4.0845558498858736E-4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-5.2527974045801784E-3</v>
      </c>
      <c r="L91" s="24">
        <f>BRPL_EOD!L91-BRPL_ISGS_exbus!L91</f>
        <v>3.4104328876161105E-4</v>
      </c>
      <c r="M91" s="24">
        <f>BRPL_EOD!M91-BRPL_ISGS_exbus!M91</f>
        <v>-1.9108887704959443E-3</v>
      </c>
      <c r="N91" s="24">
        <f>BRPL_EOD!N91-BRPL_ISGS_exbus!N91</f>
        <v>9.2684412668830873E-4</v>
      </c>
      <c r="O91" s="24">
        <f>BRPL_EOD!O91-BRPL_ISGS_exbus!O91</f>
        <v>-2.3569207317137852E-3</v>
      </c>
      <c r="P91" s="24">
        <f>BRPL_EOD!P91-BRPL_ISGS_exbus!P91</f>
        <v>-1.2889247104297397E-3</v>
      </c>
      <c r="Q91" s="24">
        <f>BRPL_EOD!Q91-BRPL_ISGS_exbus!Q91</f>
        <v>2.2960815948085411E-3</v>
      </c>
      <c r="R91" s="24">
        <f>BRPL_EOD!R91-BRPL_ISGS_exbus!R91</f>
        <v>-6.1557346844764993E-4</v>
      </c>
      <c r="S91" s="24">
        <f>BRPL_EOD!S91-BRPL_ISGS_exbus!S91</f>
        <v>1.1102491103205381E-3</v>
      </c>
      <c r="T91" s="24">
        <f>BRPL_EOD!T91-BRPL_ISGS_exbus!T91</f>
        <v>7.8883612040159257E-4</v>
      </c>
      <c r="U91" s="24">
        <f>BRPL_EOD!U91-BRPL_ISGS_exbus!U91</f>
        <v>4.5408485894427031E-4</v>
      </c>
      <c r="V91" s="24">
        <f>BRPL_EOD!V91-BRPL_ISGS_exbus!V91</f>
        <v>2.0628344179307589E-4</v>
      </c>
      <c r="W91" s="24">
        <f>BRPL_EOD!W91-BRPL_ISGS_exbus!W91</f>
        <v>2.1603565062378038E-3</v>
      </c>
      <c r="X91" s="24">
        <f>BRPL_EOD!X91-BRPL_ISGS_exbus!X91</f>
        <v>-4.0845558498858736E-4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-5.2527974045801784E-3</v>
      </c>
      <c r="L92" s="24">
        <f>BRPL_EOD!L92-BRPL_ISGS_exbus!L92</f>
        <v>3.4104328876161105E-4</v>
      </c>
      <c r="M92" s="24">
        <f>BRPL_EOD!M92-BRPL_ISGS_exbus!M92</f>
        <v>-1.9108887704959443E-3</v>
      </c>
      <c r="N92" s="24">
        <f>BRPL_EOD!N92-BRPL_ISGS_exbus!N92</f>
        <v>9.2684412668830873E-4</v>
      </c>
      <c r="O92" s="24">
        <f>BRPL_EOD!O92-BRPL_ISGS_exbus!O92</f>
        <v>-2.3569207317137852E-3</v>
      </c>
      <c r="P92" s="24">
        <f>BRPL_EOD!P92-BRPL_ISGS_exbus!P92</f>
        <v>-1.2889247104297397E-3</v>
      </c>
      <c r="Q92" s="24">
        <f>BRPL_EOD!Q92-BRPL_ISGS_exbus!Q92</f>
        <v>2.2960815948085411E-3</v>
      </c>
      <c r="R92" s="24">
        <f>BRPL_EOD!R92-BRPL_ISGS_exbus!R92</f>
        <v>-6.1557346844764993E-4</v>
      </c>
      <c r="S92" s="24">
        <f>BRPL_EOD!S92-BRPL_ISGS_exbus!S92</f>
        <v>1.1102491103205381E-3</v>
      </c>
      <c r="T92" s="24">
        <f>BRPL_EOD!T92-BRPL_ISGS_exbus!T92</f>
        <v>7.8883612040159257E-4</v>
      </c>
      <c r="U92" s="24">
        <f>BRPL_EOD!U92-BRPL_ISGS_exbus!U92</f>
        <v>4.5408485894427031E-4</v>
      </c>
      <c r="V92" s="24">
        <f>BRPL_EOD!V92-BRPL_ISGS_exbus!V92</f>
        <v>2.0628344179307589E-4</v>
      </c>
      <c r="W92" s="24">
        <f>BRPL_EOD!W92-BRPL_ISGS_exbus!W92</f>
        <v>2.1603565062378038E-3</v>
      </c>
      <c r="X92" s="24">
        <f>BRPL_EOD!X92-BRPL_ISGS_exbus!X92</f>
        <v>-4.0845558498858736E-4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-5.2527974045801784E-3</v>
      </c>
      <c r="L93" s="24">
        <f>BRPL_EOD!L93-BRPL_ISGS_exbus!L93</f>
        <v>3.4104328876161105E-4</v>
      </c>
      <c r="M93" s="24">
        <f>BRPL_EOD!M93-BRPL_ISGS_exbus!M93</f>
        <v>-1.9108887704959443E-3</v>
      </c>
      <c r="N93" s="24">
        <f>BRPL_EOD!N93-BRPL_ISGS_exbus!N93</f>
        <v>9.2684412668830873E-4</v>
      </c>
      <c r="O93" s="24">
        <f>BRPL_EOD!O93-BRPL_ISGS_exbus!O93</f>
        <v>-2.3569207317137852E-3</v>
      </c>
      <c r="P93" s="24">
        <f>BRPL_EOD!P93-BRPL_ISGS_exbus!P93</f>
        <v>-1.2889247104297397E-3</v>
      </c>
      <c r="Q93" s="24">
        <f>BRPL_EOD!Q93-BRPL_ISGS_exbus!Q93</f>
        <v>2.2960815948085411E-3</v>
      </c>
      <c r="R93" s="24">
        <f>BRPL_EOD!R93-BRPL_ISGS_exbus!R93</f>
        <v>-6.1557346844764993E-4</v>
      </c>
      <c r="S93" s="24">
        <f>BRPL_EOD!S93-BRPL_ISGS_exbus!S93</f>
        <v>1.1102491103205381E-3</v>
      </c>
      <c r="T93" s="24">
        <f>BRPL_EOD!T93-BRPL_ISGS_exbus!T93</f>
        <v>7.8883612040159257E-4</v>
      </c>
      <c r="U93" s="24">
        <f>BRPL_EOD!U93-BRPL_ISGS_exbus!U93</f>
        <v>4.5408485894427031E-4</v>
      </c>
      <c r="V93" s="24">
        <f>BRPL_EOD!V93-BRPL_ISGS_exbus!V93</f>
        <v>2.0628344179307589E-4</v>
      </c>
      <c r="W93" s="24">
        <f>BRPL_EOD!W93-BRPL_ISGS_exbus!W93</f>
        <v>2.1603565062378038E-3</v>
      </c>
      <c r="X93" s="24">
        <f>BRPL_EOD!X93-BRPL_ISGS_exbus!X93</f>
        <v>-4.0845558498858736E-4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-5.2527974045801784E-3</v>
      </c>
      <c r="L94" s="24">
        <f>BRPL_EOD!L94-BRPL_ISGS_exbus!L94</f>
        <v>4.4318017810240917E-4</v>
      </c>
      <c r="M94" s="24">
        <f>BRPL_EOD!M94-BRPL_ISGS_exbus!M94</f>
        <v>-1.9108887704959443E-3</v>
      </c>
      <c r="N94" s="24">
        <f>BRPL_EOD!N94-BRPL_ISGS_exbus!N94</f>
        <v>9.2684412668830873E-4</v>
      </c>
      <c r="O94" s="24">
        <f>BRPL_EOD!O94-BRPL_ISGS_exbus!O94</f>
        <v>-2.3569207317137852E-3</v>
      </c>
      <c r="P94" s="24">
        <f>BRPL_EOD!P94-BRPL_ISGS_exbus!P94</f>
        <v>-1.2889247104297397E-3</v>
      </c>
      <c r="Q94" s="24">
        <f>BRPL_EOD!Q94-BRPL_ISGS_exbus!Q94</f>
        <v>2.2960815948085411E-3</v>
      </c>
      <c r="R94" s="24">
        <f>BRPL_EOD!R94-BRPL_ISGS_exbus!R94</f>
        <v>-6.1557346844764993E-4</v>
      </c>
      <c r="S94" s="24">
        <f>BRPL_EOD!S94-BRPL_ISGS_exbus!S94</f>
        <v>1.1102491103205381E-3</v>
      </c>
      <c r="T94" s="24">
        <f>BRPL_EOD!T94-BRPL_ISGS_exbus!T94</f>
        <v>7.8883612040159257E-4</v>
      </c>
      <c r="U94" s="24">
        <f>BRPL_EOD!U94-BRPL_ISGS_exbus!U94</f>
        <v>4.5408485894427031E-4</v>
      </c>
      <c r="V94" s="24">
        <f>BRPL_EOD!V94-BRPL_ISGS_exbus!V94</f>
        <v>2.0628344179307589E-4</v>
      </c>
      <c r="W94" s="24">
        <f>BRPL_EOD!W94-BRPL_ISGS_exbus!W94</f>
        <v>2.1603565062378038E-3</v>
      </c>
      <c r="X94" s="24">
        <f>BRPL_EOD!X94-BRPL_ISGS_exbus!X94</f>
        <v>-4.0845558498858736E-4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-5.2527974045801784E-3</v>
      </c>
      <c r="L95" s="24">
        <f>BRPL_EOD!L95-BRPL_ISGS_exbus!L95</f>
        <v>4.4318017810240917E-4</v>
      </c>
      <c r="M95" s="24">
        <f>BRPL_EOD!M95-BRPL_ISGS_exbus!M95</f>
        <v>-1.9108887704959443E-3</v>
      </c>
      <c r="N95" s="24">
        <f>BRPL_EOD!N95-BRPL_ISGS_exbus!N95</f>
        <v>9.2684412668830873E-4</v>
      </c>
      <c r="O95" s="24">
        <f>BRPL_EOD!O95-BRPL_ISGS_exbus!O95</f>
        <v>-2.3569207317137852E-3</v>
      </c>
      <c r="P95" s="24">
        <f>BRPL_EOD!P95-BRPL_ISGS_exbus!P95</f>
        <v>-1.2889247104297397E-3</v>
      </c>
      <c r="Q95" s="24">
        <f>BRPL_EOD!Q95-BRPL_ISGS_exbus!Q95</f>
        <v>2.2960815948085411E-3</v>
      </c>
      <c r="R95" s="24">
        <f>BRPL_EOD!R95-BRPL_ISGS_exbus!R95</f>
        <v>-6.1557346844764993E-4</v>
      </c>
      <c r="S95" s="24">
        <f>BRPL_EOD!S95-BRPL_ISGS_exbus!S95</f>
        <v>1.1102491103205381E-3</v>
      </c>
      <c r="T95" s="24">
        <f>BRPL_EOD!T95-BRPL_ISGS_exbus!T95</f>
        <v>7.8883612040159257E-4</v>
      </c>
      <c r="U95" s="24">
        <f>BRPL_EOD!U95-BRPL_ISGS_exbus!U95</f>
        <v>4.4205002883757061E-4</v>
      </c>
      <c r="V95" s="24">
        <f>BRPL_EOD!V95-BRPL_ISGS_exbus!V95</f>
        <v>2.0628344179307589E-4</v>
      </c>
      <c r="W95" s="24">
        <f>BRPL_EOD!W95-BRPL_ISGS_exbus!W95</f>
        <v>2.1603565062378038E-3</v>
      </c>
      <c r="X95" s="24">
        <f>BRPL_EOD!X95-BRPL_ISGS_exbus!X95</f>
        <v>-4.0845558498858736E-4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-5.2527974045801784E-3</v>
      </c>
      <c r="L96" s="24">
        <f>BRPL_EOD!L96-BRPL_ISGS_exbus!L96</f>
        <v>4.4318017810240917E-4</v>
      </c>
      <c r="M96" s="24">
        <f>BRPL_EOD!M96-BRPL_ISGS_exbus!M96</f>
        <v>-1.9108887704959443E-3</v>
      </c>
      <c r="N96" s="24">
        <f>BRPL_EOD!N96-BRPL_ISGS_exbus!N96</f>
        <v>9.2684412668830873E-4</v>
      </c>
      <c r="O96" s="24">
        <f>BRPL_EOD!O96-BRPL_ISGS_exbus!O96</f>
        <v>-2.3569207317137852E-3</v>
      </c>
      <c r="P96" s="24">
        <f>BRPL_EOD!P96-BRPL_ISGS_exbus!P96</f>
        <v>-1.2889247104297397E-3</v>
      </c>
      <c r="Q96" s="24">
        <f>BRPL_EOD!Q96-BRPL_ISGS_exbus!Q96</f>
        <v>2.2960815948085411E-3</v>
      </c>
      <c r="R96" s="24">
        <f>BRPL_EOD!R96-BRPL_ISGS_exbus!R96</f>
        <v>-6.1557346844764993E-4</v>
      </c>
      <c r="S96" s="24">
        <f>BRPL_EOD!S96-BRPL_ISGS_exbus!S96</f>
        <v>1.1102491103205381E-3</v>
      </c>
      <c r="T96" s="24">
        <f>BRPL_EOD!T96-BRPL_ISGS_exbus!T96</f>
        <v>7.8883612040159257E-4</v>
      </c>
      <c r="U96" s="24">
        <f>BRPL_EOD!U96-BRPL_ISGS_exbus!U96</f>
        <v>1.7961117540963301E-3</v>
      </c>
      <c r="V96" s="24">
        <f>BRPL_EOD!V96-BRPL_ISGS_exbus!V96</f>
        <v>2.0628344179307589E-4</v>
      </c>
      <c r="W96" s="24">
        <f>BRPL_EOD!W96-BRPL_ISGS_exbus!W96</f>
        <v>2.1603565062378038E-3</v>
      </c>
      <c r="X96" s="24">
        <f>BRPL_EOD!X96-BRPL_ISGS_exbus!X96</f>
        <v>-4.0845558498858736E-4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-5.2527974045801784E-3</v>
      </c>
      <c r="L97" s="24">
        <f>BRPL_EOD!L97-BRPL_ISGS_exbus!L97</f>
        <v>4.4318017810240917E-4</v>
      </c>
      <c r="M97" s="24">
        <f>BRPL_EOD!M97-BRPL_ISGS_exbus!M97</f>
        <v>-1.9108887704959443E-3</v>
      </c>
      <c r="N97" s="24">
        <f>BRPL_EOD!N97-BRPL_ISGS_exbus!N97</f>
        <v>9.2684412668830873E-4</v>
      </c>
      <c r="O97" s="24">
        <f>BRPL_EOD!O97-BRPL_ISGS_exbus!O97</f>
        <v>-2.3569207317137852E-3</v>
      </c>
      <c r="P97" s="24">
        <f>BRPL_EOD!P97-BRPL_ISGS_exbus!P97</f>
        <v>-1.2889247104297397E-3</v>
      </c>
      <c r="Q97" s="24">
        <f>BRPL_EOD!Q97-BRPL_ISGS_exbus!Q97</f>
        <v>2.2960815948085411E-3</v>
      </c>
      <c r="R97" s="24">
        <f>BRPL_EOD!R97-BRPL_ISGS_exbus!R97</f>
        <v>-6.1557346844764993E-4</v>
      </c>
      <c r="S97" s="24">
        <f>BRPL_EOD!S97-BRPL_ISGS_exbus!S97</f>
        <v>1.1102491103205381E-3</v>
      </c>
      <c r="T97" s="24">
        <f>BRPL_EOD!T97-BRPL_ISGS_exbus!T97</f>
        <v>7.8883612040159257E-4</v>
      </c>
      <c r="U97" s="24">
        <f>BRPL_EOD!U97-BRPL_ISGS_exbus!U97</f>
        <v>-1.527782580268422E-3</v>
      </c>
      <c r="V97" s="24">
        <f>BRPL_EOD!V97-BRPL_ISGS_exbus!V97</f>
        <v>2.0628344179307589E-4</v>
      </c>
      <c r="W97" s="24">
        <f>BRPL_EOD!W97-BRPL_ISGS_exbus!W97</f>
        <v>2.1603565062378038E-3</v>
      </c>
      <c r="X97" s="24">
        <f>BRPL_EOD!X97-BRPL_ISGS_exbus!X97</f>
        <v>-4.0845558498858736E-4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-5.2527974045801784E-3</v>
      </c>
      <c r="L98" s="24">
        <f>BRPL_EOD!L98-BRPL_ISGS_exbus!L98</f>
        <v>4.4318017810240917E-4</v>
      </c>
      <c r="M98" s="24">
        <f>BRPL_EOD!M98-BRPL_ISGS_exbus!M98</f>
        <v>-1.9108887704959443E-3</v>
      </c>
      <c r="N98" s="24">
        <f>BRPL_EOD!N98-BRPL_ISGS_exbus!N98</f>
        <v>9.2684412668830873E-4</v>
      </c>
      <c r="O98" s="24">
        <f>BRPL_EOD!O98-BRPL_ISGS_exbus!O98</f>
        <v>-2.3569207317137852E-3</v>
      </c>
      <c r="P98" s="24">
        <f>BRPL_EOD!P98-BRPL_ISGS_exbus!P98</f>
        <v>-1.2889247104297397E-3</v>
      </c>
      <c r="Q98" s="24">
        <f>BRPL_EOD!Q98-BRPL_ISGS_exbus!Q98</f>
        <v>2.2960815948085411E-3</v>
      </c>
      <c r="R98" s="24">
        <f>BRPL_EOD!R98-BRPL_ISGS_exbus!R98</f>
        <v>-6.1557346844764993E-4</v>
      </c>
      <c r="S98" s="24">
        <f>BRPL_EOD!S98-BRPL_ISGS_exbus!S98</f>
        <v>1.1102491103205381E-3</v>
      </c>
      <c r="T98" s="24">
        <f>BRPL_EOD!T98-BRPL_ISGS_exbus!T98</f>
        <v>7.8883612040159257E-4</v>
      </c>
      <c r="U98" s="24">
        <f>BRPL_EOD!U98-BRPL_ISGS_exbus!U98</f>
        <v>4.7046997909916399E-4</v>
      </c>
      <c r="V98" s="24">
        <f>BRPL_EOD!V98-BRPL_ISGS_exbus!V98</f>
        <v>2.0628344179307589E-4</v>
      </c>
      <c r="W98" s="24">
        <f>BRPL_EOD!W98-BRPL_ISGS_exbus!W98</f>
        <v>2.1603565062378038E-3</v>
      </c>
      <c r="X98" s="24">
        <f>BRPL_EOD!X98-BRPL_ISGS_exbus!X98</f>
        <v>-4.0845558498858736E-4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-6.3300000000161838E-7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1.3317499999998539E-6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8.1476938885299832E-7</v>
      </c>
      <c r="K99" s="24">
        <f>BRPL_EOD!K99-BRPL_ISGS_exbus!K99</f>
        <v>1.6903998112383078E-6</v>
      </c>
      <c r="L99" s="24">
        <f>BRPL_EOD!L99-BRPL_ISGS_exbus!L99</f>
        <v>4.1780226821552802E-6</v>
      </c>
      <c r="M99" s="24">
        <f>BRPL_EOD!M99-BRPL_ISGS_exbus!M99</f>
        <v>-4.0392513412479403E-5</v>
      </c>
      <c r="N99" s="24">
        <f>BRPL_EOD!N99-BRPL_ISGS_exbus!N99</f>
        <v>5.4474630291068138E-6</v>
      </c>
      <c r="O99" s="24">
        <f>BRPL_EOD!O99-BRPL_ISGS_exbus!O99</f>
        <v>-4.6206475849519535E-5</v>
      </c>
      <c r="P99" s="24">
        <f>BRPL_EOD!P99-BRPL_ISGS_exbus!P99</f>
        <v>-1.8890966542617349E-5</v>
      </c>
      <c r="Q99" s="24">
        <f>BRPL_EOD!Q99-BRPL_ISGS_exbus!Q99</f>
        <v>6.8650829915140044E-5</v>
      </c>
      <c r="R99" s="24">
        <f>BRPL_EOD!R99-BRPL_ISGS_exbus!R99</f>
        <v>-1.8656931004751298E-5</v>
      </c>
      <c r="S99" s="24">
        <f>BRPL_EOD!S99-BRPL_ISGS_exbus!S99</f>
        <v>4.5933164012107452E-5</v>
      </c>
      <c r="T99" s="24">
        <f>BRPL_EOD!T99-BRPL_ISGS_exbus!T99</f>
        <v>1.7773050854593547E-5</v>
      </c>
      <c r="U99" s="24">
        <f>BRPL_EOD!U99-BRPL_ISGS_exbus!U99</f>
        <v>2.0744775003467275E-5</v>
      </c>
      <c r="V99" s="24">
        <f>BRPL_EOD!V99-BRPL_ISGS_exbus!V99</f>
        <v>7.6493557948920099E-7</v>
      </c>
      <c r="W99" s="24">
        <f>BRPL_EOD!W99-BRPL_ISGS_exbus!W99</f>
        <v>4.5826372049528885E-5</v>
      </c>
      <c r="X99" s="24">
        <f>BRPL_EOD!X99-BRPL_ISGS_exbus!X99</f>
        <v>3.6778664005421291E-6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5"/>
    </row>
    <row r="2" spans="1:17">
      <c r="A2" s="195" t="s">
        <v>44</v>
      </c>
      <c r="B2" s="195" t="s">
        <v>325</v>
      </c>
      <c r="C2" s="195" t="s">
        <v>524</v>
      </c>
      <c r="D2" s="196" t="s">
        <v>525</v>
      </c>
      <c r="E2" s="195" t="s">
        <v>325</v>
      </c>
      <c r="F2" s="195" t="s">
        <v>524</v>
      </c>
      <c r="G2" s="196" t="s">
        <v>525</v>
      </c>
      <c r="H2" s="195" t="s">
        <v>325</v>
      </c>
      <c r="I2" s="195" t="s">
        <v>524</v>
      </c>
      <c r="J2" s="196" t="s">
        <v>525</v>
      </c>
      <c r="K2" s="195" t="s">
        <v>325</v>
      </c>
      <c r="L2" s="195" t="s">
        <v>524</v>
      </c>
      <c r="M2" s="196" t="s">
        <v>525</v>
      </c>
      <c r="N2" s="195" t="s">
        <v>325</v>
      </c>
      <c r="O2" s="195" t="s">
        <v>524</v>
      </c>
      <c r="P2" s="196" t="s">
        <v>525</v>
      </c>
      <c r="Q2" s="196" t="s">
        <v>526</v>
      </c>
    </row>
    <row r="3" spans="1:17">
      <c r="A3" s="33" t="s">
        <v>45</v>
      </c>
      <c r="B3" s="197">
        <f>PPCL_NG!I3+PPCL_Spot!I3+GT_NG!I3+GT_Spot!I3+Bawana_NG!I3+Bawana_RLNG!I3+Bawana_Spot!I3</f>
        <v>162.16</v>
      </c>
      <c r="C3" s="197">
        <f>PPCL_NG!P3+PPCL_Spot!P3+GT_NG!P3+GT_Spot!P3+Bawana_NG!P3+Bawana_RLNG!P3+Bawana_Spot!P3</f>
        <v>161.99007140731925</v>
      </c>
      <c r="D3" s="198">
        <f t="shared" ref="D3:D66" si="0">B3-C3</f>
        <v>0.16992859268074767</v>
      </c>
      <c r="E3" s="197">
        <f>PPCL_NG!J3+PPCL_Spot!J3+GT_NG!J3+GT_Spot!J3+Bawana_NG!J3+Bawana_RLNG!J3+Bawana_Spot!J3</f>
        <v>91.240000000000009</v>
      </c>
      <c r="F3" s="197">
        <f>PPCL_NG!Q3+PPCL_Spot!Q3+GT_NG!Q3+GT_Spot!Q3+Bawana_NG!Q3+Bawana_RLNG!Q3+Bawana_Spot!Q3</f>
        <v>91.142897947039572</v>
      </c>
      <c r="G3" s="198">
        <f t="shared" ref="G3:G66" si="1">E3-F3</f>
        <v>9.7102052960437391E-2</v>
      </c>
      <c r="H3" s="197">
        <f>PPCL_NG!K3+PPCL_Spot!K3+GT_NG!K3+GT_Spot!K3+Bawana_NG!K3+Bawana_RLNG!K3+Bawana_Spot!K3</f>
        <v>7.65</v>
      </c>
      <c r="I3" s="197">
        <f>PPCL_NG!R3+PPCL_Spot!R3+GT_NG!R3+GT_Spot!R3+Bawana_NG!R3+Bawana_RLNG!R3+Bawana_Spot!R3</f>
        <v>7.65</v>
      </c>
      <c r="J3" s="198">
        <f t="shared" ref="J3:J66" si="2">H3-I3</f>
        <v>0</v>
      </c>
      <c r="K3" s="197">
        <f>PPCL_NG!L3+PPCL_Spot!L3+GT_NG!L3+GT_Spot!L3+Bawana_NG!L3+Bawana_RLNG!L3+Bawana_Spot!L3</f>
        <v>64.180000000000007</v>
      </c>
      <c r="L3" s="197">
        <f>PPCL_NG!S3+PPCL_Spot!S3+GT_NG!S3+GT_Spot!S3+Bawana_NG!S3+Bawana_RLNG!S3+Bawana_Spot!S3</f>
        <v>64.158408211841717</v>
      </c>
      <c r="M3" s="198">
        <f t="shared" ref="M3:M66" si="3">K3-L3</f>
        <v>2.159178815828966E-2</v>
      </c>
      <c r="N3" s="197">
        <f>PPCL_NG!M3+PPCL_Spot!M3+GT_NG!M3+GT_Spot!M3+Bawana_NG!M3+Bawana_RLNG!M3+Bawana_Spot!M3</f>
        <v>106.38000000000001</v>
      </c>
      <c r="O3" s="197">
        <f>PPCL_NG!T3+PPCL_Spot!T3+GT_NG!T3+GT_Spot!T3+Bawana_NG!T3+Bawana_RLNG!T3+Bawana_Spot!T3</f>
        <v>106.25862243379947</v>
      </c>
      <c r="P3" s="198">
        <f t="shared" ref="P3:P66" si="4">N3-O3</f>
        <v>0.12137756620053608</v>
      </c>
      <c r="Q3" s="198">
        <f>D3+G3+J3+M3+P3</f>
        <v>0.4100000000000108</v>
      </c>
    </row>
    <row r="4" spans="1:17">
      <c r="A4" s="33" t="s">
        <v>46</v>
      </c>
      <c r="B4" s="197">
        <f>PPCL_NG!I4+PPCL_Spot!I4+GT_NG!I4+GT_Spot!I4+Bawana_NG!I4+Bawana_RLNG!I4+Bawana_Spot!I4</f>
        <v>162.16</v>
      </c>
      <c r="C4" s="197">
        <f>PPCL_NG!P4+PPCL_Spot!P4+GT_NG!P4+GT_Spot!P4+Bawana_NG!P4+Bawana_RLNG!P4+Bawana_Spot!P4</f>
        <v>162.15585540017852</v>
      </c>
      <c r="D4" s="198">
        <f t="shared" si="0"/>
        <v>4.1445998214726387E-3</v>
      </c>
      <c r="E4" s="197">
        <f>PPCL_NG!J4+PPCL_Spot!J4+GT_NG!J4+GT_Spot!J4+Bawana_NG!J4+Bawana_RLNG!J4+Bawana_Spot!J4</f>
        <v>91.240000000000009</v>
      </c>
      <c r="F4" s="197">
        <f>PPCL_NG!Q4+PPCL_Spot!Q4+GT_NG!Q4+GT_Spot!Q4+Bawana_NG!Q4+Bawana_RLNG!Q4+Bawana_Spot!Q4</f>
        <v>91.237631657244862</v>
      </c>
      <c r="G4" s="198">
        <f t="shared" si="1"/>
        <v>2.3683427551475233E-3</v>
      </c>
      <c r="H4" s="197">
        <f>PPCL_NG!K4+PPCL_Spot!K4+GT_NG!K4+GT_Spot!K4+Bawana_NG!K4+Bawana_RLNG!K4+Bawana_Spot!K4</f>
        <v>7.65</v>
      </c>
      <c r="I4" s="197">
        <f>PPCL_NG!R4+PPCL_Spot!R4+GT_NG!R4+GT_Spot!R4+Bawana_NG!R4+Bawana_RLNG!R4+Bawana_Spot!R4</f>
        <v>7.65</v>
      </c>
      <c r="J4" s="198">
        <f t="shared" si="2"/>
        <v>0</v>
      </c>
      <c r="K4" s="197">
        <f>PPCL_NG!L4+PPCL_Spot!L4+GT_NG!L4+GT_Spot!L4+Bawana_NG!L4+Bawana_RLNG!L4+Bawana_Spot!L4</f>
        <v>64.180000000000007</v>
      </c>
      <c r="L4" s="197">
        <f>PPCL_NG!S4+PPCL_Spot!S4+GT_NG!S4+GT_Spot!S4+Bawana_NG!S4+Bawana_RLNG!S4+Bawana_Spot!S4</f>
        <v>64.179473371020535</v>
      </c>
      <c r="M4" s="198">
        <f t="shared" si="3"/>
        <v>5.2662897947186593E-4</v>
      </c>
      <c r="N4" s="197">
        <f>PPCL_NG!M4+PPCL_Spot!M4+GT_NG!M4+GT_Spot!M4+Bawana_NG!M4+Bawana_RLNG!M4+Bawana_Spot!M4</f>
        <v>106.38000000000001</v>
      </c>
      <c r="O4" s="197">
        <f>PPCL_NG!T4+PPCL_Spot!T4+GT_NG!T4+GT_Spot!T4+Bawana_NG!T4+Bawana_RLNG!T4+Bawana_Spot!T4</f>
        <v>106.37703957155608</v>
      </c>
      <c r="P4" s="198">
        <f t="shared" si="4"/>
        <v>2.9604284439272988E-3</v>
      </c>
      <c r="Q4" s="198">
        <f t="shared" ref="Q4:Q67" si="5">D4+G4+J4+M4+P4</f>
        <v>1.0000000000019327E-2</v>
      </c>
    </row>
    <row r="5" spans="1:17">
      <c r="A5" s="33" t="s">
        <v>47</v>
      </c>
      <c r="B5" s="197">
        <f>PPCL_NG!I5+PPCL_Spot!I5+GT_NG!I5+GT_Spot!I5+Bawana_NG!I5+Bawana_RLNG!I5+Bawana_Spot!I5</f>
        <v>162.16</v>
      </c>
      <c r="C5" s="197">
        <f>PPCL_NG!P5+PPCL_Spot!P5+GT_NG!P5+GT_Spot!P5+Bawana_NG!P5+Bawana_RLNG!P5+Bawana_Spot!P5</f>
        <v>162.15585540017852</v>
      </c>
      <c r="D5" s="198">
        <f t="shared" si="0"/>
        <v>4.1445998214726387E-3</v>
      </c>
      <c r="E5" s="197">
        <f>PPCL_NG!J5+PPCL_Spot!J5+GT_NG!J5+GT_Spot!J5+Bawana_NG!J5+Bawana_RLNG!J5+Bawana_Spot!J5</f>
        <v>91.240000000000009</v>
      </c>
      <c r="F5" s="197">
        <f>PPCL_NG!Q5+PPCL_Spot!Q5+GT_NG!Q5+GT_Spot!Q5+Bawana_NG!Q5+Bawana_RLNG!Q5+Bawana_Spot!Q5</f>
        <v>91.237631657244862</v>
      </c>
      <c r="G5" s="198">
        <f t="shared" si="1"/>
        <v>2.3683427551475233E-3</v>
      </c>
      <c r="H5" s="197">
        <f>PPCL_NG!K5+PPCL_Spot!K5+GT_NG!K5+GT_Spot!K5+Bawana_NG!K5+Bawana_RLNG!K5+Bawana_Spot!K5</f>
        <v>7.65</v>
      </c>
      <c r="I5" s="197">
        <f>PPCL_NG!R5+PPCL_Spot!R5+GT_NG!R5+GT_Spot!R5+Bawana_NG!R5+Bawana_RLNG!R5+Bawana_Spot!R5</f>
        <v>7.65</v>
      </c>
      <c r="J5" s="198">
        <f t="shared" si="2"/>
        <v>0</v>
      </c>
      <c r="K5" s="197">
        <f>PPCL_NG!L5+PPCL_Spot!L5+GT_NG!L5+GT_Spot!L5+Bawana_NG!L5+Bawana_RLNG!L5+Bawana_Spot!L5</f>
        <v>64.180000000000007</v>
      </c>
      <c r="L5" s="197">
        <f>PPCL_NG!S5+PPCL_Spot!S5+GT_NG!S5+GT_Spot!S5+Bawana_NG!S5+Bawana_RLNG!S5+Bawana_Spot!S5</f>
        <v>64.179473371020535</v>
      </c>
      <c r="M5" s="198">
        <f t="shared" si="3"/>
        <v>5.2662897947186593E-4</v>
      </c>
      <c r="N5" s="197">
        <f>PPCL_NG!M5+PPCL_Spot!M5+GT_NG!M5+GT_Spot!M5+Bawana_NG!M5+Bawana_RLNG!M5+Bawana_Spot!M5</f>
        <v>106.38000000000001</v>
      </c>
      <c r="O5" s="197">
        <f>PPCL_NG!T5+PPCL_Spot!T5+GT_NG!T5+GT_Spot!T5+Bawana_NG!T5+Bawana_RLNG!T5+Bawana_Spot!T5</f>
        <v>106.37703957155608</v>
      </c>
      <c r="P5" s="198">
        <f t="shared" si="4"/>
        <v>2.9604284439272988E-3</v>
      </c>
      <c r="Q5" s="198">
        <f t="shared" si="5"/>
        <v>1.0000000000019327E-2</v>
      </c>
    </row>
    <row r="6" spans="1:17">
      <c r="A6" s="33" t="s">
        <v>48</v>
      </c>
      <c r="B6" s="197">
        <f>PPCL_NG!I6+PPCL_Spot!I6+GT_NG!I6+GT_Spot!I6+Bawana_NG!I6+Bawana_RLNG!I6+Bawana_Spot!I6</f>
        <v>162.16</v>
      </c>
      <c r="C6" s="197">
        <f>PPCL_NG!P6+PPCL_Spot!P6+GT_NG!P6+GT_Spot!P6+Bawana_NG!P6+Bawana_RLNG!P6+Bawana_Spot!P6</f>
        <v>162.15585540017852</v>
      </c>
      <c r="D6" s="198">
        <f t="shared" si="0"/>
        <v>4.1445998214726387E-3</v>
      </c>
      <c r="E6" s="197">
        <f>PPCL_NG!J6+PPCL_Spot!J6+GT_NG!J6+GT_Spot!J6+Bawana_NG!J6+Bawana_RLNG!J6+Bawana_Spot!J6</f>
        <v>91.240000000000009</v>
      </c>
      <c r="F6" s="197">
        <f>PPCL_NG!Q6+PPCL_Spot!Q6+GT_NG!Q6+GT_Spot!Q6+Bawana_NG!Q6+Bawana_RLNG!Q6+Bawana_Spot!Q6</f>
        <v>91.237631657244862</v>
      </c>
      <c r="G6" s="198">
        <f t="shared" si="1"/>
        <v>2.3683427551475233E-3</v>
      </c>
      <c r="H6" s="197">
        <f>PPCL_NG!K6+PPCL_Spot!K6+GT_NG!K6+GT_Spot!K6+Bawana_NG!K6+Bawana_RLNG!K6+Bawana_Spot!K6</f>
        <v>7.65</v>
      </c>
      <c r="I6" s="197">
        <f>PPCL_NG!R6+PPCL_Spot!R6+GT_NG!R6+GT_Spot!R6+Bawana_NG!R6+Bawana_RLNG!R6+Bawana_Spot!R6</f>
        <v>7.65</v>
      </c>
      <c r="J6" s="198">
        <f t="shared" si="2"/>
        <v>0</v>
      </c>
      <c r="K6" s="197">
        <f>PPCL_NG!L6+PPCL_Spot!L6+GT_NG!L6+GT_Spot!L6+Bawana_NG!L6+Bawana_RLNG!L6+Bawana_Spot!L6</f>
        <v>64.180000000000007</v>
      </c>
      <c r="L6" s="197">
        <f>PPCL_NG!S6+PPCL_Spot!S6+GT_NG!S6+GT_Spot!S6+Bawana_NG!S6+Bawana_RLNG!S6+Bawana_Spot!S6</f>
        <v>64.179473371020535</v>
      </c>
      <c r="M6" s="198">
        <f t="shared" si="3"/>
        <v>5.2662897947186593E-4</v>
      </c>
      <c r="N6" s="197">
        <f>PPCL_NG!M6+PPCL_Spot!M6+GT_NG!M6+GT_Spot!M6+Bawana_NG!M6+Bawana_RLNG!M6+Bawana_Spot!M6</f>
        <v>106.38000000000001</v>
      </c>
      <c r="O6" s="197">
        <f>PPCL_NG!T6+PPCL_Spot!T6+GT_NG!T6+GT_Spot!T6+Bawana_NG!T6+Bawana_RLNG!T6+Bawana_Spot!T6</f>
        <v>106.37703957155608</v>
      </c>
      <c r="P6" s="198">
        <f t="shared" si="4"/>
        <v>2.9604284439272988E-3</v>
      </c>
      <c r="Q6" s="198">
        <f t="shared" si="5"/>
        <v>1.0000000000019327E-2</v>
      </c>
    </row>
    <row r="7" spans="1:17">
      <c r="A7" s="33" t="s">
        <v>49</v>
      </c>
      <c r="B7" s="197">
        <f>PPCL_NG!I7+PPCL_Spot!I7+GT_NG!I7+GT_Spot!I7+Bawana_NG!I7+Bawana_RLNG!I7+Bawana_Spot!I7</f>
        <v>162.16</v>
      </c>
      <c r="C7" s="197">
        <f>PPCL_NG!P7+PPCL_Spot!P7+GT_NG!P7+GT_Spot!P7+Bawana_NG!P7+Bawana_RLNG!P7+Bawana_Spot!P7</f>
        <v>162.15585540017852</v>
      </c>
      <c r="D7" s="198">
        <f t="shared" si="0"/>
        <v>4.1445998214726387E-3</v>
      </c>
      <c r="E7" s="197">
        <f>PPCL_NG!J7+PPCL_Spot!J7+GT_NG!J7+GT_Spot!J7+Bawana_NG!J7+Bawana_RLNG!J7+Bawana_Spot!J7</f>
        <v>91.240000000000009</v>
      </c>
      <c r="F7" s="197">
        <f>PPCL_NG!Q7+PPCL_Spot!Q7+GT_NG!Q7+GT_Spot!Q7+Bawana_NG!Q7+Bawana_RLNG!Q7+Bawana_Spot!Q7</f>
        <v>91.237631657244862</v>
      </c>
      <c r="G7" s="198">
        <f t="shared" si="1"/>
        <v>2.3683427551475233E-3</v>
      </c>
      <c r="H7" s="197">
        <f>PPCL_NG!K7+PPCL_Spot!K7+GT_NG!K7+GT_Spot!K7+Bawana_NG!K7+Bawana_RLNG!K7+Bawana_Spot!K7</f>
        <v>7.65</v>
      </c>
      <c r="I7" s="197">
        <f>PPCL_NG!R7+PPCL_Spot!R7+GT_NG!R7+GT_Spot!R7+Bawana_NG!R7+Bawana_RLNG!R7+Bawana_Spot!R7</f>
        <v>7.65</v>
      </c>
      <c r="J7" s="198">
        <f t="shared" si="2"/>
        <v>0</v>
      </c>
      <c r="K7" s="197">
        <f>PPCL_NG!L7+PPCL_Spot!L7+GT_NG!L7+GT_Spot!L7+Bawana_NG!L7+Bawana_RLNG!L7+Bawana_Spot!L7</f>
        <v>64.180000000000007</v>
      </c>
      <c r="L7" s="197">
        <f>PPCL_NG!S7+PPCL_Spot!S7+GT_NG!S7+GT_Spot!S7+Bawana_NG!S7+Bawana_RLNG!S7+Bawana_Spot!S7</f>
        <v>64.179473371020535</v>
      </c>
      <c r="M7" s="198">
        <f t="shared" si="3"/>
        <v>5.2662897947186593E-4</v>
      </c>
      <c r="N7" s="197">
        <f>PPCL_NG!M7+PPCL_Spot!M7+GT_NG!M7+GT_Spot!M7+Bawana_NG!M7+Bawana_RLNG!M7+Bawana_Spot!M7</f>
        <v>106.38000000000001</v>
      </c>
      <c r="O7" s="197">
        <f>PPCL_NG!T7+PPCL_Spot!T7+GT_NG!T7+GT_Spot!T7+Bawana_NG!T7+Bawana_RLNG!T7+Bawana_Spot!T7</f>
        <v>106.37703957155608</v>
      </c>
      <c r="P7" s="198">
        <f t="shared" si="4"/>
        <v>2.9604284439272988E-3</v>
      </c>
      <c r="Q7" s="198">
        <f t="shared" si="5"/>
        <v>1.0000000000019327E-2</v>
      </c>
    </row>
    <row r="8" spans="1:17">
      <c r="A8" s="33" t="s">
        <v>50</v>
      </c>
      <c r="B8" s="197">
        <f>PPCL_NG!I8+PPCL_Spot!I8+GT_NG!I8+GT_Spot!I8+Bawana_NG!I8+Bawana_RLNG!I8+Bawana_Spot!I8</f>
        <v>162.16</v>
      </c>
      <c r="C8" s="197">
        <f>PPCL_NG!P8+PPCL_Spot!P8+GT_NG!P8+GT_Spot!P8+Bawana_NG!P8+Bawana_RLNG!P8+Bawana_Spot!P8</f>
        <v>162.15585540017852</v>
      </c>
      <c r="D8" s="198">
        <f t="shared" si="0"/>
        <v>4.1445998214726387E-3</v>
      </c>
      <c r="E8" s="197">
        <f>PPCL_NG!J8+PPCL_Spot!J8+GT_NG!J8+GT_Spot!J8+Bawana_NG!J8+Bawana_RLNG!J8+Bawana_Spot!J8</f>
        <v>91.240000000000009</v>
      </c>
      <c r="F8" s="197">
        <f>PPCL_NG!Q8+PPCL_Spot!Q8+GT_NG!Q8+GT_Spot!Q8+Bawana_NG!Q8+Bawana_RLNG!Q8+Bawana_Spot!Q8</f>
        <v>91.237631657244862</v>
      </c>
      <c r="G8" s="198">
        <f t="shared" si="1"/>
        <v>2.3683427551475233E-3</v>
      </c>
      <c r="H8" s="197">
        <f>PPCL_NG!K8+PPCL_Spot!K8+GT_NG!K8+GT_Spot!K8+Bawana_NG!K8+Bawana_RLNG!K8+Bawana_Spot!K8</f>
        <v>7.65</v>
      </c>
      <c r="I8" s="197">
        <f>PPCL_NG!R8+PPCL_Spot!R8+GT_NG!R8+GT_Spot!R8+Bawana_NG!R8+Bawana_RLNG!R8+Bawana_Spot!R8</f>
        <v>7.65</v>
      </c>
      <c r="J8" s="198">
        <f t="shared" si="2"/>
        <v>0</v>
      </c>
      <c r="K8" s="197">
        <f>PPCL_NG!L8+PPCL_Spot!L8+GT_NG!L8+GT_Spot!L8+Bawana_NG!L8+Bawana_RLNG!L8+Bawana_Spot!L8</f>
        <v>64.180000000000007</v>
      </c>
      <c r="L8" s="197">
        <f>PPCL_NG!S8+PPCL_Spot!S8+GT_NG!S8+GT_Spot!S8+Bawana_NG!S8+Bawana_RLNG!S8+Bawana_Spot!S8</f>
        <v>64.179473371020535</v>
      </c>
      <c r="M8" s="198">
        <f t="shared" si="3"/>
        <v>5.2662897947186593E-4</v>
      </c>
      <c r="N8" s="197">
        <f>PPCL_NG!M8+PPCL_Spot!M8+GT_NG!M8+GT_Spot!M8+Bawana_NG!M8+Bawana_RLNG!M8+Bawana_Spot!M8</f>
        <v>106.38000000000001</v>
      </c>
      <c r="O8" s="197">
        <f>PPCL_NG!T8+PPCL_Spot!T8+GT_NG!T8+GT_Spot!T8+Bawana_NG!T8+Bawana_RLNG!T8+Bawana_Spot!T8</f>
        <v>106.37703957155608</v>
      </c>
      <c r="P8" s="198">
        <f t="shared" si="4"/>
        <v>2.9604284439272988E-3</v>
      </c>
      <c r="Q8" s="198">
        <f t="shared" si="5"/>
        <v>1.0000000000019327E-2</v>
      </c>
    </row>
    <row r="9" spans="1:17">
      <c r="A9" s="33" t="s">
        <v>51</v>
      </c>
      <c r="B9" s="197">
        <f>PPCL_NG!I9+PPCL_Spot!I9+GT_NG!I9+GT_Spot!I9+Bawana_NG!I9+Bawana_RLNG!I9+Bawana_Spot!I9</f>
        <v>162.16</v>
      </c>
      <c r="C9" s="197">
        <f>PPCL_NG!P9+PPCL_Spot!P9+GT_NG!P9+GT_Spot!P9+Bawana_NG!P9+Bawana_RLNG!P9+Bawana_Spot!P9</f>
        <v>162.15585540017852</v>
      </c>
      <c r="D9" s="198">
        <f t="shared" si="0"/>
        <v>4.1445998214726387E-3</v>
      </c>
      <c r="E9" s="197">
        <f>PPCL_NG!J9+PPCL_Spot!J9+GT_NG!J9+GT_Spot!J9+Bawana_NG!J9+Bawana_RLNG!J9+Bawana_Spot!J9</f>
        <v>91.240000000000009</v>
      </c>
      <c r="F9" s="197">
        <f>PPCL_NG!Q9+PPCL_Spot!Q9+GT_NG!Q9+GT_Spot!Q9+Bawana_NG!Q9+Bawana_RLNG!Q9+Bawana_Spot!Q9</f>
        <v>91.237631657244862</v>
      </c>
      <c r="G9" s="198">
        <f t="shared" si="1"/>
        <v>2.3683427551475233E-3</v>
      </c>
      <c r="H9" s="197">
        <f>PPCL_NG!K9+PPCL_Spot!K9+GT_NG!K9+GT_Spot!K9+Bawana_NG!K9+Bawana_RLNG!K9+Bawana_Spot!K9</f>
        <v>7.65</v>
      </c>
      <c r="I9" s="197">
        <f>PPCL_NG!R9+PPCL_Spot!R9+GT_NG!R9+GT_Spot!R9+Bawana_NG!R9+Bawana_RLNG!R9+Bawana_Spot!R9</f>
        <v>7.65</v>
      </c>
      <c r="J9" s="198">
        <f t="shared" si="2"/>
        <v>0</v>
      </c>
      <c r="K9" s="197">
        <f>PPCL_NG!L9+PPCL_Spot!L9+GT_NG!L9+GT_Spot!L9+Bawana_NG!L9+Bawana_RLNG!L9+Bawana_Spot!L9</f>
        <v>64.180000000000007</v>
      </c>
      <c r="L9" s="197">
        <f>PPCL_NG!S9+PPCL_Spot!S9+GT_NG!S9+GT_Spot!S9+Bawana_NG!S9+Bawana_RLNG!S9+Bawana_Spot!S9</f>
        <v>64.179473371020535</v>
      </c>
      <c r="M9" s="198">
        <f t="shared" si="3"/>
        <v>5.2662897947186593E-4</v>
      </c>
      <c r="N9" s="197">
        <f>PPCL_NG!M9+PPCL_Spot!M9+GT_NG!M9+GT_Spot!M9+Bawana_NG!M9+Bawana_RLNG!M9+Bawana_Spot!M9</f>
        <v>106.38000000000001</v>
      </c>
      <c r="O9" s="197">
        <f>PPCL_NG!T9+PPCL_Spot!T9+GT_NG!T9+GT_Spot!T9+Bawana_NG!T9+Bawana_RLNG!T9+Bawana_Spot!T9</f>
        <v>106.37703957155608</v>
      </c>
      <c r="P9" s="198">
        <f t="shared" si="4"/>
        <v>2.9604284439272988E-3</v>
      </c>
      <c r="Q9" s="198">
        <f t="shared" si="5"/>
        <v>1.0000000000019327E-2</v>
      </c>
    </row>
    <row r="10" spans="1:17">
      <c r="A10" s="33" t="s">
        <v>52</v>
      </c>
      <c r="B10" s="197">
        <f>PPCL_NG!I10+PPCL_Spot!I10+GT_NG!I10+GT_Spot!I10+Bawana_NG!I10+Bawana_RLNG!I10+Bawana_Spot!I10</f>
        <v>162.16</v>
      </c>
      <c r="C10" s="197">
        <f>PPCL_NG!P10+PPCL_Spot!P10+GT_NG!P10+GT_Spot!P10+Bawana_NG!P10+Bawana_RLNG!P10+Bawana_Spot!P10</f>
        <v>162.15585540017852</v>
      </c>
      <c r="D10" s="198">
        <f t="shared" si="0"/>
        <v>4.1445998214726387E-3</v>
      </c>
      <c r="E10" s="197">
        <f>PPCL_NG!J10+PPCL_Spot!J10+GT_NG!J10+GT_Spot!J10+Bawana_NG!J10+Bawana_RLNG!J10+Bawana_Spot!J10</f>
        <v>91.240000000000009</v>
      </c>
      <c r="F10" s="197">
        <f>PPCL_NG!Q10+PPCL_Spot!Q10+GT_NG!Q10+GT_Spot!Q10+Bawana_NG!Q10+Bawana_RLNG!Q10+Bawana_Spot!Q10</f>
        <v>91.237631657244862</v>
      </c>
      <c r="G10" s="198">
        <f t="shared" si="1"/>
        <v>2.3683427551475233E-3</v>
      </c>
      <c r="H10" s="197">
        <f>PPCL_NG!K10+PPCL_Spot!K10+GT_NG!K10+GT_Spot!K10+Bawana_NG!K10+Bawana_RLNG!K10+Bawana_Spot!K10</f>
        <v>7.65</v>
      </c>
      <c r="I10" s="197">
        <f>PPCL_NG!R10+PPCL_Spot!R10+GT_NG!R10+GT_Spot!R10+Bawana_NG!R10+Bawana_RLNG!R10+Bawana_Spot!R10</f>
        <v>7.65</v>
      </c>
      <c r="J10" s="198">
        <f t="shared" si="2"/>
        <v>0</v>
      </c>
      <c r="K10" s="197">
        <f>PPCL_NG!L10+PPCL_Spot!L10+GT_NG!L10+GT_Spot!L10+Bawana_NG!L10+Bawana_RLNG!L10+Bawana_Spot!L10</f>
        <v>64.180000000000007</v>
      </c>
      <c r="L10" s="197">
        <f>PPCL_NG!S10+PPCL_Spot!S10+GT_NG!S10+GT_Spot!S10+Bawana_NG!S10+Bawana_RLNG!S10+Bawana_Spot!S10</f>
        <v>64.179473371020535</v>
      </c>
      <c r="M10" s="198">
        <f t="shared" si="3"/>
        <v>5.2662897947186593E-4</v>
      </c>
      <c r="N10" s="197">
        <f>PPCL_NG!M10+PPCL_Spot!M10+GT_NG!M10+GT_Spot!M10+Bawana_NG!M10+Bawana_RLNG!M10+Bawana_Spot!M10</f>
        <v>106.38000000000001</v>
      </c>
      <c r="O10" s="197">
        <f>PPCL_NG!T10+PPCL_Spot!T10+GT_NG!T10+GT_Spot!T10+Bawana_NG!T10+Bawana_RLNG!T10+Bawana_Spot!T10</f>
        <v>106.37703957155608</v>
      </c>
      <c r="P10" s="198">
        <f t="shared" si="4"/>
        <v>2.9604284439272988E-3</v>
      </c>
      <c r="Q10" s="198">
        <f t="shared" si="5"/>
        <v>1.0000000000019327E-2</v>
      </c>
    </row>
    <row r="11" spans="1:17">
      <c r="A11" s="33" t="s">
        <v>53</v>
      </c>
      <c r="B11" s="197">
        <f>PPCL_NG!I11+PPCL_Spot!I11+GT_NG!I11+GT_Spot!I11+Bawana_NG!I11+Bawana_RLNG!I11+Bawana_Spot!I11</f>
        <v>157.57</v>
      </c>
      <c r="C11" s="197">
        <f>PPCL_NG!P11+PPCL_Spot!P11+GT_NG!P11+GT_Spot!P11+Bawana_NG!P11+Bawana_RLNG!P11+Bawana_Spot!P11</f>
        <v>157.56585540017852</v>
      </c>
      <c r="D11" s="198">
        <f t="shared" si="0"/>
        <v>4.1445998214726387E-3</v>
      </c>
      <c r="E11" s="197">
        <f>PPCL_NG!J11+PPCL_Spot!J11+GT_NG!J11+GT_Spot!J11+Bawana_NG!J11+Bawana_RLNG!J11+Bawana_Spot!J11</f>
        <v>92.42</v>
      </c>
      <c r="F11" s="197">
        <f>PPCL_NG!Q11+PPCL_Spot!Q11+GT_NG!Q11+GT_Spot!Q11+Bawana_NG!Q11+Bawana_RLNG!Q11+Bawana_Spot!Q11</f>
        <v>92.417631657244868</v>
      </c>
      <c r="G11" s="198">
        <f t="shared" si="1"/>
        <v>2.3683427551333125E-3</v>
      </c>
      <c r="H11" s="197">
        <f>PPCL_NG!K11+PPCL_Spot!K11+GT_NG!K11+GT_Spot!K11+Bawana_NG!K11+Bawana_RLNG!K11+Bawana_Spot!K11</f>
        <v>7.78</v>
      </c>
      <c r="I11" s="197">
        <f>PPCL_NG!R11+PPCL_Spot!R11+GT_NG!R11+GT_Spot!R11+Bawana_NG!R11+Bawana_RLNG!R11+Bawana_Spot!R11</f>
        <v>7.78</v>
      </c>
      <c r="J11" s="198">
        <f t="shared" si="2"/>
        <v>0</v>
      </c>
      <c r="K11" s="197">
        <f>PPCL_NG!L11+PPCL_Spot!L11+GT_NG!L11+GT_Spot!L11+Bawana_NG!L11+Bawana_RLNG!L11+Bawana_Spot!L11</f>
        <v>64.58</v>
      </c>
      <c r="L11" s="197">
        <f>PPCL_NG!S11+PPCL_Spot!S11+GT_NG!S11+GT_Spot!S11+Bawana_NG!S11+Bawana_RLNG!S11+Bawana_Spot!S11</f>
        <v>64.579473371020526</v>
      </c>
      <c r="M11" s="198">
        <f t="shared" si="3"/>
        <v>5.2662897947186593E-4</v>
      </c>
      <c r="N11" s="197">
        <f>PPCL_NG!M11+PPCL_Spot!M11+GT_NG!M11+GT_Spot!M11+Bawana_NG!M11+Bawana_RLNG!M11+Bawana_Spot!M11</f>
        <v>107.88000000000001</v>
      </c>
      <c r="O11" s="197">
        <f>PPCL_NG!T11+PPCL_Spot!T11+GT_NG!T11+GT_Spot!T11+Bawana_NG!T11+Bawana_RLNG!T11+Bawana_Spot!T11</f>
        <v>107.87703957155608</v>
      </c>
      <c r="P11" s="198">
        <f t="shared" si="4"/>
        <v>2.9604284439272988E-3</v>
      </c>
      <c r="Q11" s="198">
        <f t="shared" si="5"/>
        <v>1.0000000000005116E-2</v>
      </c>
    </row>
    <row r="12" spans="1:17">
      <c r="A12" s="33" t="s">
        <v>54</v>
      </c>
      <c r="B12" s="197">
        <f>PPCL_NG!I12+PPCL_Spot!I12+GT_NG!I12+GT_Spot!I12+Bawana_NG!I12+Bawana_RLNG!I12+Bawana_Spot!I12</f>
        <v>158.12</v>
      </c>
      <c r="C12" s="197">
        <f>PPCL_NG!P12+PPCL_Spot!P12+GT_NG!P12+GT_Spot!P12+Bawana_NG!P12+Bawana_RLNG!P12+Bawana_Spot!P12</f>
        <v>158.12</v>
      </c>
      <c r="D12" s="198">
        <f t="shared" si="0"/>
        <v>0</v>
      </c>
      <c r="E12" s="197">
        <f>PPCL_NG!J12+PPCL_Spot!J12+GT_NG!J12+GT_Spot!J12+Bawana_NG!J12+Bawana_RLNG!J12+Bawana_Spot!J12</f>
        <v>92.460000000000008</v>
      </c>
      <c r="F12" s="197">
        <f>PPCL_NG!Q12+PPCL_Spot!Q12+GT_NG!Q12+GT_Spot!Q12+Bawana_NG!Q12+Bawana_RLNG!Q12+Bawana_Spot!Q12</f>
        <v>92.460000000000008</v>
      </c>
      <c r="G12" s="198">
        <f t="shared" si="1"/>
        <v>0</v>
      </c>
      <c r="H12" s="197">
        <f>PPCL_NG!K12+PPCL_Spot!K12+GT_NG!K12+GT_Spot!K12+Bawana_NG!K12+Bawana_RLNG!K12+Bawana_Spot!K12</f>
        <v>7.78</v>
      </c>
      <c r="I12" s="197">
        <f>PPCL_NG!R12+PPCL_Spot!R12+GT_NG!R12+GT_Spot!R12+Bawana_NG!R12+Bawana_RLNG!R12+Bawana_Spot!R12</f>
        <v>7.78</v>
      </c>
      <c r="J12" s="198">
        <f t="shared" si="2"/>
        <v>0</v>
      </c>
      <c r="K12" s="197">
        <f>PPCL_NG!L12+PPCL_Spot!L12+GT_NG!L12+GT_Spot!L12+Bawana_NG!L12+Bawana_RLNG!L12+Bawana_Spot!L12</f>
        <v>64.59</v>
      </c>
      <c r="L12" s="197">
        <f>PPCL_NG!S12+PPCL_Spot!S12+GT_NG!S12+GT_Spot!S12+Bawana_NG!S12+Bawana_RLNG!S12+Bawana_Spot!S12</f>
        <v>64.59</v>
      </c>
      <c r="M12" s="198">
        <f t="shared" si="3"/>
        <v>0</v>
      </c>
      <c r="N12" s="197">
        <f>PPCL_NG!M12+PPCL_Spot!M12+GT_NG!M12+GT_Spot!M12+Bawana_NG!M12+Bawana_RLNG!M12+Bawana_Spot!M12</f>
        <v>108.27000000000001</v>
      </c>
      <c r="O12" s="197">
        <f>PPCL_NG!T12+PPCL_Spot!T12+GT_NG!T12+GT_Spot!T12+Bawana_NG!T12+Bawana_RLNG!T12+Bawana_Spot!T12</f>
        <v>108.27000000000001</v>
      </c>
      <c r="P12" s="198">
        <f t="shared" si="4"/>
        <v>0</v>
      </c>
      <c r="Q12" s="198">
        <f t="shared" si="5"/>
        <v>0</v>
      </c>
    </row>
    <row r="13" spans="1:17">
      <c r="A13" s="33" t="s">
        <v>55</v>
      </c>
      <c r="B13" s="197">
        <f>PPCL_NG!I13+PPCL_Spot!I13+GT_NG!I13+GT_Spot!I13+Bawana_NG!I13+Bawana_RLNG!I13+Bawana_Spot!I13</f>
        <v>158.12</v>
      </c>
      <c r="C13" s="197">
        <f>PPCL_NG!P13+PPCL_Spot!P13+GT_NG!P13+GT_Spot!P13+Bawana_NG!P13+Bawana_RLNG!P13+Bawana_Spot!P13</f>
        <v>158.12</v>
      </c>
      <c r="D13" s="198">
        <f t="shared" si="0"/>
        <v>0</v>
      </c>
      <c r="E13" s="197">
        <f>PPCL_NG!J13+PPCL_Spot!J13+GT_NG!J13+GT_Spot!J13+Bawana_NG!J13+Bawana_RLNG!J13+Bawana_Spot!J13</f>
        <v>92.460000000000008</v>
      </c>
      <c r="F13" s="197">
        <f>PPCL_NG!Q13+PPCL_Spot!Q13+GT_NG!Q13+GT_Spot!Q13+Bawana_NG!Q13+Bawana_RLNG!Q13+Bawana_Spot!Q13</f>
        <v>92.460000000000008</v>
      </c>
      <c r="G13" s="198">
        <f t="shared" si="1"/>
        <v>0</v>
      </c>
      <c r="H13" s="197">
        <f>PPCL_NG!K13+PPCL_Spot!K13+GT_NG!K13+GT_Spot!K13+Bawana_NG!K13+Bawana_RLNG!K13+Bawana_Spot!K13</f>
        <v>7.78</v>
      </c>
      <c r="I13" s="197">
        <f>PPCL_NG!R13+PPCL_Spot!R13+GT_NG!R13+GT_Spot!R13+Bawana_NG!R13+Bawana_RLNG!R13+Bawana_Spot!R13</f>
        <v>7.78</v>
      </c>
      <c r="J13" s="198">
        <f t="shared" si="2"/>
        <v>0</v>
      </c>
      <c r="K13" s="197">
        <f>PPCL_NG!L13+PPCL_Spot!L13+GT_NG!L13+GT_Spot!L13+Bawana_NG!L13+Bawana_RLNG!L13+Bawana_Spot!L13</f>
        <v>64.59</v>
      </c>
      <c r="L13" s="197">
        <f>PPCL_NG!S13+PPCL_Spot!S13+GT_NG!S13+GT_Spot!S13+Bawana_NG!S13+Bawana_RLNG!S13+Bawana_Spot!S13</f>
        <v>64.59</v>
      </c>
      <c r="M13" s="198">
        <f t="shared" si="3"/>
        <v>0</v>
      </c>
      <c r="N13" s="197">
        <f>PPCL_NG!M13+PPCL_Spot!M13+GT_NG!M13+GT_Spot!M13+Bawana_NG!M13+Bawana_RLNG!M13+Bawana_Spot!M13</f>
        <v>108.27000000000001</v>
      </c>
      <c r="O13" s="197">
        <f>PPCL_NG!T13+PPCL_Spot!T13+GT_NG!T13+GT_Spot!T13+Bawana_NG!T13+Bawana_RLNG!T13+Bawana_Spot!T13</f>
        <v>108.27000000000001</v>
      </c>
      <c r="P13" s="198">
        <f t="shared" si="4"/>
        <v>0</v>
      </c>
      <c r="Q13" s="198">
        <f t="shared" si="5"/>
        <v>0</v>
      </c>
    </row>
    <row r="14" spans="1:17">
      <c r="A14" s="33" t="s">
        <v>56</v>
      </c>
      <c r="B14" s="197">
        <f>PPCL_NG!I14+PPCL_Spot!I14+GT_NG!I14+GT_Spot!I14+Bawana_NG!I14+Bawana_RLNG!I14+Bawana_Spot!I14</f>
        <v>158.12</v>
      </c>
      <c r="C14" s="197">
        <f>PPCL_NG!P14+PPCL_Spot!P14+GT_NG!P14+GT_Spot!P14+Bawana_NG!P14+Bawana_RLNG!P14+Bawana_Spot!P14</f>
        <v>158.12</v>
      </c>
      <c r="D14" s="198">
        <f t="shared" si="0"/>
        <v>0</v>
      </c>
      <c r="E14" s="197">
        <f>PPCL_NG!J14+PPCL_Spot!J14+GT_NG!J14+GT_Spot!J14+Bawana_NG!J14+Bawana_RLNG!J14+Bawana_Spot!J14</f>
        <v>92.460000000000008</v>
      </c>
      <c r="F14" s="197">
        <f>PPCL_NG!Q14+PPCL_Spot!Q14+GT_NG!Q14+GT_Spot!Q14+Bawana_NG!Q14+Bawana_RLNG!Q14+Bawana_Spot!Q14</f>
        <v>92.460000000000008</v>
      </c>
      <c r="G14" s="198">
        <f t="shared" si="1"/>
        <v>0</v>
      </c>
      <c r="H14" s="197">
        <f>PPCL_NG!K14+PPCL_Spot!K14+GT_NG!K14+GT_Spot!K14+Bawana_NG!K14+Bawana_RLNG!K14+Bawana_Spot!K14</f>
        <v>7.78</v>
      </c>
      <c r="I14" s="197">
        <f>PPCL_NG!R14+PPCL_Spot!R14+GT_NG!R14+GT_Spot!R14+Bawana_NG!R14+Bawana_RLNG!R14+Bawana_Spot!R14</f>
        <v>7.78</v>
      </c>
      <c r="J14" s="198">
        <f t="shared" si="2"/>
        <v>0</v>
      </c>
      <c r="K14" s="197">
        <f>PPCL_NG!L14+PPCL_Spot!L14+GT_NG!L14+GT_Spot!L14+Bawana_NG!L14+Bawana_RLNG!L14+Bawana_Spot!L14</f>
        <v>64.59</v>
      </c>
      <c r="L14" s="197">
        <f>PPCL_NG!S14+PPCL_Spot!S14+GT_NG!S14+GT_Spot!S14+Bawana_NG!S14+Bawana_RLNG!S14+Bawana_Spot!S14</f>
        <v>64.59</v>
      </c>
      <c r="M14" s="198">
        <f t="shared" si="3"/>
        <v>0</v>
      </c>
      <c r="N14" s="197">
        <f>PPCL_NG!M14+PPCL_Spot!M14+GT_NG!M14+GT_Spot!M14+Bawana_NG!M14+Bawana_RLNG!M14+Bawana_Spot!M14</f>
        <v>108.27000000000001</v>
      </c>
      <c r="O14" s="197">
        <f>PPCL_NG!T14+PPCL_Spot!T14+GT_NG!T14+GT_Spot!T14+Bawana_NG!T14+Bawana_RLNG!T14+Bawana_Spot!T14</f>
        <v>108.27000000000001</v>
      </c>
      <c r="P14" s="198">
        <f t="shared" si="4"/>
        <v>0</v>
      </c>
      <c r="Q14" s="198">
        <f t="shared" si="5"/>
        <v>0</v>
      </c>
    </row>
    <row r="15" spans="1:17">
      <c r="A15" s="33" t="s">
        <v>57</v>
      </c>
      <c r="B15" s="197">
        <f>PPCL_NG!I15+PPCL_Spot!I15+GT_NG!I15+GT_Spot!I15+Bawana_NG!I15+Bawana_RLNG!I15+Bawana_Spot!I15</f>
        <v>159.09</v>
      </c>
      <c r="C15" s="197">
        <f>PPCL_NG!P15+PPCL_Spot!P15+GT_NG!P15+GT_Spot!P15+Bawana_NG!P15+Bawana_RLNG!P15+Bawana_Spot!P15</f>
        <v>159.08720039347946</v>
      </c>
      <c r="D15" s="198">
        <f t="shared" si="0"/>
        <v>2.79960652054001E-3</v>
      </c>
      <c r="E15" s="197">
        <f>PPCL_NG!J15+PPCL_Spot!J15+GT_NG!J15+GT_Spot!J15+Bawana_NG!J15+Bawana_RLNG!J15+Bawana_Spot!J15</f>
        <v>93</v>
      </c>
      <c r="F15" s="197">
        <f>PPCL_NG!Q15+PPCL_Spot!Q15+GT_NG!Q15+GT_Spot!Q15+Bawana_NG!Q15+Bawana_RLNG!Q15+Bawana_Spot!Q15</f>
        <v>92.998454187745921</v>
      </c>
      <c r="G15" s="198">
        <f t="shared" si="1"/>
        <v>1.5458122540792374E-3</v>
      </c>
      <c r="H15" s="197">
        <f>PPCL_NG!K15+PPCL_Spot!K15+GT_NG!K15+GT_Spot!K15+Bawana_NG!K15+Bawana_RLNG!K15+Bawana_Spot!K15</f>
        <v>7.84</v>
      </c>
      <c r="I15" s="197">
        <f>PPCL_NG!R15+PPCL_Spot!R15+GT_NG!R15+GT_Spot!R15+Bawana_NG!R15+Bawana_RLNG!R15+Bawana_Spot!R15</f>
        <v>7.8398358628442946</v>
      </c>
      <c r="J15" s="198">
        <f t="shared" si="2"/>
        <v>1.6413715570529064E-4</v>
      </c>
      <c r="K15" s="197">
        <f>PPCL_NG!L15+PPCL_Spot!L15+GT_NG!L15+GT_Spot!L15+Bawana_NG!L15+Bawana_RLNG!L15+Bawana_Spot!L15</f>
        <v>64.78</v>
      </c>
      <c r="L15" s="197">
        <f>PPCL_NG!S15+PPCL_Spot!S15+GT_NG!S15+GT_Spot!S15+Bawana_NG!S15+Bawana_RLNG!S15+Bawana_Spot!S15</f>
        <v>64.779465992130412</v>
      </c>
      <c r="M15" s="198">
        <f t="shared" si="3"/>
        <v>5.3400786958945901E-4</v>
      </c>
      <c r="N15" s="197">
        <f>PPCL_NG!M15+PPCL_Spot!M15+GT_NG!M15+GT_Spot!M15+Bawana_NG!M15+Bawana_RLNG!M15+Bawana_Spot!M15</f>
        <v>108.95</v>
      </c>
      <c r="O15" s="197">
        <f>PPCL_NG!T15+PPCL_Spot!T15+GT_NG!T15+GT_Spot!T15+Bawana_NG!T15+Bawana_RLNG!T15+Bawana_Spot!T15</f>
        <v>108.94804356379989</v>
      </c>
      <c r="P15" s="198">
        <f t="shared" si="4"/>
        <v>1.9564362001176505E-3</v>
      </c>
      <c r="Q15" s="198">
        <f t="shared" si="5"/>
        <v>7.0000000000316476E-3</v>
      </c>
    </row>
    <row r="16" spans="1:17">
      <c r="A16" s="33" t="s">
        <v>58</v>
      </c>
      <c r="B16" s="197">
        <f>PPCL_NG!I16+PPCL_Spot!I16+GT_NG!I16+GT_Spot!I16+Bawana_NG!I16+Bawana_RLNG!I16+Bawana_Spot!I16</f>
        <v>159.09</v>
      </c>
      <c r="C16" s="197">
        <f>PPCL_NG!P16+PPCL_Spot!P16+GT_NG!P16+GT_Spot!P16+Bawana_NG!P16+Bawana_RLNG!P16+Bawana_Spot!P16</f>
        <v>159.08720039347946</v>
      </c>
      <c r="D16" s="198">
        <f t="shared" si="0"/>
        <v>2.79960652054001E-3</v>
      </c>
      <c r="E16" s="197">
        <f>PPCL_NG!J16+PPCL_Spot!J16+GT_NG!J16+GT_Spot!J16+Bawana_NG!J16+Bawana_RLNG!J16+Bawana_Spot!J16</f>
        <v>93</v>
      </c>
      <c r="F16" s="197">
        <f>PPCL_NG!Q16+PPCL_Spot!Q16+GT_NG!Q16+GT_Spot!Q16+Bawana_NG!Q16+Bawana_RLNG!Q16+Bawana_Spot!Q16</f>
        <v>92.998454187745921</v>
      </c>
      <c r="G16" s="198">
        <f t="shared" si="1"/>
        <v>1.5458122540792374E-3</v>
      </c>
      <c r="H16" s="197">
        <f>PPCL_NG!K16+PPCL_Spot!K16+GT_NG!K16+GT_Spot!K16+Bawana_NG!K16+Bawana_RLNG!K16+Bawana_Spot!K16</f>
        <v>7.84</v>
      </c>
      <c r="I16" s="197">
        <f>PPCL_NG!R16+PPCL_Spot!R16+GT_NG!R16+GT_Spot!R16+Bawana_NG!R16+Bawana_RLNG!R16+Bawana_Spot!R16</f>
        <v>7.8398358628442946</v>
      </c>
      <c r="J16" s="198">
        <f t="shared" si="2"/>
        <v>1.6413715570529064E-4</v>
      </c>
      <c r="K16" s="197">
        <f>PPCL_NG!L16+PPCL_Spot!L16+GT_NG!L16+GT_Spot!L16+Bawana_NG!L16+Bawana_RLNG!L16+Bawana_Spot!L16</f>
        <v>64.78</v>
      </c>
      <c r="L16" s="197">
        <f>PPCL_NG!S16+PPCL_Spot!S16+GT_NG!S16+GT_Spot!S16+Bawana_NG!S16+Bawana_RLNG!S16+Bawana_Spot!S16</f>
        <v>64.779465992130412</v>
      </c>
      <c r="M16" s="198">
        <f t="shared" si="3"/>
        <v>5.3400786958945901E-4</v>
      </c>
      <c r="N16" s="197">
        <f>PPCL_NG!M16+PPCL_Spot!M16+GT_NG!M16+GT_Spot!M16+Bawana_NG!M16+Bawana_RLNG!M16+Bawana_Spot!M16</f>
        <v>108.95</v>
      </c>
      <c r="O16" s="197">
        <f>PPCL_NG!T16+PPCL_Spot!T16+GT_NG!T16+GT_Spot!T16+Bawana_NG!T16+Bawana_RLNG!T16+Bawana_Spot!T16</f>
        <v>108.94804356379989</v>
      </c>
      <c r="P16" s="198">
        <f t="shared" si="4"/>
        <v>1.9564362001176505E-3</v>
      </c>
      <c r="Q16" s="198">
        <f t="shared" si="5"/>
        <v>7.0000000000316476E-3</v>
      </c>
    </row>
    <row r="17" spans="1:17">
      <c r="A17" s="33" t="s">
        <v>59</v>
      </c>
      <c r="B17" s="197">
        <f>PPCL_NG!I17+PPCL_Spot!I17+GT_NG!I17+GT_Spot!I17+Bawana_NG!I17+Bawana_RLNG!I17+Bawana_Spot!I17</f>
        <v>159.09</v>
      </c>
      <c r="C17" s="197">
        <f>PPCL_NG!P17+PPCL_Spot!P17+GT_NG!P17+GT_Spot!P17+Bawana_NG!P17+Bawana_RLNG!P17+Bawana_Spot!P17</f>
        <v>159.08720039347946</v>
      </c>
      <c r="D17" s="198">
        <f t="shared" si="0"/>
        <v>2.79960652054001E-3</v>
      </c>
      <c r="E17" s="197">
        <f>PPCL_NG!J17+PPCL_Spot!J17+GT_NG!J17+GT_Spot!J17+Bawana_NG!J17+Bawana_RLNG!J17+Bawana_Spot!J17</f>
        <v>93</v>
      </c>
      <c r="F17" s="197">
        <f>PPCL_NG!Q17+PPCL_Spot!Q17+GT_NG!Q17+GT_Spot!Q17+Bawana_NG!Q17+Bawana_RLNG!Q17+Bawana_Spot!Q17</f>
        <v>92.998454187745921</v>
      </c>
      <c r="G17" s="198">
        <f t="shared" si="1"/>
        <v>1.5458122540792374E-3</v>
      </c>
      <c r="H17" s="197">
        <f>PPCL_NG!K17+PPCL_Spot!K17+GT_NG!K17+GT_Spot!K17+Bawana_NG!K17+Bawana_RLNG!K17+Bawana_Spot!K17</f>
        <v>7.84</v>
      </c>
      <c r="I17" s="197">
        <f>PPCL_NG!R17+PPCL_Spot!R17+GT_NG!R17+GT_Spot!R17+Bawana_NG!R17+Bawana_RLNG!R17+Bawana_Spot!R17</f>
        <v>7.8398358628442946</v>
      </c>
      <c r="J17" s="198">
        <f t="shared" si="2"/>
        <v>1.6413715570529064E-4</v>
      </c>
      <c r="K17" s="197">
        <f>PPCL_NG!L17+PPCL_Spot!L17+GT_NG!L17+GT_Spot!L17+Bawana_NG!L17+Bawana_RLNG!L17+Bawana_Spot!L17</f>
        <v>64.78</v>
      </c>
      <c r="L17" s="197">
        <f>PPCL_NG!S17+PPCL_Spot!S17+GT_NG!S17+GT_Spot!S17+Bawana_NG!S17+Bawana_RLNG!S17+Bawana_Spot!S17</f>
        <v>64.779465992130412</v>
      </c>
      <c r="M17" s="198">
        <f t="shared" si="3"/>
        <v>5.3400786958945901E-4</v>
      </c>
      <c r="N17" s="197">
        <f>PPCL_NG!M17+PPCL_Spot!M17+GT_NG!M17+GT_Spot!M17+Bawana_NG!M17+Bawana_RLNG!M17+Bawana_Spot!M17</f>
        <v>108.95</v>
      </c>
      <c r="O17" s="197">
        <f>PPCL_NG!T17+PPCL_Spot!T17+GT_NG!T17+GT_Spot!T17+Bawana_NG!T17+Bawana_RLNG!T17+Bawana_Spot!T17</f>
        <v>108.94804356379989</v>
      </c>
      <c r="P17" s="198">
        <f t="shared" si="4"/>
        <v>1.9564362001176505E-3</v>
      </c>
      <c r="Q17" s="198">
        <f t="shared" si="5"/>
        <v>7.0000000000316476E-3</v>
      </c>
    </row>
    <row r="18" spans="1:17">
      <c r="A18" s="33" t="s">
        <v>60</v>
      </c>
      <c r="B18" s="197">
        <f>PPCL_NG!I18+PPCL_Spot!I18+GT_NG!I18+GT_Spot!I18+Bawana_NG!I18+Bawana_RLNG!I18+Bawana_Spot!I18</f>
        <v>159.09</v>
      </c>
      <c r="C18" s="197">
        <f>PPCL_NG!P18+PPCL_Spot!P18+GT_NG!P18+GT_Spot!P18+Bawana_NG!P18+Bawana_RLNG!P18+Bawana_Spot!P18</f>
        <v>159.08826349967313</v>
      </c>
      <c r="D18" s="198">
        <f t="shared" si="0"/>
        <v>1.7365003268707824E-3</v>
      </c>
      <c r="E18" s="197">
        <f>PPCL_NG!J18+PPCL_Spot!J18+GT_NG!J18+GT_Spot!J18+Bawana_NG!J18+Bawana_RLNG!J18+Bawana_Spot!J18</f>
        <v>93</v>
      </c>
      <c r="F18" s="197">
        <f>PPCL_NG!Q18+PPCL_Spot!Q18+GT_NG!Q18+GT_Spot!Q18+Bawana_NG!Q18+Bawana_RLNG!Q18+Bawana_Spot!Q18</f>
        <v>92.999041185443446</v>
      </c>
      <c r="G18" s="198">
        <f t="shared" si="1"/>
        <v>9.588145565544437E-4</v>
      </c>
      <c r="H18" s="197">
        <f>PPCL_NG!K18+PPCL_Spot!K18+GT_NG!K18+GT_Spot!K18+Bawana_NG!K18+Bawana_RLNG!K18+Bawana_Spot!K18</f>
        <v>7.84</v>
      </c>
      <c r="I18" s="197">
        <f>PPCL_NG!R18+PPCL_Spot!R18+GT_NG!R18+GT_Spot!R18+Bawana_NG!R18+Bawana_RLNG!R18+Bawana_Spot!R18</f>
        <v>7.8398981913270864</v>
      </c>
      <c r="J18" s="198">
        <f t="shared" si="2"/>
        <v>1.0180867291342821E-4</v>
      </c>
      <c r="K18" s="197">
        <f>PPCL_NG!L18+PPCL_Spot!L18+GT_NG!L18+GT_Spot!L18+Bawana_NG!L18+Bawana_RLNG!L18+Bawana_Spot!L18</f>
        <v>64.78</v>
      </c>
      <c r="L18" s="197">
        <f>PPCL_NG!S18+PPCL_Spot!S18+GT_NG!S18+GT_Spot!S18+Bawana_NG!S18+Bawana_RLNG!S18+Bawana_Spot!S18</f>
        <v>64.77966877315319</v>
      </c>
      <c r="M18" s="198">
        <f t="shared" si="3"/>
        <v>3.3122684681075043E-4</v>
      </c>
      <c r="N18" s="197">
        <f>PPCL_NG!M18+PPCL_Spot!M18+GT_NG!M18+GT_Spot!M18+Bawana_NG!M18+Bawana_RLNG!M18+Bawana_Spot!M18</f>
        <v>89.34</v>
      </c>
      <c r="O18" s="197">
        <f>PPCL_NG!T18+PPCL_Spot!T18+GT_NG!T18+GT_Spot!T18+Bawana_NG!T18+Bawana_RLNG!T18+Bawana_Spot!T18</f>
        <v>89.339128350403143</v>
      </c>
      <c r="P18" s="198">
        <f t="shared" si="4"/>
        <v>8.7164959685992471E-4</v>
      </c>
      <c r="Q18" s="198">
        <f t="shared" si="5"/>
        <v>4.0000000000093294E-3</v>
      </c>
    </row>
    <row r="19" spans="1:17">
      <c r="A19" s="33" t="s">
        <v>61</v>
      </c>
      <c r="B19" s="197">
        <f>PPCL_NG!I19+PPCL_Spot!I19+GT_NG!I19+GT_Spot!I19+Bawana_NG!I19+Bawana_RLNG!I19+Bawana_Spot!I19</f>
        <v>159.09</v>
      </c>
      <c r="C19" s="197">
        <f>PPCL_NG!P19+PPCL_Spot!P19+GT_NG!P19+GT_Spot!P19+Bawana_NG!P19+Bawana_RLNG!P19+Bawana_Spot!P19</f>
        <v>159.08720039347946</v>
      </c>
      <c r="D19" s="198">
        <f t="shared" si="0"/>
        <v>2.79960652054001E-3</v>
      </c>
      <c r="E19" s="197">
        <f>PPCL_NG!J19+PPCL_Spot!J19+GT_NG!J19+GT_Spot!J19+Bawana_NG!J19+Bawana_RLNG!J19+Bawana_Spot!J19</f>
        <v>87</v>
      </c>
      <c r="F19" s="197">
        <f>PPCL_NG!Q19+PPCL_Spot!Q19+GT_NG!Q19+GT_Spot!Q19+Bawana_NG!Q19+Bawana_RLNG!Q19+Bawana_Spot!Q19</f>
        <v>86.998454187745921</v>
      </c>
      <c r="G19" s="198">
        <f t="shared" si="1"/>
        <v>1.5458122540792374E-3</v>
      </c>
      <c r="H19" s="197">
        <f>PPCL_NG!K19+PPCL_Spot!K19+GT_NG!K19+GT_Spot!K19+Bawana_NG!K19+Bawana_RLNG!K19+Bawana_Spot!K19</f>
        <v>13.84</v>
      </c>
      <c r="I19" s="197">
        <f>PPCL_NG!R19+PPCL_Spot!R19+GT_NG!R19+GT_Spot!R19+Bawana_NG!R19+Bawana_RLNG!R19+Bawana_Spot!R19</f>
        <v>13.839835862844295</v>
      </c>
      <c r="J19" s="198">
        <f t="shared" si="2"/>
        <v>1.6413715570529064E-4</v>
      </c>
      <c r="K19" s="197">
        <f>PPCL_NG!L19+PPCL_Spot!L19+GT_NG!L19+GT_Spot!L19+Bawana_NG!L19+Bawana_RLNG!L19+Bawana_Spot!L19</f>
        <v>64.78</v>
      </c>
      <c r="L19" s="197">
        <f>PPCL_NG!S19+PPCL_Spot!S19+GT_NG!S19+GT_Spot!S19+Bawana_NG!S19+Bawana_RLNG!S19+Bawana_Spot!S19</f>
        <v>64.779465992130412</v>
      </c>
      <c r="M19" s="198">
        <f t="shared" si="3"/>
        <v>5.3400786958945901E-4</v>
      </c>
      <c r="N19" s="197">
        <f>PPCL_NG!M19+PPCL_Spot!M19+GT_NG!M19+GT_Spot!M19+Bawana_NG!M19+Bawana_RLNG!M19+Bawana_Spot!M19</f>
        <v>108.95</v>
      </c>
      <c r="O19" s="197">
        <f>PPCL_NG!T19+PPCL_Spot!T19+GT_NG!T19+GT_Spot!T19+Bawana_NG!T19+Bawana_RLNG!T19+Bawana_Spot!T19</f>
        <v>108.94804356379989</v>
      </c>
      <c r="P19" s="198">
        <f t="shared" si="4"/>
        <v>1.9564362001176505E-3</v>
      </c>
      <c r="Q19" s="198">
        <f t="shared" si="5"/>
        <v>7.0000000000316476E-3</v>
      </c>
    </row>
    <row r="20" spans="1:17">
      <c r="A20" s="33" t="s">
        <v>62</v>
      </c>
      <c r="B20" s="197">
        <f>PPCL_NG!I20+PPCL_Spot!I20+GT_NG!I20+GT_Spot!I20+Bawana_NG!I20+Bawana_RLNG!I20+Bawana_Spot!I20</f>
        <v>158.54</v>
      </c>
      <c r="C20" s="197">
        <f>PPCL_NG!P20+PPCL_Spot!P20+GT_NG!P20+GT_Spot!P20+Bawana_NG!P20+Bawana_RLNG!P20+Bawana_Spot!P20</f>
        <v>158.53305579365798</v>
      </c>
      <c r="D20" s="198">
        <f t="shared" si="0"/>
        <v>6.9442063420126487E-3</v>
      </c>
      <c r="E20" s="197">
        <f>PPCL_NG!J20+PPCL_Spot!J20+GT_NG!J20+GT_Spot!J20+Bawana_NG!J20+Bawana_RLNG!J20+Bawana_Spot!J20</f>
        <v>86.960000000000008</v>
      </c>
      <c r="F20" s="197">
        <f>PPCL_NG!Q20+PPCL_Spot!Q20+GT_NG!Q20+GT_Spot!Q20+Bawana_NG!Q20+Bawana_RLNG!Q20+Bawana_Spot!Q20</f>
        <v>86.956085844990781</v>
      </c>
      <c r="G20" s="198">
        <f t="shared" si="1"/>
        <v>3.9141550092267607E-3</v>
      </c>
      <c r="H20" s="197">
        <f>PPCL_NG!K20+PPCL_Spot!K20+GT_NG!K20+GT_Spot!K20+Bawana_NG!K20+Bawana_RLNG!K20+Bawana_Spot!K20</f>
        <v>13.84</v>
      </c>
      <c r="I20" s="197">
        <f>PPCL_NG!R20+PPCL_Spot!R20+GT_NG!R20+GT_Spot!R20+Bawana_NG!R20+Bawana_RLNG!R20+Bawana_Spot!R20</f>
        <v>13.839835862844295</v>
      </c>
      <c r="J20" s="198">
        <f t="shared" si="2"/>
        <v>1.6413715570529064E-4</v>
      </c>
      <c r="K20" s="197">
        <f>PPCL_NG!L20+PPCL_Spot!L20+GT_NG!L20+GT_Spot!L20+Bawana_NG!L20+Bawana_RLNG!L20+Bawana_Spot!L20</f>
        <v>64.77000000000001</v>
      </c>
      <c r="L20" s="197">
        <f>PPCL_NG!S20+PPCL_Spot!S20+GT_NG!S20+GT_Spot!S20+Bawana_NG!S20+Bawana_RLNG!S20+Bawana_Spot!S20</f>
        <v>64.768939363150935</v>
      </c>
      <c r="M20" s="198">
        <f t="shared" si="3"/>
        <v>1.0606368490755358E-3</v>
      </c>
      <c r="N20" s="197">
        <f>PPCL_NG!M20+PPCL_Spot!M20+GT_NG!M20+GT_Spot!M20+Bawana_NG!M20+Bawana_RLNG!M20+Bawana_Spot!M20</f>
        <v>108.56</v>
      </c>
      <c r="O20" s="197">
        <f>PPCL_NG!T20+PPCL_Spot!T20+GT_NG!T20+GT_Spot!T20+Bawana_NG!T20+Bawana_RLNG!T20+Bawana_Spot!T20</f>
        <v>108.55508313535597</v>
      </c>
      <c r="P20" s="198">
        <f t="shared" si="4"/>
        <v>4.9168646440307384E-3</v>
      </c>
      <c r="Q20" s="198">
        <f t="shared" si="5"/>
        <v>1.7000000000050974E-2</v>
      </c>
    </row>
    <row r="21" spans="1:17">
      <c r="A21" s="33" t="s">
        <v>63</v>
      </c>
      <c r="B21" s="197">
        <f>PPCL_NG!I21+PPCL_Spot!I21+GT_NG!I21+GT_Spot!I21+Bawana_NG!I21+Bawana_RLNG!I21+Bawana_Spot!I21</f>
        <v>158.54</v>
      </c>
      <c r="C21" s="197">
        <f>PPCL_NG!P21+PPCL_Spot!P21+GT_NG!P21+GT_Spot!P21+Bawana_NG!P21+Bawana_RLNG!P21+Bawana_Spot!P21</f>
        <v>158.53305579365798</v>
      </c>
      <c r="D21" s="198">
        <f t="shared" si="0"/>
        <v>6.9442063420126487E-3</v>
      </c>
      <c r="E21" s="197">
        <f>PPCL_NG!J21+PPCL_Spot!J21+GT_NG!J21+GT_Spot!J21+Bawana_NG!J21+Bawana_RLNG!J21+Bawana_Spot!J21</f>
        <v>86.960000000000008</v>
      </c>
      <c r="F21" s="197">
        <f>PPCL_NG!Q21+PPCL_Spot!Q21+GT_NG!Q21+GT_Spot!Q21+Bawana_NG!Q21+Bawana_RLNG!Q21+Bawana_Spot!Q21</f>
        <v>86.956085844990781</v>
      </c>
      <c r="G21" s="198">
        <f t="shared" si="1"/>
        <v>3.9141550092267607E-3</v>
      </c>
      <c r="H21" s="197">
        <f>PPCL_NG!K21+PPCL_Spot!K21+GT_NG!K21+GT_Spot!K21+Bawana_NG!K21+Bawana_RLNG!K21+Bawana_Spot!K21</f>
        <v>13.84</v>
      </c>
      <c r="I21" s="197">
        <f>PPCL_NG!R21+PPCL_Spot!R21+GT_NG!R21+GT_Spot!R21+Bawana_NG!R21+Bawana_RLNG!R21+Bawana_Spot!R21</f>
        <v>13.839835862844295</v>
      </c>
      <c r="J21" s="198">
        <f t="shared" si="2"/>
        <v>1.6413715570529064E-4</v>
      </c>
      <c r="K21" s="197">
        <f>PPCL_NG!L21+PPCL_Spot!L21+GT_NG!L21+GT_Spot!L21+Bawana_NG!L21+Bawana_RLNG!L21+Bawana_Spot!L21</f>
        <v>64.77000000000001</v>
      </c>
      <c r="L21" s="197">
        <f>PPCL_NG!S21+PPCL_Spot!S21+GT_NG!S21+GT_Spot!S21+Bawana_NG!S21+Bawana_RLNG!S21+Bawana_Spot!S21</f>
        <v>64.768939363150935</v>
      </c>
      <c r="M21" s="198">
        <f t="shared" si="3"/>
        <v>1.0606368490755358E-3</v>
      </c>
      <c r="N21" s="197">
        <f>PPCL_NG!M21+PPCL_Spot!M21+GT_NG!M21+GT_Spot!M21+Bawana_NG!M21+Bawana_RLNG!M21+Bawana_Spot!M21</f>
        <v>108.56</v>
      </c>
      <c r="O21" s="197">
        <f>PPCL_NG!T21+PPCL_Spot!T21+GT_NG!T21+GT_Spot!T21+Bawana_NG!T21+Bawana_RLNG!T21+Bawana_Spot!T21</f>
        <v>108.55508313535597</v>
      </c>
      <c r="P21" s="198">
        <f t="shared" si="4"/>
        <v>4.9168646440307384E-3</v>
      </c>
      <c r="Q21" s="198">
        <f t="shared" si="5"/>
        <v>1.7000000000050974E-2</v>
      </c>
    </row>
    <row r="22" spans="1:17">
      <c r="A22" s="33" t="s">
        <v>64</v>
      </c>
      <c r="B22" s="197">
        <f>PPCL_NG!I22+PPCL_Spot!I22+GT_NG!I22+GT_Spot!I22+Bawana_NG!I22+Bawana_RLNG!I22+Bawana_Spot!I22</f>
        <v>158.54</v>
      </c>
      <c r="C22" s="197">
        <f>PPCL_NG!P22+PPCL_Spot!P22+GT_NG!P22+GT_Spot!P22+Bawana_NG!P22+Bawana_RLNG!P22+Bawana_Spot!P22</f>
        <v>158.53305579365798</v>
      </c>
      <c r="D22" s="198">
        <f t="shared" si="0"/>
        <v>6.9442063420126487E-3</v>
      </c>
      <c r="E22" s="197">
        <f>PPCL_NG!J22+PPCL_Spot!J22+GT_NG!J22+GT_Spot!J22+Bawana_NG!J22+Bawana_RLNG!J22+Bawana_Spot!J22</f>
        <v>86.960000000000008</v>
      </c>
      <c r="F22" s="197">
        <f>PPCL_NG!Q22+PPCL_Spot!Q22+GT_NG!Q22+GT_Spot!Q22+Bawana_NG!Q22+Bawana_RLNG!Q22+Bawana_Spot!Q22</f>
        <v>86.956085844990781</v>
      </c>
      <c r="G22" s="198">
        <f t="shared" si="1"/>
        <v>3.9141550092267607E-3</v>
      </c>
      <c r="H22" s="197">
        <f>PPCL_NG!K22+PPCL_Spot!K22+GT_NG!K22+GT_Spot!K22+Bawana_NG!K22+Bawana_RLNG!K22+Bawana_Spot!K22</f>
        <v>13.84</v>
      </c>
      <c r="I22" s="197">
        <f>PPCL_NG!R22+PPCL_Spot!R22+GT_NG!R22+GT_Spot!R22+Bawana_NG!R22+Bawana_RLNG!R22+Bawana_Spot!R22</f>
        <v>13.839835862844295</v>
      </c>
      <c r="J22" s="198">
        <f t="shared" si="2"/>
        <v>1.6413715570529064E-4</v>
      </c>
      <c r="K22" s="197">
        <f>PPCL_NG!L22+PPCL_Spot!L22+GT_NG!L22+GT_Spot!L22+Bawana_NG!L22+Bawana_RLNG!L22+Bawana_Spot!L22</f>
        <v>64.77000000000001</v>
      </c>
      <c r="L22" s="197">
        <f>PPCL_NG!S22+PPCL_Spot!S22+GT_NG!S22+GT_Spot!S22+Bawana_NG!S22+Bawana_RLNG!S22+Bawana_Spot!S22</f>
        <v>64.768939363150935</v>
      </c>
      <c r="M22" s="198">
        <f t="shared" si="3"/>
        <v>1.0606368490755358E-3</v>
      </c>
      <c r="N22" s="197">
        <f>PPCL_NG!M22+PPCL_Spot!M22+GT_NG!M22+GT_Spot!M22+Bawana_NG!M22+Bawana_RLNG!M22+Bawana_Spot!M22</f>
        <v>108.56</v>
      </c>
      <c r="O22" s="197">
        <f>PPCL_NG!T22+PPCL_Spot!T22+GT_NG!T22+GT_Spot!T22+Bawana_NG!T22+Bawana_RLNG!T22+Bawana_Spot!T22</f>
        <v>108.55508313535597</v>
      </c>
      <c r="P22" s="198">
        <f t="shared" si="4"/>
        <v>4.9168646440307384E-3</v>
      </c>
      <c r="Q22" s="198">
        <f t="shared" si="5"/>
        <v>1.7000000000050974E-2</v>
      </c>
    </row>
    <row r="23" spans="1:17">
      <c r="A23" s="33" t="s">
        <v>65</v>
      </c>
      <c r="B23" s="197">
        <f>PPCL_NG!I23+PPCL_Spot!I23+GT_NG!I23+GT_Spot!I23+Bawana_NG!I23+Bawana_RLNG!I23+Bawana_Spot!I23</f>
        <v>158.54</v>
      </c>
      <c r="C23" s="197">
        <f>PPCL_NG!P23+PPCL_Spot!P23+GT_NG!P23+GT_Spot!P23+Bawana_NG!P23+Bawana_RLNG!P23+Bawana_Spot!P23</f>
        <v>158.53411889985165</v>
      </c>
      <c r="D23" s="198">
        <f t="shared" si="0"/>
        <v>5.8811001483434211E-3</v>
      </c>
      <c r="E23" s="197">
        <f>PPCL_NG!J23+PPCL_Spot!J23+GT_NG!J23+GT_Spot!J23+Bawana_NG!J23+Bawana_RLNG!J23+Bawana_Spot!J23</f>
        <v>86.960000000000008</v>
      </c>
      <c r="F23" s="197">
        <f>PPCL_NG!Q23+PPCL_Spot!Q23+GT_NG!Q23+GT_Spot!Q23+Bawana_NG!Q23+Bawana_RLNG!Q23+Bawana_Spot!Q23</f>
        <v>86.95667284268832</v>
      </c>
      <c r="G23" s="198">
        <f t="shared" si="1"/>
        <v>3.3271573116877562E-3</v>
      </c>
      <c r="H23" s="197">
        <f>PPCL_NG!K23+PPCL_Spot!K23+GT_NG!K23+GT_Spot!K23+Bawana_NG!K23+Bawana_RLNG!K23+Bawana_Spot!K23</f>
        <v>13.84</v>
      </c>
      <c r="I23" s="197">
        <f>PPCL_NG!R23+PPCL_Spot!R23+GT_NG!R23+GT_Spot!R23+Bawana_NG!R23+Bawana_RLNG!R23+Bawana_Spot!R23</f>
        <v>13.839898191327087</v>
      </c>
      <c r="J23" s="198">
        <f t="shared" si="2"/>
        <v>1.0180867291254003E-4</v>
      </c>
      <c r="K23" s="197">
        <f>PPCL_NG!L23+PPCL_Spot!L23+GT_NG!L23+GT_Spot!L23+Bawana_NG!L23+Bawana_RLNG!L23+Bawana_Spot!L23</f>
        <v>64.77000000000001</v>
      </c>
      <c r="L23" s="197">
        <f>PPCL_NG!S23+PPCL_Spot!S23+GT_NG!S23+GT_Spot!S23+Bawana_NG!S23+Bawana_RLNG!S23+Bawana_Spot!S23</f>
        <v>64.769142144173728</v>
      </c>
      <c r="M23" s="198">
        <f t="shared" si="3"/>
        <v>8.5785582628261636E-4</v>
      </c>
      <c r="N23" s="197">
        <f>PPCL_NG!M23+PPCL_Spot!M23+GT_NG!M23+GT_Spot!M23+Bawana_NG!M23+Bawana_RLNG!M23+Bawana_Spot!M23</f>
        <v>88.95</v>
      </c>
      <c r="O23" s="197">
        <f>PPCL_NG!T23+PPCL_Spot!T23+GT_NG!T23+GT_Spot!T23+Bawana_NG!T23+Bawana_RLNG!T23+Bawana_Spot!T23</f>
        <v>88.946167921959216</v>
      </c>
      <c r="P23" s="198">
        <f t="shared" si="4"/>
        <v>3.8320780407872235E-3</v>
      </c>
      <c r="Q23" s="198">
        <f t="shared" si="5"/>
        <v>1.4000000000013557E-2</v>
      </c>
    </row>
    <row r="24" spans="1:17">
      <c r="A24" s="33" t="s">
        <v>66</v>
      </c>
      <c r="B24" s="197">
        <f>PPCL_NG!I24+PPCL_Spot!I24+GT_NG!I24+GT_Spot!I24+Bawana_NG!I24+Bawana_RLNG!I24+Bawana_Spot!I24</f>
        <v>158.54</v>
      </c>
      <c r="C24" s="197">
        <f>PPCL_NG!P24+PPCL_Spot!P24+GT_NG!P24+GT_Spot!P24+Bawana_NG!P24+Bawana_RLNG!P24+Bawana_Spot!P24</f>
        <v>158.53411889985165</v>
      </c>
      <c r="D24" s="198">
        <f t="shared" si="0"/>
        <v>5.8811001483434211E-3</v>
      </c>
      <c r="E24" s="197">
        <f>PPCL_NG!J24+PPCL_Spot!J24+GT_NG!J24+GT_Spot!J24+Bawana_NG!J24+Bawana_RLNG!J24+Bawana_Spot!J24</f>
        <v>86.960000000000008</v>
      </c>
      <c r="F24" s="197">
        <f>PPCL_NG!Q24+PPCL_Spot!Q24+GT_NG!Q24+GT_Spot!Q24+Bawana_NG!Q24+Bawana_RLNG!Q24+Bawana_Spot!Q24</f>
        <v>86.95667284268832</v>
      </c>
      <c r="G24" s="198">
        <f t="shared" si="1"/>
        <v>3.3271573116877562E-3</v>
      </c>
      <c r="H24" s="197">
        <f>PPCL_NG!K24+PPCL_Spot!K24+GT_NG!K24+GT_Spot!K24+Bawana_NG!K24+Bawana_RLNG!K24+Bawana_Spot!K24</f>
        <v>13.84</v>
      </c>
      <c r="I24" s="197">
        <f>PPCL_NG!R24+PPCL_Spot!R24+GT_NG!R24+GT_Spot!R24+Bawana_NG!R24+Bawana_RLNG!R24+Bawana_Spot!R24</f>
        <v>13.839898191327087</v>
      </c>
      <c r="J24" s="198">
        <f t="shared" si="2"/>
        <v>1.0180867291254003E-4</v>
      </c>
      <c r="K24" s="197">
        <f>PPCL_NG!L24+PPCL_Spot!L24+GT_NG!L24+GT_Spot!L24+Bawana_NG!L24+Bawana_RLNG!L24+Bawana_Spot!L24</f>
        <v>64.77000000000001</v>
      </c>
      <c r="L24" s="197">
        <f>PPCL_NG!S24+PPCL_Spot!S24+GT_NG!S24+GT_Spot!S24+Bawana_NG!S24+Bawana_RLNG!S24+Bawana_Spot!S24</f>
        <v>64.769142144173728</v>
      </c>
      <c r="M24" s="198">
        <f t="shared" si="3"/>
        <v>8.5785582628261636E-4</v>
      </c>
      <c r="N24" s="197">
        <f>PPCL_NG!M24+PPCL_Spot!M24+GT_NG!M24+GT_Spot!M24+Bawana_NG!M24+Bawana_RLNG!M24+Bawana_Spot!M24</f>
        <v>88.95</v>
      </c>
      <c r="O24" s="197">
        <f>PPCL_NG!T24+PPCL_Spot!T24+GT_NG!T24+GT_Spot!T24+Bawana_NG!T24+Bawana_RLNG!T24+Bawana_Spot!T24</f>
        <v>88.946167921959216</v>
      </c>
      <c r="P24" s="198">
        <f t="shared" si="4"/>
        <v>3.8320780407872235E-3</v>
      </c>
      <c r="Q24" s="198">
        <f t="shared" si="5"/>
        <v>1.4000000000013557E-2</v>
      </c>
    </row>
    <row r="25" spans="1:17">
      <c r="A25" s="33" t="s">
        <v>67</v>
      </c>
      <c r="B25" s="197">
        <f>PPCL_NG!I25+PPCL_Spot!I25+GT_NG!I25+GT_Spot!I25+Bawana_NG!I25+Bawana_RLNG!I25+Bawana_Spot!I25</f>
        <v>158.54</v>
      </c>
      <c r="C25" s="197">
        <f>PPCL_NG!P25+PPCL_Spot!P25+GT_NG!P25+GT_Spot!P25+Bawana_NG!P25+Bawana_RLNG!P25+Bawana_Spot!P25</f>
        <v>158.53305579365798</v>
      </c>
      <c r="D25" s="198">
        <f t="shared" si="0"/>
        <v>6.9442063420126487E-3</v>
      </c>
      <c r="E25" s="197">
        <f>PPCL_NG!J25+PPCL_Spot!J25+GT_NG!J25+GT_Spot!J25+Bawana_NG!J25+Bawana_RLNG!J25+Bawana_Spot!J25</f>
        <v>86.960000000000008</v>
      </c>
      <c r="F25" s="197">
        <f>PPCL_NG!Q25+PPCL_Spot!Q25+GT_NG!Q25+GT_Spot!Q25+Bawana_NG!Q25+Bawana_RLNG!Q25+Bawana_Spot!Q25</f>
        <v>86.956085844990781</v>
      </c>
      <c r="G25" s="198">
        <f t="shared" si="1"/>
        <v>3.9141550092267607E-3</v>
      </c>
      <c r="H25" s="197">
        <f>PPCL_NG!K25+PPCL_Spot!K25+GT_NG!K25+GT_Spot!K25+Bawana_NG!K25+Bawana_RLNG!K25+Bawana_Spot!K25</f>
        <v>13.84</v>
      </c>
      <c r="I25" s="197">
        <f>PPCL_NG!R25+PPCL_Spot!R25+GT_NG!R25+GT_Spot!R25+Bawana_NG!R25+Bawana_RLNG!R25+Bawana_Spot!R25</f>
        <v>13.839835862844295</v>
      </c>
      <c r="J25" s="198">
        <f t="shared" si="2"/>
        <v>1.6413715570529064E-4</v>
      </c>
      <c r="K25" s="197">
        <f>PPCL_NG!L25+PPCL_Spot!L25+GT_NG!L25+GT_Spot!L25+Bawana_NG!L25+Bawana_RLNG!L25+Bawana_Spot!L25</f>
        <v>64.77000000000001</v>
      </c>
      <c r="L25" s="197">
        <f>PPCL_NG!S25+PPCL_Spot!S25+GT_NG!S25+GT_Spot!S25+Bawana_NG!S25+Bawana_RLNG!S25+Bawana_Spot!S25</f>
        <v>64.768939363150935</v>
      </c>
      <c r="M25" s="198">
        <f t="shared" si="3"/>
        <v>1.0606368490755358E-3</v>
      </c>
      <c r="N25" s="197">
        <f>PPCL_NG!M25+PPCL_Spot!M25+GT_NG!M25+GT_Spot!M25+Bawana_NG!M25+Bawana_RLNG!M25+Bawana_Spot!M25</f>
        <v>108.56</v>
      </c>
      <c r="O25" s="197">
        <f>PPCL_NG!T25+PPCL_Spot!T25+GT_NG!T25+GT_Spot!T25+Bawana_NG!T25+Bawana_RLNG!T25+Bawana_Spot!T25</f>
        <v>108.55508313535597</v>
      </c>
      <c r="P25" s="198">
        <f t="shared" si="4"/>
        <v>4.9168646440307384E-3</v>
      </c>
      <c r="Q25" s="198">
        <f t="shared" si="5"/>
        <v>1.7000000000050974E-2</v>
      </c>
    </row>
    <row r="26" spans="1:17">
      <c r="A26" s="33" t="s">
        <v>68</v>
      </c>
      <c r="B26" s="197">
        <f>PPCL_NG!I26+PPCL_Spot!I26+GT_NG!I26+GT_Spot!I26+Bawana_NG!I26+Bawana_RLNG!I26+Bawana_Spot!I26</f>
        <v>158.54</v>
      </c>
      <c r="C26" s="197">
        <f>PPCL_NG!P26+PPCL_Spot!P26+GT_NG!P26+GT_Spot!P26+Bawana_NG!P26+Bawana_RLNG!P26+Bawana_Spot!P26</f>
        <v>158.53305579365798</v>
      </c>
      <c r="D26" s="198">
        <f t="shared" si="0"/>
        <v>6.9442063420126487E-3</v>
      </c>
      <c r="E26" s="197">
        <f>PPCL_NG!J26+PPCL_Spot!J26+GT_NG!J26+GT_Spot!J26+Bawana_NG!J26+Bawana_RLNG!J26+Bawana_Spot!J26</f>
        <v>86.960000000000008</v>
      </c>
      <c r="F26" s="197">
        <f>PPCL_NG!Q26+PPCL_Spot!Q26+GT_NG!Q26+GT_Spot!Q26+Bawana_NG!Q26+Bawana_RLNG!Q26+Bawana_Spot!Q26</f>
        <v>86.956085844990781</v>
      </c>
      <c r="G26" s="198">
        <f t="shared" si="1"/>
        <v>3.9141550092267607E-3</v>
      </c>
      <c r="H26" s="197">
        <f>PPCL_NG!K26+PPCL_Spot!K26+GT_NG!K26+GT_Spot!K26+Bawana_NG!K26+Bawana_RLNG!K26+Bawana_Spot!K26</f>
        <v>13.84</v>
      </c>
      <c r="I26" s="197">
        <f>PPCL_NG!R26+PPCL_Spot!R26+GT_NG!R26+GT_Spot!R26+Bawana_NG!R26+Bawana_RLNG!R26+Bawana_Spot!R26</f>
        <v>13.839835862844295</v>
      </c>
      <c r="J26" s="198">
        <f t="shared" si="2"/>
        <v>1.6413715570529064E-4</v>
      </c>
      <c r="K26" s="197">
        <f>PPCL_NG!L26+PPCL_Spot!L26+GT_NG!L26+GT_Spot!L26+Bawana_NG!L26+Bawana_RLNG!L26+Bawana_Spot!L26</f>
        <v>64.77000000000001</v>
      </c>
      <c r="L26" s="197">
        <f>PPCL_NG!S26+PPCL_Spot!S26+GT_NG!S26+GT_Spot!S26+Bawana_NG!S26+Bawana_RLNG!S26+Bawana_Spot!S26</f>
        <v>64.768939363150935</v>
      </c>
      <c r="M26" s="198">
        <f t="shared" si="3"/>
        <v>1.0606368490755358E-3</v>
      </c>
      <c r="N26" s="197">
        <f>PPCL_NG!M26+PPCL_Spot!M26+GT_NG!M26+GT_Spot!M26+Bawana_NG!M26+Bawana_RLNG!M26+Bawana_Spot!M26</f>
        <v>108.56</v>
      </c>
      <c r="O26" s="197">
        <f>PPCL_NG!T26+PPCL_Spot!T26+GT_NG!T26+GT_Spot!T26+Bawana_NG!T26+Bawana_RLNG!T26+Bawana_Spot!T26</f>
        <v>108.55508313535597</v>
      </c>
      <c r="P26" s="198">
        <f t="shared" si="4"/>
        <v>4.9168646440307384E-3</v>
      </c>
      <c r="Q26" s="198">
        <f t="shared" si="5"/>
        <v>1.7000000000050974E-2</v>
      </c>
    </row>
    <row r="27" spans="1:17">
      <c r="A27" s="33" t="s">
        <v>69</v>
      </c>
      <c r="B27" s="197">
        <f>PPCL_NG!I27+PPCL_Spot!I27+GT_NG!I27+GT_Spot!I27+Bawana_NG!I27+Bawana_RLNG!I27+Bawana_Spot!I27</f>
        <v>158.54</v>
      </c>
      <c r="C27" s="197">
        <f>PPCL_NG!P27+PPCL_Spot!P27+GT_NG!P27+GT_Spot!P27+Bawana_NG!P27+Bawana_RLNG!P27+Bawana_Spot!P27</f>
        <v>158.53305579365798</v>
      </c>
      <c r="D27" s="198">
        <f t="shared" si="0"/>
        <v>6.9442063420126487E-3</v>
      </c>
      <c r="E27" s="197">
        <f>PPCL_NG!J27+PPCL_Spot!J27+GT_NG!J27+GT_Spot!J27+Bawana_NG!J27+Bawana_RLNG!J27+Bawana_Spot!J27</f>
        <v>86.960000000000008</v>
      </c>
      <c r="F27" s="197">
        <f>PPCL_NG!Q27+PPCL_Spot!Q27+GT_NG!Q27+GT_Spot!Q27+Bawana_NG!Q27+Bawana_RLNG!Q27+Bawana_Spot!Q27</f>
        <v>86.956085844990781</v>
      </c>
      <c r="G27" s="198">
        <f t="shared" si="1"/>
        <v>3.9141550092267607E-3</v>
      </c>
      <c r="H27" s="197">
        <f>PPCL_NG!K27+PPCL_Spot!K27+GT_NG!K27+GT_Spot!K27+Bawana_NG!K27+Bawana_RLNG!K27+Bawana_Spot!K27</f>
        <v>13.84</v>
      </c>
      <c r="I27" s="197">
        <f>PPCL_NG!R27+PPCL_Spot!R27+GT_NG!R27+GT_Spot!R27+Bawana_NG!R27+Bawana_RLNG!R27+Bawana_Spot!R27</f>
        <v>13.839835862844295</v>
      </c>
      <c r="J27" s="198">
        <f t="shared" si="2"/>
        <v>1.6413715570529064E-4</v>
      </c>
      <c r="K27" s="197">
        <f>PPCL_NG!L27+PPCL_Spot!L27+GT_NG!L27+GT_Spot!L27+Bawana_NG!L27+Bawana_RLNG!L27+Bawana_Spot!L27</f>
        <v>64.77000000000001</v>
      </c>
      <c r="L27" s="197">
        <f>PPCL_NG!S27+PPCL_Spot!S27+GT_NG!S27+GT_Spot!S27+Bawana_NG!S27+Bawana_RLNG!S27+Bawana_Spot!S27</f>
        <v>64.768939363150935</v>
      </c>
      <c r="M27" s="198">
        <f t="shared" si="3"/>
        <v>1.0606368490755358E-3</v>
      </c>
      <c r="N27" s="197">
        <f>PPCL_NG!M27+PPCL_Spot!M27+GT_NG!M27+GT_Spot!M27+Bawana_NG!M27+Bawana_RLNG!M27+Bawana_Spot!M27</f>
        <v>108.56</v>
      </c>
      <c r="O27" s="197">
        <f>PPCL_NG!T27+PPCL_Spot!T27+GT_NG!T27+GT_Spot!T27+Bawana_NG!T27+Bawana_RLNG!T27+Bawana_Spot!T27</f>
        <v>108.55508313535597</v>
      </c>
      <c r="P27" s="198">
        <f t="shared" si="4"/>
        <v>4.9168646440307384E-3</v>
      </c>
      <c r="Q27" s="198">
        <f t="shared" si="5"/>
        <v>1.7000000000050974E-2</v>
      </c>
    </row>
    <row r="28" spans="1:17">
      <c r="A28" s="33" t="s">
        <v>70</v>
      </c>
      <c r="B28" s="197">
        <f>PPCL_NG!I28+PPCL_Spot!I28+GT_NG!I28+GT_Spot!I28+Bawana_NG!I28+Bawana_RLNG!I28+Bawana_Spot!I28</f>
        <v>158.54</v>
      </c>
      <c r="C28" s="197">
        <f>PPCL_NG!P28+PPCL_Spot!P28+GT_NG!P28+GT_Spot!P28+Bawana_NG!P28+Bawana_RLNG!P28+Bawana_Spot!P28</f>
        <v>158.53305579365798</v>
      </c>
      <c r="D28" s="198">
        <f t="shared" si="0"/>
        <v>6.9442063420126487E-3</v>
      </c>
      <c r="E28" s="197">
        <f>PPCL_NG!J28+PPCL_Spot!J28+GT_NG!J28+GT_Spot!J28+Bawana_NG!J28+Bawana_RLNG!J28+Bawana_Spot!J28</f>
        <v>86.960000000000008</v>
      </c>
      <c r="F28" s="197">
        <f>PPCL_NG!Q28+PPCL_Spot!Q28+GT_NG!Q28+GT_Spot!Q28+Bawana_NG!Q28+Bawana_RLNG!Q28+Bawana_Spot!Q28</f>
        <v>86.956085844990781</v>
      </c>
      <c r="G28" s="198">
        <f t="shared" si="1"/>
        <v>3.9141550092267607E-3</v>
      </c>
      <c r="H28" s="197">
        <f>PPCL_NG!K28+PPCL_Spot!K28+GT_NG!K28+GT_Spot!K28+Bawana_NG!K28+Bawana_RLNG!K28+Bawana_Spot!K28</f>
        <v>13.84</v>
      </c>
      <c r="I28" s="197">
        <f>PPCL_NG!R28+PPCL_Spot!R28+GT_NG!R28+GT_Spot!R28+Bawana_NG!R28+Bawana_RLNG!R28+Bawana_Spot!R28</f>
        <v>13.839835862844295</v>
      </c>
      <c r="J28" s="198">
        <f t="shared" si="2"/>
        <v>1.6413715570529064E-4</v>
      </c>
      <c r="K28" s="197">
        <f>PPCL_NG!L28+PPCL_Spot!L28+GT_NG!L28+GT_Spot!L28+Bawana_NG!L28+Bawana_RLNG!L28+Bawana_Spot!L28</f>
        <v>64.77000000000001</v>
      </c>
      <c r="L28" s="197">
        <f>PPCL_NG!S28+PPCL_Spot!S28+GT_NG!S28+GT_Spot!S28+Bawana_NG!S28+Bawana_RLNG!S28+Bawana_Spot!S28</f>
        <v>64.768939363150935</v>
      </c>
      <c r="M28" s="198">
        <f t="shared" si="3"/>
        <v>1.0606368490755358E-3</v>
      </c>
      <c r="N28" s="197">
        <f>PPCL_NG!M28+PPCL_Spot!M28+GT_NG!M28+GT_Spot!M28+Bawana_NG!M28+Bawana_RLNG!M28+Bawana_Spot!M28</f>
        <v>108.56</v>
      </c>
      <c r="O28" s="197">
        <f>PPCL_NG!T28+PPCL_Spot!T28+GT_NG!T28+GT_Spot!T28+Bawana_NG!T28+Bawana_RLNG!T28+Bawana_Spot!T28</f>
        <v>108.55508313535597</v>
      </c>
      <c r="P28" s="198">
        <f t="shared" si="4"/>
        <v>4.9168646440307384E-3</v>
      </c>
      <c r="Q28" s="198">
        <f t="shared" si="5"/>
        <v>1.7000000000050974E-2</v>
      </c>
    </row>
    <row r="29" spans="1:17">
      <c r="A29" s="33" t="s">
        <v>71</v>
      </c>
      <c r="B29" s="197">
        <f>PPCL_NG!I29+PPCL_Spot!I29+GT_NG!I29+GT_Spot!I29+Bawana_NG!I29+Bawana_RLNG!I29+Bawana_Spot!I29</f>
        <v>158.54</v>
      </c>
      <c r="C29" s="197">
        <f>PPCL_NG!P29+PPCL_Spot!P29+GT_NG!P29+GT_Spot!P29+Bawana_NG!P29+Bawana_RLNG!P29+Bawana_Spot!P29</f>
        <v>158.53411889985165</v>
      </c>
      <c r="D29" s="198">
        <f t="shared" si="0"/>
        <v>5.8811001483434211E-3</v>
      </c>
      <c r="E29" s="197">
        <f>PPCL_NG!J29+PPCL_Spot!J29+GT_NG!J29+GT_Spot!J29+Bawana_NG!J29+Bawana_RLNG!J29+Bawana_Spot!J29</f>
        <v>86.990000000000009</v>
      </c>
      <c r="F29" s="197">
        <f>PPCL_NG!Q29+PPCL_Spot!Q29+GT_NG!Q29+GT_Spot!Q29+Bawana_NG!Q29+Bawana_RLNG!Q29+Bawana_Spot!Q29</f>
        <v>86.986672842688321</v>
      </c>
      <c r="G29" s="198">
        <f t="shared" si="1"/>
        <v>3.3271573116877562E-3</v>
      </c>
      <c r="H29" s="197">
        <f>PPCL_NG!K29+PPCL_Spot!K29+GT_NG!K29+GT_Spot!K29+Bawana_NG!K29+Bawana_RLNG!K29+Bawana_Spot!K29</f>
        <v>13.809999999999999</v>
      </c>
      <c r="I29" s="197">
        <f>PPCL_NG!R29+PPCL_Spot!R29+GT_NG!R29+GT_Spot!R29+Bawana_NG!R29+Bawana_RLNG!R29+Bawana_Spot!R29</f>
        <v>13.809898191327086</v>
      </c>
      <c r="J29" s="198">
        <f t="shared" si="2"/>
        <v>1.0180867291254003E-4</v>
      </c>
      <c r="K29" s="197">
        <f>PPCL_NG!L29+PPCL_Spot!L29+GT_NG!L29+GT_Spot!L29+Bawana_NG!L29+Bawana_RLNG!L29+Bawana_Spot!L29</f>
        <v>64.77000000000001</v>
      </c>
      <c r="L29" s="197">
        <f>PPCL_NG!S29+PPCL_Spot!S29+GT_NG!S29+GT_Spot!S29+Bawana_NG!S29+Bawana_RLNG!S29+Bawana_Spot!S29</f>
        <v>64.769142144173728</v>
      </c>
      <c r="M29" s="198">
        <f t="shared" si="3"/>
        <v>8.5785582628261636E-4</v>
      </c>
      <c r="N29" s="197">
        <f>PPCL_NG!M29+PPCL_Spot!M29+GT_NG!M29+GT_Spot!M29+Bawana_NG!M29+Bawana_RLNG!M29+Bawana_Spot!M29</f>
        <v>88.95</v>
      </c>
      <c r="O29" s="197">
        <f>PPCL_NG!T29+PPCL_Spot!T29+GT_NG!T29+GT_Spot!T29+Bawana_NG!T29+Bawana_RLNG!T29+Bawana_Spot!T29</f>
        <v>88.946167921959216</v>
      </c>
      <c r="P29" s="198">
        <f t="shared" si="4"/>
        <v>3.8320780407872235E-3</v>
      </c>
      <c r="Q29" s="198">
        <f t="shared" si="5"/>
        <v>1.4000000000013557E-2</v>
      </c>
    </row>
    <row r="30" spans="1:17">
      <c r="A30" s="33" t="s">
        <v>72</v>
      </c>
      <c r="B30" s="197">
        <f>PPCL_NG!I30+PPCL_Spot!I30+GT_NG!I30+GT_Spot!I30+Bawana_NG!I30+Bawana_RLNG!I30+Bawana_Spot!I30</f>
        <v>158.54</v>
      </c>
      <c r="C30" s="197">
        <f>PPCL_NG!P30+PPCL_Spot!P30+GT_NG!P30+GT_Spot!P30+Bawana_NG!P30+Bawana_RLNG!P30+Bawana_Spot!P30</f>
        <v>158.53411889985165</v>
      </c>
      <c r="D30" s="198">
        <f t="shared" si="0"/>
        <v>5.8811001483434211E-3</v>
      </c>
      <c r="E30" s="197">
        <f>PPCL_NG!J30+PPCL_Spot!J30+GT_NG!J30+GT_Spot!J30+Bawana_NG!J30+Bawana_RLNG!J30+Bawana_Spot!J30</f>
        <v>86.990000000000009</v>
      </c>
      <c r="F30" s="197">
        <f>PPCL_NG!Q30+PPCL_Spot!Q30+GT_NG!Q30+GT_Spot!Q30+Bawana_NG!Q30+Bawana_RLNG!Q30+Bawana_Spot!Q30</f>
        <v>86.986672842688321</v>
      </c>
      <c r="G30" s="198">
        <f t="shared" si="1"/>
        <v>3.3271573116877562E-3</v>
      </c>
      <c r="H30" s="197">
        <f>PPCL_NG!K30+PPCL_Spot!K30+GT_NG!K30+GT_Spot!K30+Bawana_NG!K30+Bawana_RLNG!K30+Bawana_Spot!K30</f>
        <v>13.809999999999999</v>
      </c>
      <c r="I30" s="197">
        <f>PPCL_NG!R30+PPCL_Spot!R30+GT_NG!R30+GT_Spot!R30+Bawana_NG!R30+Bawana_RLNG!R30+Bawana_Spot!R30</f>
        <v>13.809898191327086</v>
      </c>
      <c r="J30" s="198">
        <f t="shared" si="2"/>
        <v>1.0180867291254003E-4</v>
      </c>
      <c r="K30" s="197">
        <f>PPCL_NG!L30+PPCL_Spot!L30+GT_NG!L30+GT_Spot!L30+Bawana_NG!L30+Bawana_RLNG!L30+Bawana_Spot!L30</f>
        <v>64.77000000000001</v>
      </c>
      <c r="L30" s="197">
        <f>PPCL_NG!S30+PPCL_Spot!S30+GT_NG!S30+GT_Spot!S30+Bawana_NG!S30+Bawana_RLNG!S30+Bawana_Spot!S30</f>
        <v>64.769142144173728</v>
      </c>
      <c r="M30" s="198">
        <f t="shared" si="3"/>
        <v>8.5785582628261636E-4</v>
      </c>
      <c r="N30" s="197">
        <f>PPCL_NG!M30+PPCL_Spot!M30+GT_NG!M30+GT_Spot!M30+Bawana_NG!M30+Bawana_RLNG!M30+Bawana_Spot!M30</f>
        <v>88.95</v>
      </c>
      <c r="O30" s="197">
        <f>PPCL_NG!T30+PPCL_Spot!T30+GT_NG!T30+GT_Spot!T30+Bawana_NG!T30+Bawana_RLNG!T30+Bawana_Spot!T30</f>
        <v>88.946167921959216</v>
      </c>
      <c r="P30" s="198">
        <f t="shared" si="4"/>
        <v>3.8320780407872235E-3</v>
      </c>
      <c r="Q30" s="198">
        <f t="shared" si="5"/>
        <v>1.4000000000013557E-2</v>
      </c>
    </row>
    <row r="31" spans="1:17">
      <c r="A31" s="33" t="s">
        <v>73</v>
      </c>
      <c r="B31" s="197">
        <f>PPCL_NG!I31+PPCL_Spot!I31+GT_NG!I31+GT_Spot!I31+Bawana_NG!I31+Bawana_RLNG!I31+Bawana_Spot!I31</f>
        <v>142.93</v>
      </c>
      <c r="C31" s="197">
        <f>PPCL_NG!P31+PPCL_Spot!P31+GT_NG!P31+GT_Spot!P31+Bawana_NG!P31+Bawana_RLNG!P31+Bawana_Spot!P31</f>
        <v>142.9219329159385</v>
      </c>
      <c r="D31" s="198">
        <f t="shared" si="0"/>
        <v>8.0670840615084671E-3</v>
      </c>
      <c r="E31" s="197">
        <f>PPCL_NG!J31+PPCL_Spot!J31+GT_NG!J31+GT_Spot!J31+Bawana_NG!J31+Bawana_RLNG!J31+Bawana_Spot!J31</f>
        <v>86.990000000000009</v>
      </c>
      <c r="F31" s="197">
        <f>PPCL_NG!Q31+PPCL_Spot!Q31+GT_NG!Q31+GT_Spot!Q31+Bawana_NG!Q31+Bawana_RLNG!Q31+Bawana_Spot!Q31</f>
        <v>86.985063363992481</v>
      </c>
      <c r="G31" s="198">
        <f t="shared" si="1"/>
        <v>4.93663600752825E-3</v>
      </c>
      <c r="H31" s="197">
        <f>PPCL_NG!K31+PPCL_Spot!K31+GT_NG!K31+GT_Spot!K31+Bawana_NG!K31+Bawana_RLNG!K31+Bawana_Spot!K31</f>
        <v>11.809999999999999</v>
      </c>
      <c r="I31" s="197">
        <f>PPCL_NG!R31+PPCL_Spot!R31+GT_NG!R31+GT_Spot!R31+Bawana_NG!R31+Bawana_RLNG!R31+Bawana_Spot!R31</f>
        <v>11.809727293952836</v>
      </c>
      <c r="J31" s="198">
        <f t="shared" si="2"/>
        <v>2.7270604716278513E-4</v>
      </c>
      <c r="K31" s="197">
        <f>PPCL_NG!L31+PPCL_Spot!L31+GT_NG!L31+GT_Spot!L31+Bawana_NG!L31+Bawana_RLNG!L31+Bawana_Spot!L31</f>
        <v>63.180000000000007</v>
      </c>
      <c r="L31" s="197">
        <f>PPCL_NG!S31+PPCL_Spot!S31+GT_NG!S31+GT_Spot!S31+Bawana_NG!S31+Bawana_RLNG!S31+Bawana_Spot!S31</f>
        <v>63.178660389465549</v>
      </c>
      <c r="M31" s="198">
        <f t="shared" si="3"/>
        <v>1.339610534458302E-3</v>
      </c>
      <c r="N31" s="197">
        <f>PPCL_NG!M31+PPCL_Spot!M31+GT_NG!M31+GT_Spot!M31+Bawana_NG!M31+Bawana_RLNG!M31+Bawana_Spot!M31</f>
        <v>90.85</v>
      </c>
      <c r="O31" s="197">
        <f>PPCL_NG!T31+PPCL_Spot!T31+GT_NG!T31+GT_Spot!T31+Bawana_NG!T31+Bawana_RLNG!T31+Bawana_Spot!T31</f>
        <v>90.844616036650635</v>
      </c>
      <c r="P31" s="198">
        <f t="shared" si="4"/>
        <v>5.3839633493595329E-3</v>
      </c>
      <c r="Q31" s="198">
        <f t="shared" si="5"/>
        <v>2.0000000000017337E-2</v>
      </c>
    </row>
    <row r="32" spans="1:17">
      <c r="A32" s="33" t="s">
        <v>74</v>
      </c>
      <c r="B32" s="197">
        <f>PPCL_NG!I32+PPCL_Spot!I32+GT_NG!I32+GT_Spot!I32+Bawana_NG!I32+Bawana_RLNG!I32+Bawana_Spot!I32</f>
        <v>142.93</v>
      </c>
      <c r="C32" s="197">
        <f>PPCL_NG!P32+PPCL_Spot!P32+GT_NG!P32+GT_Spot!P32+Bawana_NG!P32+Bawana_RLNG!P32+Bawana_Spot!P32</f>
        <v>142.9219329159385</v>
      </c>
      <c r="D32" s="198">
        <f t="shared" si="0"/>
        <v>8.0670840615084671E-3</v>
      </c>
      <c r="E32" s="197">
        <f>PPCL_NG!J32+PPCL_Spot!J32+GT_NG!J32+GT_Spot!J32+Bawana_NG!J32+Bawana_RLNG!J32+Bawana_Spot!J32</f>
        <v>86.990000000000009</v>
      </c>
      <c r="F32" s="197">
        <f>PPCL_NG!Q32+PPCL_Spot!Q32+GT_NG!Q32+GT_Spot!Q32+Bawana_NG!Q32+Bawana_RLNG!Q32+Bawana_Spot!Q32</f>
        <v>86.985063363992481</v>
      </c>
      <c r="G32" s="198">
        <f t="shared" si="1"/>
        <v>4.93663600752825E-3</v>
      </c>
      <c r="H32" s="197">
        <f>PPCL_NG!K32+PPCL_Spot!K32+GT_NG!K32+GT_Spot!K32+Bawana_NG!K32+Bawana_RLNG!K32+Bawana_Spot!K32</f>
        <v>11.809999999999999</v>
      </c>
      <c r="I32" s="197">
        <f>PPCL_NG!R32+PPCL_Spot!R32+GT_NG!R32+GT_Spot!R32+Bawana_NG!R32+Bawana_RLNG!R32+Bawana_Spot!R32</f>
        <v>11.809727293952836</v>
      </c>
      <c r="J32" s="198">
        <f t="shared" si="2"/>
        <v>2.7270604716278513E-4</v>
      </c>
      <c r="K32" s="197">
        <f>PPCL_NG!L32+PPCL_Spot!L32+GT_NG!L32+GT_Spot!L32+Bawana_NG!L32+Bawana_RLNG!L32+Bawana_Spot!L32</f>
        <v>63.180000000000007</v>
      </c>
      <c r="L32" s="197">
        <f>PPCL_NG!S32+PPCL_Spot!S32+GT_NG!S32+GT_Spot!S32+Bawana_NG!S32+Bawana_RLNG!S32+Bawana_Spot!S32</f>
        <v>63.178660389465549</v>
      </c>
      <c r="M32" s="198">
        <f t="shared" si="3"/>
        <v>1.339610534458302E-3</v>
      </c>
      <c r="N32" s="197">
        <f>PPCL_NG!M32+PPCL_Spot!M32+GT_NG!M32+GT_Spot!M32+Bawana_NG!M32+Bawana_RLNG!M32+Bawana_Spot!M32</f>
        <v>90.85</v>
      </c>
      <c r="O32" s="197">
        <f>PPCL_NG!T32+PPCL_Spot!T32+GT_NG!T32+GT_Spot!T32+Bawana_NG!T32+Bawana_RLNG!T32+Bawana_Spot!T32</f>
        <v>90.844616036650635</v>
      </c>
      <c r="P32" s="198">
        <f t="shared" si="4"/>
        <v>5.3839633493595329E-3</v>
      </c>
      <c r="Q32" s="198">
        <f t="shared" si="5"/>
        <v>2.0000000000017337E-2</v>
      </c>
    </row>
    <row r="33" spans="1:17">
      <c r="A33" s="33" t="s">
        <v>75</v>
      </c>
      <c r="B33" s="197">
        <f>PPCL_NG!I33+PPCL_Spot!I33+GT_NG!I33+GT_Spot!I33+Bawana_NG!I33+Bawana_RLNG!I33+Bawana_Spot!I33</f>
        <v>142.93</v>
      </c>
      <c r="C33" s="197">
        <f>PPCL_NG!P33+PPCL_Spot!P33+GT_NG!P33+GT_Spot!P33+Bawana_NG!P33+Bawana_RLNG!P33+Bawana_Spot!P33</f>
        <v>142.92201925824128</v>
      </c>
      <c r="D33" s="198">
        <f t="shared" si="0"/>
        <v>7.9807417587289819E-3</v>
      </c>
      <c r="E33" s="197">
        <f>PPCL_NG!J33+PPCL_Spot!J33+GT_NG!J33+GT_Spot!J33+Bawana_NG!J33+Bawana_RLNG!J33+Bawana_Spot!J33</f>
        <v>86.990000000000009</v>
      </c>
      <c r="F33" s="197">
        <f>PPCL_NG!Q33+PPCL_Spot!Q33+GT_NG!Q33+GT_Spot!Q33+Bawana_NG!Q33+Bawana_RLNG!Q33+Bawana_Spot!Q33</f>
        <v>86.985119897643102</v>
      </c>
      <c r="G33" s="198">
        <f t="shared" si="1"/>
        <v>4.8801023569069457E-3</v>
      </c>
      <c r="H33" s="197">
        <f>PPCL_NG!K33+PPCL_Spot!K33+GT_NG!K33+GT_Spot!K33+Bawana_NG!K33+Bawana_RLNG!K33+Bawana_Spot!K33</f>
        <v>11.809999999999999</v>
      </c>
      <c r="I33" s="197">
        <f>PPCL_NG!R33+PPCL_Spot!R33+GT_NG!R33+GT_Spot!R33+Bawana_NG!R33+Bawana_RLNG!R33+Bawana_Spot!R33</f>
        <v>11.809733296798647</v>
      </c>
      <c r="J33" s="198">
        <f t="shared" si="2"/>
        <v>2.6670320135124825E-4</v>
      </c>
      <c r="K33" s="197">
        <f>PPCL_NG!L33+PPCL_Spot!L33+GT_NG!L33+GT_Spot!L33+Bawana_NG!L33+Bawana_RLNG!L33+Bawana_Spot!L33</f>
        <v>64.39</v>
      </c>
      <c r="L33" s="197">
        <f>PPCL_NG!S33+PPCL_Spot!S33+GT_NG!S33+GT_Spot!S33+Bawana_NG!S33+Bawana_RLNG!S33+Bawana_Spot!S33</f>
        <v>64.388623026224437</v>
      </c>
      <c r="M33" s="198">
        <f t="shared" si="3"/>
        <v>1.3769737755637834E-3</v>
      </c>
      <c r="N33" s="197">
        <f>PPCL_NG!M33+PPCL_Spot!M33+GT_NG!M33+GT_Spot!M33+Bawana_NG!M33+Bawana_RLNG!M33+Bawana_Spot!M33</f>
        <v>94.460000000000008</v>
      </c>
      <c r="O33" s="197">
        <f>PPCL_NG!T33+PPCL_Spot!T33+GT_NG!T33+GT_Spot!T33+Bawana_NG!T33+Bawana_RLNG!T33+Bawana_Spot!T33</f>
        <v>94.454504521092545</v>
      </c>
      <c r="P33" s="198">
        <f t="shared" si="4"/>
        <v>5.4954789074628252E-3</v>
      </c>
      <c r="Q33" s="198">
        <f t="shared" si="5"/>
        <v>2.0000000000013785E-2</v>
      </c>
    </row>
    <row r="34" spans="1:17">
      <c r="A34" s="33" t="s">
        <v>76</v>
      </c>
      <c r="B34" s="197">
        <f>PPCL_NG!I34+PPCL_Spot!I34+GT_NG!I34+GT_Spot!I34+Bawana_NG!I34+Bawana_RLNG!I34+Bawana_Spot!I34</f>
        <v>142.93</v>
      </c>
      <c r="C34" s="197">
        <f>PPCL_NG!P34+PPCL_Spot!P34+GT_NG!P34+GT_Spot!P34+Bawana_NG!P34+Bawana_RLNG!P34+Bawana_Spot!P34</f>
        <v>142.92201925824128</v>
      </c>
      <c r="D34" s="198">
        <f t="shared" si="0"/>
        <v>7.9807417587289819E-3</v>
      </c>
      <c r="E34" s="197">
        <f>PPCL_NG!J34+PPCL_Spot!J34+GT_NG!J34+GT_Spot!J34+Bawana_NG!J34+Bawana_RLNG!J34+Bawana_Spot!J34</f>
        <v>86.990000000000009</v>
      </c>
      <c r="F34" s="197">
        <f>PPCL_NG!Q34+PPCL_Spot!Q34+GT_NG!Q34+GT_Spot!Q34+Bawana_NG!Q34+Bawana_RLNG!Q34+Bawana_Spot!Q34</f>
        <v>86.985119897643102</v>
      </c>
      <c r="G34" s="198">
        <f t="shared" si="1"/>
        <v>4.8801023569069457E-3</v>
      </c>
      <c r="H34" s="197">
        <f>PPCL_NG!K34+PPCL_Spot!K34+GT_NG!K34+GT_Spot!K34+Bawana_NG!K34+Bawana_RLNG!K34+Bawana_Spot!K34</f>
        <v>11.809999999999999</v>
      </c>
      <c r="I34" s="197">
        <f>PPCL_NG!R34+PPCL_Spot!R34+GT_NG!R34+GT_Spot!R34+Bawana_NG!R34+Bawana_RLNG!R34+Bawana_Spot!R34</f>
        <v>11.809733296798647</v>
      </c>
      <c r="J34" s="198">
        <f t="shared" si="2"/>
        <v>2.6670320135124825E-4</v>
      </c>
      <c r="K34" s="197">
        <f>PPCL_NG!L34+PPCL_Spot!L34+GT_NG!L34+GT_Spot!L34+Bawana_NG!L34+Bawana_RLNG!L34+Bawana_Spot!L34</f>
        <v>64.39</v>
      </c>
      <c r="L34" s="197">
        <f>PPCL_NG!S34+PPCL_Spot!S34+GT_NG!S34+GT_Spot!S34+Bawana_NG!S34+Bawana_RLNG!S34+Bawana_Spot!S34</f>
        <v>64.388623026224437</v>
      </c>
      <c r="M34" s="198">
        <f t="shared" si="3"/>
        <v>1.3769737755637834E-3</v>
      </c>
      <c r="N34" s="197">
        <f>PPCL_NG!M34+PPCL_Spot!M34+GT_NG!M34+GT_Spot!M34+Bawana_NG!M34+Bawana_RLNG!M34+Bawana_Spot!M34</f>
        <v>94.460000000000008</v>
      </c>
      <c r="O34" s="197">
        <f>PPCL_NG!T34+PPCL_Spot!T34+GT_NG!T34+GT_Spot!T34+Bawana_NG!T34+Bawana_RLNG!T34+Bawana_Spot!T34</f>
        <v>94.454504521092545</v>
      </c>
      <c r="P34" s="198">
        <f t="shared" si="4"/>
        <v>5.4954789074628252E-3</v>
      </c>
      <c r="Q34" s="198">
        <f t="shared" si="5"/>
        <v>2.0000000000013785E-2</v>
      </c>
    </row>
    <row r="35" spans="1:17">
      <c r="A35" s="33" t="s">
        <v>77</v>
      </c>
      <c r="B35" s="197">
        <f>PPCL_NG!I35+PPCL_Spot!I35+GT_NG!I35+GT_Spot!I35+Bawana_NG!I35+Bawana_RLNG!I35+Bawana_Spot!I35</f>
        <v>142.93</v>
      </c>
      <c r="C35" s="197">
        <f>PPCL_NG!P35+PPCL_Spot!P35+GT_NG!P35+GT_Spot!P35+Bawana_NG!P35+Bawana_RLNG!P35+Bawana_Spot!P35</f>
        <v>142.92585540017853</v>
      </c>
      <c r="D35" s="198">
        <f t="shared" si="0"/>
        <v>4.1445998214726387E-3</v>
      </c>
      <c r="E35" s="197">
        <f>PPCL_NG!J35+PPCL_Spot!J35+GT_NG!J35+GT_Spot!J35+Bawana_NG!J35+Bawana_RLNG!J35+Bawana_Spot!J35</f>
        <v>80.36</v>
      </c>
      <c r="F35" s="197">
        <f>PPCL_NG!Q35+PPCL_Spot!Q35+GT_NG!Q35+GT_Spot!Q35+Bawana_NG!Q35+Bawana_RLNG!Q35+Bawana_Spot!Q35</f>
        <v>80.357631657244866</v>
      </c>
      <c r="G35" s="198">
        <f t="shared" si="1"/>
        <v>2.3683427551333125E-3</v>
      </c>
      <c r="H35" s="197">
        <f>PPCL_NG!K35+PPCL_Spot!K35+GT_NG!K35+GT_Spot!K35+Bawana_NG!K35+Bawana_RLNG!K35+Bawana_Spot!K35</f>
        <v>11.809999999999999</v>
      </c>
      <c r="I35" s="197">
        <f>PPCL_NG!R35+PPCL_Spot!R35+GT_NG!R35+GT_Spot!R35+Bawana_NG!R35+Bawana_RLNG!R35+Bawana_Spot!R35</f>
        <v>11.809999999999999</v>
      </c>
      <c r="J35" s="198">
        <f t="shared" si="2"/>
        <v>0</v>
      </c>
      <c r="K35" s="197">
        <f>PPCL_NG!L35+PPCL_Spot!L35+GT_NG!L35+GT_Spot!L35+Bawana_NG!L35+Bawana_RLNG!L35+Bawana_Spot!L35</f>
        <v>65.37</v>
      </c>
      <c r="L35" s="197">
        <f>PPCL_NG!S35+PPCL_Spot!S35+GT_NG!S35+GT_Spot!S35+Bawana_NG!S35+Bawana_RLNG!S35+Bawana_Spot!S35</f>
        <v>65.369473371020533</v>
      </c>
      <c r="M35" s="198">
        <f t="shared" si="3"/>
        <v>5.2662897947186593E-4</v>
      </c>
      <c r="N35" s="197">
        <f>PPCL_NG!M35+PPCL_Spot!M35+GT_NG!M35+GT_Spot!M35+Bawana_NG!M35+Bawana_RLNG!M35+Bawana_Spot!M35</f>
        <v>97.4</v>
      </c>
      <c r="O35" s="197">
        <f>PPCL_NG!T35+PPCL_Spot!T35+GT_NG!T35+GT_Spot!T35+Bawana_NG!T35+Bawana_RLNG!T35+Bawana_Spot!T35</f>
        <v>97.397039571556093</v>
      </c>
      <c r="P35" s="198">
        <f t="shared" si="4"/>
        <v>2.9604284439130879E-3</v>
      </c>
      <c r="Q35" s="198">
        <f t="shared" si="5"/>
        <v>9.9999999999909051E-3</v>
      </c>
    </row>
    <row r="36" spans="1:17">
      <c r="A36" s="33" t="s">
        <v>78</v>
      </c>
      <c r="B36" s="197">
        <f>PPCL_NG!I36+PPCL_Spot!I36+GT_NG!I36+GT_Spot!I36+Bawana_NG!I36+Bawana_RLNG!I36+Bawana_Spot!I36</f>
        <v>142.93</v>
      </c>
      <c r="C36" s="197">
        <f>PPCL_NG!P36+PPCL_Spot!P36+GT_NG!P36+GT_Spot!P36+Bawana_NG!P36+Bawana_RLNG!P36+Bawana_Spot!P36</f>
        <v>142.92585540017853</v>
      </c>
      <c r="D36" s="198">
        <f t="shared" si="0"/>
        <v>4.1445998214726387E-3</v>
      </c>
      <c r="E36" s="197">
        <f>PPCL_NG!J36+PPCL_Spot!J36+GT_NG!J36+GT_Spot!J36+Bawana_NG!J36+Bawana_RLNG!J36+Bawana_Spot!J36</f>
        <v>80.36</v>
      </c>
      <c r="F36" s="197">
        <f>PPCL_NG!Q36+PPCL_Spot!Q36+GT_NG!Q36+GT_Spot!Q36+Bawana_NG!Q36+Bawana_RLNG!Q36+Bawana_Spot!Q36</f>
        <v>80.357631657244866</v>
      </c>
      <c r="G36" s="198">
        <f t="shared" si="1"/>
        <v>2.3683427551333125E-3</v>
      </c>
      <c r="H36" s="197">
        <f>PPCL_NG!K36+PPCL_Spot!K36+GT_NG!K36+GT_Spot!K36+Bawana_NG!K36+Bawana_RLNG!K36+Bawana_Spot!K36</f>
        <v>11.809999999999999</v>
      </c>
      <c r="I36" s="197">
        <f>PPCL_NG!R36+PPCL_Spot!R36+GT_NG!R36+GT_Spot!R36+Bawana_NG!R36+Bawana_RLNG!R36+Bawana_Spot!R36</f>
        <v>11.809999999999999</v>
      </c>
      <c r="J36" s="198">
        <f t="shared" si="2"/>
        <v>0</v>
      </c>
      <c r="K36" s="197">
        <f>PPCL_NG!L36+PPCL_Spot!L36+GT_NG!L36+GT_Spot!L36+Bawana_NG!L36+Bawana_RLNG!L36+Bawana_Spot!L36</f>
        <v>65.37</v>
      </c>
      <c r="L36" s="197">
        <f>PPCL_NG!S36+PPCL_Spot!S36+GT_NG!S36+GT_Spot!S36+Bawana_NG!S36+Bawana_RLNG!S36+Bawana_Spot!S36</f>
        <v>65.369473371020533</v>
      </c>
      <c r="M36" s="198">
        <f t="shared" si="3"/>
        <v>5.2662897947186593E-4</v>
      </c>
      <c r="N36" s="197">
        <f>PPCL_NG!M36+PPCL_Spot!M36+GT_NG!M36+GT_Spot!M36+Bawana_NG!M36+Bawana_RLNG!M36+Bawana_Spot!M36</f>
        <v>97.4</v>
      </c>
      <c r="O36" s="197">
        <f>PPCL_NG!T36+PPCL_Spot!T36+GT_NG!T36+GT_Spot!T36+Bawana_NG!T36+Bawana_RLNG!T36+Bawana_Spot!T36</f>
        <v>97.397039571556093</v>
      </c>
      <c r="P36" s="198">
        <f t="shared" si="4"/>
        <v>2.9604284439130879E-3</v>
      </c>
      <c r="Q36" s="198">
        <f t="shared" si="5"/>
        <v>9.9999999999909051E-3</v>
      </c>
    </row>
    <row r="37" spans="1:17">
      <c r="A37" s="33" t="s">
        <v>79</v>
      </c>
      <c r="B37" s="197">
        <f>PPCL_NG!I37+PPCL_Spot!I37+GT_NG!I37+GT_Spot!I37+Bawana_NG!I37+Bawana_RLNG!I37+Bawana_Spot!I37</f>
        <v>142.93</v>
      </c>
      <c r="C37" s="197">
        <f>PPCL_NG!P37+PPCL_Spot!P37+GT_NG!P37+GT_Spot!P37+Bawana_NG!P37+Bawana_RLNG!P37+Bawana_Spot!P37</f>
        <v>142.92585540017853</v>
      </c>
      <c r="D37" s="198">
        <f t="shared" si="0"/>
        <v>4.1445998214726387E-3</v>
      </c>
      <c r="E37" s="197">
        <f>PPCL_NG!J37+PPCL_Spot!J37+GT_NG!J37+GT_Spot!J37+Bawana_NG!J37+Bawana_RLNG!J37+Bawana_Spot!J37</f>
        <v>80.36</v>
      </c>
      <c r="F37" s="197">
        <f>PPCL_NG!Q37+PPCL_Spot!Q37+GT_NG!Q37+GT_Spot!Q37+Bawana_NG!Q37+Bawana_RLNG!Q37+Bawana_Spot!Q37</f>
        <v>80.357631657244866</v>
      </c>
      <c r="G37" s="198">
        <f t="shared" si="1"/>
        <v>2.3683427551333125E-3</v>
      </c>
      <c r="H37" s="197">
        <f>PPCL_NG!K37+PPCL_Spot!K37+GT_NG!K37+GT_Spot!K37+Bawana_NG!K37+Bawana_RLNG!K37+Bawana_Spot!K37</f>
        <v>11.809999999999999</v>
      </c>
      <c r="I37" s="197">
        <f>PPCL_NG!R37+PPCL_Spot!R37+GT_NG!R37+GT_Spot!R37+Bawana_NG!R37+Bawana_RLNG!R37+Bawana_Spot!R37</f>
        <v>11.809999999999999</v>
      </c>
      <c r="J37" s="198">
        <f t="shared" si="2"/>
        <v>0</v>
      </c>
      <c r="K37" s="197">
        <f>PPCL_NG!L37+PPCL_Spot!L37+GT_NG!L37+GT_Spot!L37+Bawana_NG!L37+Bawana_RLNG!L37+Bawana_Spot!L37</f>
        <v>65.37</v>
      </c>
      <c r="L37" s="197">
        <f>PPCL_NG!S37+PPCL_Spot!S37+GT_NG!S37+GT_Spot!S37+Bawana_NG!S37+Bawana_RLNG!S37+Bawana_Spot!S37</f>
        <v>65.369473371020533</v>
      </c>
      <c r="M37" s="198">
        <f t="shared" si="3"/>
        <v>5.2662897947186593E-4</v>
      </c>
      <c r="N37" s="197">
        <f>PPCL_NG!M37+PPCL_Spot!M37+GT_NG!M37+GT_Spot!M37+Bawana_NG!M37+Bawana_RLNG!M37+Bawana_Spot!M37</f>
        <v>97.4</v>
      </c>
      <c r="O37" s="197">
        <f>PPCL_NG!T37+PPCL_Spot!T37+GT_NG!T37+GT_Spot!T37+Bawana_NG!T37+Bawana_RLNG!T37+Bawana_Spot!T37</f>
        <v>97.397039571556093</v>
      </c>
      <c r="P37" s="198">
        <f t="shared" si="4"/>
        <v>2.9604284439130879E-3</v>
      </c>
      <c r="Q37" s="198">
        <f t="shared" si="5"/>
        <v>9.9999999999909051E-3</v>
      </c>
    </row>
    <row r="38" spans="1:17">
      <c r="A38" s="33" t="s">
        <v>80</v>
      </c>
      <c r="B38" s="197">
        <f>PPCL_NG!I38+PPCL_Spot!I38+GT_NG!I38+GT_Spot!I38+Bawana_NG!I38+Bawana_RLNG!I38+Bawana_Spot!I38</f>
        <v>142.93</v>
      </c>
      <c r="C38" s="197">
        <f>PPCL_NG!P38+PPCL_Spot!P38+GT_NG!P38+GT_Spot!P38+Bawana_NG!P38+Bawana_RLNG!P38+Bawana_Spot!P38</f>
        <v>142.92585540017853</v>
      </c>
      <c r="D38" s="198">
        <f t="shared" si="0"/>
        <v>4.1445998214726387E-3</v>
      </c>
      <c r="E38" s="197">
        <f>PPCL_NG!J38+PPCL_Spot!J38+GT_NG!J38+GT_Spot!J38+Bawana_NG!J38+Bawana_RLNG!J38+Bawana_Spot!J38</f>
        <v>80.36</v>
      </c>
      <c r="F38" s="197">
        <f>PPCL_NG!Q38+PPCL_Spot!Q38+GT_NG!Q38+GT_Spot!Q38+Bawana_NG!Q38+Bawana_RLNG!Q38+Bawana_Spot!Q38</f>
        <v>80.357631657244866</v>
      </c>
      <c r="G38" s="198">
        <f t="shared" si="1"/>
        <v>2.3683427551333125E-3</v>
      </c>
      <c r="H38" s="197">
        <f>PPCL_NG!K38+PPCL_Spot!K38+GT_NG!K38+GT_Spot!K38+Bawana_NG!K38+Bawana_RLNG!K38+Bawana_Spot!K38</f>
        <v>11.809999999999999</v>
      </c>
      <c r="I38" s="197">
        <f>PPCL_NG!R38+PPCL_Spot!R38+GT_NG!R38+GT_Spot!R38+Bawana_NG!R38+Bawana_RLNG!R38+Bawana_Spot!R38</f>
        <v>11.809999999999999</v>
      </c>
      <c r="J38" s="198">
        <f t="shared" si="2"/>
        <v>0</v>
      </c>
      <c r="K38" s="197">
        <f>PPCL_NG!L38+PPCL_Spot!L38+GT_NG!L38+GT_Spot!L38+Bawana_NG!L38+Bawana_RLNG!L38+Bawana_Spot!L38</f>
        <v>65.37</v>
      </c>
      <c r="L38" s="197">
        <f>PPCL_NG!S38+PPCL_Spot!S38+GT_NG!S38+GT_Spot!S38+Bawana_NG!S38+Bawana_RLNG!S38+Bawana_Spot!S38</f>
        <v>65.369473371020533</v>
      </c>
      <c r="M38" s="198">
        <f t="shared" si="3"/>
        <v>5.2662897947186593E-4</v>
      </c>
      <c r="N38" s="197">
        <f>PPCL_NG!M38+PPCL_Spot!M38+GT_NG!M38+GT_Spot!M38+Bawana_NG!M38+Bawana_RLNG!M38+Bawana_Spot!M38</f>
        <v>97.4</v>
      </c>
      <c r="O38" s="197">
        <f>PPCL_NG!T38+PPCL_Spot!T38+GT_NG!T38+GT_Spot!T38+Bawana_NG!T38+Bawana_RLNG!T38+Bawana_Spot!T38</f>
        <v>97.397039571556093</v>
      </c>
      <c r="P38" s="198">
        <f t="shared" si="4"/>
        <v>2.9604284439130879E-3</v>
      </c>
      <c r="Q38" s="198">
        <f t="shared" si="5"/>
        <v>9.9999999999909051E-3</v>
      </c>
    </row>
    <row r="39" spans="1:17">
      <c r="A39" s="33" t="s">
        <v>81</v>
      </c>
      <c r="B39" s="197">
        <f>PPCL_NG!I39+PPCL_Spot!I39+GT_NG!I39+GT_Spot!I39+Bawana_NG!I39+Bawana_RLNG!I39+Bawana_Spot!I39</f>
        <v>142.93</v>
      </c>
      <c r="C39" s="197">
        <f>PPCL_NG!P39+PPCL_Spot!P39+GT_NG!P39+GT_Spot!P39+Bawana_NG!P39+Bawana_RLNG!P39+Bawana_Spot!P39</f>
        <v>142.92585540017853</v>
      </c>
      <c r="D39" s="198">
        <f t="shared" si="0"/>
        <v>4.1445998214726387E-3</v>
      </c>
      <c r="E39" s="197">
        <f>PPCL_NG!J39+PPCL_Spot!J39+GT_NG!J39+GT_Spot!J39+Bawana_NG!J39+Bawana_RLNG!J39+Bawana_Spot!J39</f>
        <v>80.36</v>
      </c>
      <c r="F39" s="197">
        <f>PPCL_NG!Q39+PPCL_Spot!Q39+GT_NG!Q39+GT_Spot!Q39+Bawana_NG!Q39+Bawana_RLNG!Q39+Bawana_Spot!Q39</f>
        <v>80.357631657244866</v>
      </c>
      <c r="G39" s="198">
        <f t="shared" si="1"/>
        <v>2.3683427551333125E-3</v>
      </c>
      <c r="H39" s="197">
        <f>PPCL_NG!K39+PPCL_Spot!K39+GT_NG!K39+GT_Spot!K39+Bawana_NG!K39+Bawana_RLNG!K39+Bawana_Spot!K39</f>
        <v>11.809999999999999</v>
      </c>
      <c r="I39" s="197">
        <f>PPCL_NG!R39+PPCL_Spot!R39+GT_NG!R39+GT_Spot!R39+Bawana_NG!R39+Bawana_RLNG!R39+Bawana_Spot!R39</f>
        <v>11.809999999999999</v>
      </c>
      <c r="J39" s="198">
        <f t="shared" si="2"/>
        <v>0</v>
      </c>
      <c r="K39" s="197">
        <f>PPCL_NG!L39+PPCL_Spot!L39+GT_NG!L39+GT_Spot!L39+Bawana_NG!L39+Bawana_RLNG!L39+Bawana_Spot!L39</f>
        <v>65.37</v>
      </c>
      <c r="L39" s="197">
        <f>PPCL_NG!S39+PPCL_Spot!S39+GT_NG!S39+GT_Spot!S39+Bawana_NG!S39+Bawana_RLNG!S39+Bawana_Spot!S39</f>
        <v>65.369473371020533</v>
      </c>
      <c r="M39" s="198">
        <f t="shared" si="3"/>
        <v>5.2662897947186593E-4</v>
      </c>
      <c r="N39" s="197">
        <f>PPCL_NG!M39+PPCL_Spot!M39+GT_NG!M39+GT_Spot!M39+Bawana_NG!M39+Bawana_RLNG!M39+Bawana_Spot!M39</f>
        <v>97.4</v>
      </c>
      <c r="O39" s="197">
        <f>PPCL_NG!T39+PPCL_Spot!T39+GT_NG!T39+GT_Spot!T39+Bawana_NG!T39+Bawana_RLNG!T39+Bawana_Spot!T39</f>
        <v>97.397039571556093</v>
      </c>
      <c r="P39" s="198">
        <f t="shared" si="4"/>
        <v>2.9604284439130879E-3</v>
      </c>
      <c r="Q39" s="198">
        <f t="shared" si="5"/>
        <v>9.9999999999909051E-3</v>
      </c>
    </row>
    <row r="40" spans="1:17">
      <c r="A40" s="33" t="s">
        <v>82</v>
      </c>
      <c r="B40" s="197">
        <f>PPCL_NG!I40+PPCL_Spot!I40+GT_NG!I40+GT_Spot!I40+Bawana_NG!I40+Bawana_RLNG!I40+Bawana_Spot!I40</f>
        <v>142.88</v>
      </c>
      <c r="C40" s="197">
        <f>PPCL_NG!P40+PPCL_Spot!P40+GT_NG!P40+GT_Spot!P40+Bawana_NG!P40+Bawana_RLNG!P40+Bawana_Spot!P40</f>
        <v>142.88</v>
      </c>
      <c r="D40" s="198">
        <f t="shared" si="0"/>
        <v>0</v>
      </c>
      <c r="E40" s="197">
        <f>PPCL_NG!J40+PPCL_Spot!J40+GT_NG!J40+GT_Spot!J40+Bawana_NG!J40+Bawana_RLNG!J40+Bawana_Spot!J40</f>
        <v>80.37</v>
      </c>
      <c r="F40" s="197">
        <f>PPCL_NG!Q40+PPCL_Spot!Q40+GT_NG!Q40+GT_Spot!Q40+Bawana_NG!Q40+Bawana_RLNG!Q40+Bawana_Spot!Q40</f>
        <v>80.37</v>
      </c>
      <c r="G40" s="198">
        <f t="shared" si="1"/>
        <v>0</v>
      </c>
      <c r="H40" s="197">
        <f>PPCL_NG!K40+PPCL_Spot!K40+GT_NG!K40+GT_Spot!K40+Bawana_NG!K40+Bawana_RLNG!K40+Bawana_Spot!K40</f>
        <v>11.809999999999999</v>
      </c>
      <c r="I40" s="197">
        <f>PPCL_NG!R40+PPCL_Spot!R40+GT_NG!R40+GT_Spot!R40+Bawana_NG!R40+Bawana_RLNG!R40+Bawana_Spot!R40</f>
        <v>11.809999999999999</v>
      </c>
      <c r="J40" s="198">
        <f t="shared" si="2"/>
        <v>0</v>
      </c>
      <c r="K40" s="197">
        <f>PPCL_NG!L40+PPCL_Spot!L40+GT_NG!L40+GT_Spot!L40+Bawana_NG!L40+Bawana_RLNG!L40+Bawana_Spot!L40</f>
        <v>65.38</v>
      </c>
      <c r="L40" s="197">
        <f>PPCL_NG!S40+PPCL_Spot!S40+GT_NG!S40+GT_Spot!S40+Bawana_NG!S40+Bawana_RLNG!S40+Bawana_Spot!S40</f>
        <v>65.38</v>
      </c>
      <c r="M40" s="198">
        <f t="shared" si="3"/>
        <v>0</v>
      </c>
      <c r="N40" s="197">
        <f>PPCL_NG!M40+PPCL_Spot!M40+GT_NG!M40+GT_Spot!M40+Bawana_NG!M40+Bawana_RLNG!M40+Bawana_Spot!M40</f>
        <v>97.42</v>
      </c>
      <c r="O40" s="197">
        <f>PPCL_NG!T40+PPCL_Spot!T40+GT_NG!T40+GT_Spot!T40+Bawana_NG!T40+Bawana_RLNG!T40+Bawana_Spot!T40</f>
        <v>97.42</v>
      </c>
      <c r="P40" s="198">
        <f t="shared" si="4"/>
        <v>0</v>
      </c>
      <c r="Q40" s="198">
        <f t="shared" si="5"/>
        <v>0</v>
      </c>
    </row>
    <row r="41" spans="1:17">
      <c r="A41" s="33" t="s">
        <v>83</v>
      </c>
      <c r="B41" s="197">
        <f>PPCL_NG!I41+PPCL_Spot!I41+GT_NG!I41+GT_Spot!I41+Bawana_NG!I41+Bawana_RLNG!I41+Bawana_Spot!I41</f>
        <v>138.55000000000001</v>
      </c>
      <c r="C41" s="197">
        <f>PPCL_NG!P41+PPCL_Spot!P41+GT_NG!P41+GT_Spot!P41+Bawana_NG!P41+Bawana_RLNG!P41+Bawana_Spot!P41</f>
        <v>138.55000000000001</v>
      </c>
      <c r="D41" s="198">
        <f t="shared" si="0"/>
        <v>0</v>
      </c>
      <c r="E41" s="197">
        <f>PPCL_NG!J41+PPCL_Spot!J41+GT_NG!J41+GT_Spot!J41+Bawana_NG!J41+Bawana_RLNG!J41+Bawana_Spot!J41</f>
        <v>80.400000000000006</v>
      </c>
      <c r="F41" s="197">
        <f>PPCL_NG!Q41+PPCL_Spot!Q41+GT_NG!Q41+GT_Spot!Q41+Bawana_NG!Q41+Bawana_RLNG!Q41+Bawana_Spot!Q41</f>
        <v>80.400000000000006</v>
      </c>
      <c r="G41" s="198">
        <f t="shared" si="1"/>
        <v>0</v>
      </c>
      <c r="H41" s="197">
        <f>PPCL_NG!K41+PPCL_Spot!K41+GT_NG!K41+GT_Spot!K41+Bawana_NG!K41+Bawana_RLNG!K41+Bawana_Spot!K41</f>
        <v>14.78</v>
      </c>
      <c r="I41" s="197">
        <f>PPCL_NG!R41+PPCL_Spot!R41+GT_NG!R41+GT_Spot!R41+Bawana_NG!R41+Bawana_RLNG!R41+Bawana_Spot!R41</f>
        <v>14.78</v>
      </c>
      <c r="J41" s="198">
        <f t="shared" si="2"/>
        <v>0</v>
      </c>
      <c r="K41" s="197">
        <f>PPCL_NG!L41+PPCL_Spot!L41+GT_NG!L41+GT_Spot!L41+Bawana_NG!L41+Bawana_RLNG!L41+Bawana_Spot!L41</f>
        <v>65.680000000000007</v>
      </c>
      <c r="L41" s="197">
        <f>PPCL_NG!S41+PPCL_Spot!S41+GT_NG!S41+GT_Spot!S41+Bawana_NG!S41+Bawana_RLNG!S41+Bawana_Spot!S41</f>
        <v>65.680000000000007</v>
      </c>
      <c r="M41" s="198">
        <f t="shared" si="3"/>
        <v>0</v>
      </c>
      <c r="N41" s="197">
        <f>PPCL_NG!M41+PPCL_Spot!M41+GT_NG!M41+GT_Spot!M41+Bawana_NG!M41+Bawana_RLNG!M41+Bawana_Spot!M41</f>
        <v>97.45</v>
      </c>
      <c r="O41" s="197">
        <f>PPCL_NG!T41+PPCL_Spot!T41+GT_NG!T41+GT_Spot!T41+Bawana_NG!T41+Bawana_RLNG!T41+Bawana_Spot!T41</f>
        <v>97.45</v>
      </c>
      <c r="P41" s="198">
        <f t="shared" si="4"/>
        <v>0</v>
      </c>
      <c r="Q41" s="198">
        <f t="shared" si="5"/>
        <v>0</v>
      </c>
    </row>
    <row r="42" spans="1:17">
      <c r="A42" s="33" t="s">
        <v>84</v>
      </c>
      <c r="B42" s="197">
        <f>PPCL_NG!I42+PPCL_Spot!I42+GT_NG!I42+GT_Spot!I42+Bawana_NG!I42+Bawana_RLNG!I42+Bawana_Spot!I42</f>
        <v>138.55000000000001</v>
      </c>
      <c r="C42" s="197">
        <f>PPCL_NG!P42+PPCL_Spot!P42+GT_NG!P42+GT_Spot!P42+Bawana_NG!P42+Bawana_RLNG!P42+Bawana_Spot!P42</f>
        <v>138.55000000000001</v>
      </c>
      <c r="D42" s="198">
        <f t="shared" si="0"/>
        <v>0</v>
      </c>
      <c r="E42" s="197">
        <f>PPCL_NG!J42+PPCL_Spot!J42+GT_NG!J42+GT_Spot!J42+Bawana_NG!J42+Bawana_RLNG!J42+Bawana_Spot!J42</f>
        <v>80.400000000000006</v>
      </c>
      <c r="F42" s="197">
        <f>PPCL_NG!Q42+PPCL_Spot!Q42+GT_NG!Q42+GT_Spot!Q42+Bawana_NG!Q42+Bawana_RLNG!Q42+Bawana_Spot!Q42</f>
        <v>80.400000000000006</v>
      </c>
      <c r="G42" s="198">
        <f t="shared" si="1"/>
        <v>0</v>
      </c>
      <c r="H42" s="197">
        <f>PPCL_NG!K42+PPCL_Spot!K42+GT_NG!K42+GT_Spot!K42+Bawana_NG!K42+Bawana_RLNG!K42+Bawana_Spot!K42</f>
        <v>14.78</v>
      </c>
      <c r="I42" s="197">
        <f>PPCL_NG!R42+PPCL_Spot!R42+GT_NG!R42+GT_Spot!R42+Bawana_NG!R42+Bawana_RLNG!R42+Bawana_Spot!R42</f>
        <v>14.78</v>
      </c>
      <c r="J42" s="198">
        <f t="shared" si="2"/>
        <v>0</v>
      </c>
      <c r="K42" s="197">
        <f>PPCL_NG!L42+PPCL_Spot!L42+GT_NG!L42+GT_Spot!L42+Bawana_NG!L42+Bawana_RLNG!L42+Bawana_Spot!L42</f>
        <v>65.680000000000007</v>
      </c>
      <c r="L42" s="197">
        <f>PPCL_NG!S42+PPCL_Spot!S42+GT_NG!S42+GT_Spot!S42+Bawana_NG!S42+Bawana_RLNG!S42+Bawana_Spot!S42</f>
        <v>65.680000000000007</v>
      </c>
      <c r="M42" s="198">
        <f t="shared" si="3"/>
        <v>0</v>
      </c>
      <c r="N42" s="197">
        <f>PPCL_NG!M42+PPCL_Spot!M42+GT_NG!M42+GT_Spot!M42+Bawana_NG!M42+Bawana_RLNG!M42+Bawana_Spot!M42</f>
        <v>97.45</v>
      </c>
      <c r="O42" s="197">
        <f>PPCL_NG!T42+PPCL_Spot!T42+GT_NG!T42+GT_Spot!T42+Bawana_NG!T42+Bawana_RLNG!T42+Bawana_Spot!T42</f>
        <v>97.45</v>
      </c>
      <c r="P42" s="198">
        <f t="shared" si="4"/>
        <v>0</v>
      </c>
      <c r="Q42" s="198">
        <f t="shared" si="5"/>
        <v>0</v>
      </c>
    </row>
    <row r="43" spans="1:17">
      <c r="A43" s="33" t="s">
        <v>85</v>
      </c>
      <c r="B43" s="197">
        <f>PPCL_NG!I43+PPCL_Spot!I43+GT_NG!I43+GT_Spot!I43+Bawana_NG!I43+Bawana_RLNG!I43+Bawana_Spot!I43</f>
        <v>137.82</v>
      </c>
      <c r="C43" s="197">
        <f>PPCL_NG!P43+PPCL_Spot!P43+GT_NG!P43+GT_Spot!P43+Bawana_NG!P43+Bawana_RLNG!P43+Bawana_Spot!P43</f>
        <v>137.82</v>
      </c>
      <c r="D43" s="198">
        <f t="shared" si="0"/>
        <v>0</v>
      </c>
      <c r="E43" s="197">
        <f>PPCL_NG!J43+PPCL_Spot!J43+GT_NG!J43+GT_Spot!J43+Bawana_NG!J43+Bawana_RLNG!J43+Bawana_Spot!J43</f>
        <v>80.400000000000006</v>
      </c>
      <c r="F43" s="197">
        <f>PPCL_NG!Q43+PPCL_Spot!Q43+GT_NG!Q43+GT_Spot!Q43+Bawana_NG!Q43+Bawana_RLNG!Q43+Bawana_Spot!Q43</f>
        <v>80.400000000000006</v>
      </c>
      <c r="G43" s="198">
        <f t="shared" si="1"/>
        <v>0</v>
      </c>
      <c r="H43" s="197">
        <f>PPCL_NG!K43+PPCL_Spot!K43+GT_NG!K43+GT_Spot!K43+Bawana_NG!K43+Bawana_RLNG!K43+Bawana_Spot!K43</f>
        <v>11.809999999999999</v>
      </c>
      <c r="I43" s="197">
        <f>PPCL_NG!R43+PPCL_Spot!R43+GT_NG!R43+GT_Spot!R43+Bawana_NG!R43+Bawana_RLNG!R43+Bawana_Spot!R43</f>
        <v>11.809999999999999</v>
      </c>
      <c r="J43" s="198">
        <f t="shared" si="2"/>
        <v>0</v>
      </c>
      <c r="K43" s="197">
        <f>PPCL_NG!L43+PPCL_Spot!L43+GT_NG!L43+GT_Spot!L43+Bawana_NG!L43+Bawana_RLNG!L43+Bawana_Spot!L43</f>
        <v>65.38</v>
      </c>
      <c r="L43" s="197">
        <f>PPCL_NG!S43+PPCL_Spot!S43+GT_NG!S43+GT_Spot!S43+Bawana_NG!S43+Bawana_RLNG!S43+Bawana_Spot!S43</f>
        <v>65.38</v>
      </c>
      <c r="M43" s="198">
        <f t="shared" si="3"/>
        <v>0</v>
      </c>
      <c r="N43" s="197">
        <f>PPCL_NG!M43+PPCL_Spot!M43+GT_NG!M43+GT_Spot!M43+Bawana_NG!M43+Bawana_RLNG!M43+Bawana_Spot!M43</f>
        <v>97.45</v>
      </c>
      <c r="O43" s="197">
        <f>PPCL_NG!T43+PPCL_Spot!T43+GT_NG!T43+GT_Spot!T43+Bawana_NG!T43+Bawana_RLNG!T43+Bawana_Spot!T43</f>
        <v>97.45</v>
      </c>
      <c r="P43" s="198">
        <f t="shared" si="4"/>
        <v>0</v>
      </c>
      <c r="Q43" s="198">
        <f t="shared" si="5"/>
        <v>0</v>
      </c>
    </row>
    <row r="44" spans="1:17">
      <c r="A44" s="33" t="s">
        <v>86</v>
      </c>
      <c r="B44" s="197">
        <f>PPCL_NG!I44+PPCL_Spot!I44+GT_NG!I44+GT_Spot!I44+Bawana_NG!I44+Bawana_RLNG!I44+Bawana_Spot!I44</f>
        <v>137.82</v>
      </c>
      <c r="C44" s="197">
        <f>PPCL_NG!P44+PPCL_Spot!P44+GT_NG!P44+GT_Spot!P44+Bawana_NG!P44+Bawana_RLNG!P44+Bawana_Spot!P44</f>
        <v>137.82</v>
      </c>
      <c r="D44" s="198">
        <f t="shared" si="0"/>
        <v>0</v>
      </c>
      <c r="E44" s="197">
        <f>PPCL_NG!J44+PPCL_Spot!J44+GT_NG!J44+GT_Spot!J44+Bawana_NG!J44+Bawana_RLNG!J44+Bawana_Spot!J44</f>
        <v>80.400000000000006</v>
      </c>
      <c r="F44" s="197">
        <f>PPCL_NG!Q44+PPCL_Spot!Q44+GT_NG!Q44+GT_Spot!Q44+Bawana_NG!Q44+Bawana_RLNG!Q44+Bawana_Spot!Q44</f>
        <v>80.400000000000006</v>
      </c>
      <c r="G44" s="198">
        <f t="shared" si="1"/>
        <v>0</v>
      </c>
      <c r="H44" s="197">
        <f>PPCL_NG!K44+PPCL_Spot!K44+GT_NG!K44+GT_Spot!K44+Bawana_NG!K44+Bawana_RLNG!K44+Bawana_Spot!K44</f>
        <v>11.809999999999999</v>
      </c>
      <c r="I44" s="197">
        <f>PPCL_NG!R44+PPCL_Spot!R44+GT_NG!R44+GT_Spot!R44+Bawana_NG!R44+Bawana_RLNG!R44+Bawana_Spot!R44</f>
        <v>11.809999999999999</v>
      </c>
      <c r="J44" s="198">
        <f t="shared" si="2"/>
        <v>0</v>
      </c>
      <c r="K44" s="197">
        <f>PPCL_NG!L44+PPCL_Spot!L44+GT_NG!L44+GT_Spot!L44+Bawana_NG!L44+Bawana_RLNG!L44+Bawana_Spot!L44</f>
        <v>65.38</v>
      </c>
      <c r="L44" s="197">
        <f>PPCL_NG!S44+PPCL_Spot!S44+GT_NG!S44+GT_Spot!S44+Bawana_NG!S44+Bawana_RLNG!S44+Bawana_Spot!S44</f>
        <v>65.38</v>
      </c>
      <c r="M44" s="198">
        <f t="shared" si="3"/>
        <v>0</v>
      </c>
      <c r="N44" s="197">
        <f>PPCL_NG!M44+PPCL_Spot!M44+GT_NG!M44+GT_Spot!M44+Bawana_NG!M44+Bawana_RLNG!M44+Bawana_Spot!M44</f>
        <v>97.45</v>
      </c>
      <c r="O44" s="197">
        <f>PPCL_NG!T44+PPCL_Spot!T44+GT_NG!T44+GT_Spot!T44+Bawana_NG!T44+Bawana_RLNG!T44+Bawana_Spot!T44</f>
        <v>97.45</v>
      </c>
      <c r="P44" s="198">
        <f t="shared" si="4"/>
        <v>0</v>
      </c>
      <c r="Q44" s="198">
        <f t="shared" si="5"/>
        <v>0</v>
      </c>
    </row>
    <row r="45" spans="1:17">
      <c r="A45" s="33" t="s">
        <v>87</v>
      </c>
      <c r="B45" s="197">
        <f>PPCL_NG!I45+PPCL_Spot!I45+GT_NG!I45+GT_Spot!I45+Bawana_NG!I45+Bawana_RLNG!I45+Bawana_Spot!I45</f>
        <v>137.82</v>
      </c>
      <c r="C45" s="197">
        <f>PPCL_NG!P45+PPCL_Spot!P45+GT_NG!P45+GT_Spot!P45+Bawana_NG!P45+Bawana_RLNG!P45+Bawana_Spot!P45</f>
        <v>137.82</v>
      </c>
      <c r="D45" s="198">
        <f t="shared" si="0"/>
        <v>0</v>
      </c>
      <c r="E45" s="197">
        <f>PPCL_NG!J45+PPCL_Spot!J45+GT_NG!J45+GT_Spot!J45+Bawana_NG!J45+Bawana_RLNG!J45+Bawana_Spot!J45</f>
        <v>80.400000000000006</v>
      </c>
      <c r="F45" s="197">
        <f>PPCL_NG!Q45+PPCL_Spot!Q45+GT_NG!Q45+GT_Spot!Q45+Bawana_NG!Q45+Bawana_RLNG!Q45+Bawana_Spot!Q45</f>
        <v>80.400000000000006</v>
      </c>
      <c r="G45" s="198">
        <f t="shared" si="1"/>
        <v>0</v>
      </c>
      <c r="H45" s="197">
        <f>PPCL_NG!K45+PPCL_Spot!K45+GT_NG!K45+GT_Spot!K45+Bawana_NG!K45+Bawana_RLNG!K45+Bawana_Spot!K45</f>
        <v>11.809999999999999</v>
      </c>
      <c r="I45" s="197">
        <f>PPCL_NG!R45+PPCL_Spot!R45+GT_NG!R45+GT_Spot!R45+Bawana_NG!R45+Bawana_RLNG!R45+Bawana_Spot!R45</f>
        <v>11.809999999999999</v>
      </c>
      <c r="J45" s="198">
        <f t="shared" si="2"/>
        <v>0</v>
      </c>
      <c r="K45" s="197">
        <f>PPCL_NG!L45+PPCL_Spot!L45+GT_NG!L45+GT_Spot!L45+Bawana_NG!L45+Bawana_RLNG!L45+Bawana_Spot!L45</f>
        <v>65.38</v>
      </c>
      <c r="L45" s="197">
        <f>PPCL_NG!S45+PPCL_Spot!S45+GT_NG!S45+GT_Spot!S45+Bawana_NG!S45+Bawana_RLNG!S45+Bawana_Spot!S45</f>
        <v>65.38</v>
      </c>
      <c r="M45" s="198">
        <f t="shared" si="3"/>
        <v>0</v>
      </c>
      <c r="N45" s="197">
        <f>PPCL_NG!M45+PPCL_Spot!M45+GT_NG!M45+GT_Spot!M45+Bawana_NG!M45+Bawana_RLNG!M45+Bawana_Spot!M45</f>
        <v>97.45</v>
      </c>
      <c r="O45" s="197">
        <f>PPCL_NG!T45+PPCL_Spot!T45+GT_NG!T45+GT_Spot!T45+Bawana_NG!T45+Bawana_RLNG!T45+Bawana_Spot!T45</f>
        <v>97.45</v>
      </c>
      <c r="P45" s="198">
        <f t="shared" si="4"/>
        <v>0</v>
      </c>
      <c r="Q45" s="198">
        <f t="shared" si="5"/>
        <v>0</v>
      </c>
    </row>
    <row r="46" spans="1:17">
      <c r="A46" s="33" t="s">
        <v>88</v>
      </c>
      <c r="B46" s="197">
        <f>PPCL_NG!I46+PPCL_Spot!I46+GT_NG!I46+GT_Spot!I46+Bawana_NG!I46+Bawana_RLNG!I46+Bawana_Spot!I46</f>
        <v>137.82</v>
      </c>
      <c r="C46" s="197">
        <f>PPCL_NG!P46+PPCL_Spot!P46+GT_NG!P46+GT_Spot!P46+Bawana_NG!P46+Bawana_RLNG!P46+Bawana_Spot!P46</f>
        <v>137.82</v>
      </c>
      <c r="D46" s="198">
        <f t="shared" si="0"/>
        <v>0</v>
      </c>
      <c r="E46" s="197">
        <f>PPCL_NG!J46+PPCL_Spot!J46+GT_NG!J46+GT_Spot!J46+Bawana_NG!J46+Bawana_RLNG!J46+Bawana_Spot!J46</f>
        <v>80.400000000000006</v>
      </c>
      <c r="F46" s="197">
        <f>PPCL_NG!Q46+PPCL_Spot!Q46+GT_NG!Q46+GT_Spot!Q46+Bawana_NG!Q46+Bawana_RLNG!Q46+Bawana_Spot!Q46</f>
        <v>80.400000000000006</v>
      </c>
      <c r="G46" s="198">
        <f t="shared" si="1"/>
        <v>0</v>
      </c>
      <c r="H46" s="197">
        <f>PPCL_NG!K46+PPCL_Spot!K46+GT_NG!K46+GT_Spot!K46+Bawana_NG!K46+Bawana_RLNG!K46+Bawana_Spot!K46</f>
        <v>11.809999999999999</v>
      </c>
      <c r="I46" s="197">
        <f>PPCL_NG!R46+PPCL_Spot!R46+GT_NG!R46+GT_Spot!R46+Bawana_NG!R46+Bawana_RLNG!R46+Bawana_Spot!R46</f>
        <v>11.809999999999999</v>
      </c>
      <c r="J46" s="198">
        <f t="shared" si="2"/>
        <v>0</v>
      </c>
      <c r="K46" s="197">
        <f>PPCL_NG!L46+PPCL_Spot!L46+GT_NG!L46+GT_Spot!L46+Bawana_NG!L46+Bawana_RLNG!L46+Bawana_Spot!L46</f>
        <v>65.38</v>
      </c>
      <c r="L46" s="197">
        <f>PPCL_NG!S46+PPCL_Spot!S46+GT_NG!S46+GT_Spot!S46+Bawana_NG!S46+Bawana_RLNG!S46+Bawana_Spot!S46</f>
        <v>65.38</v>
      </c>
      <c r="M46" s="198">
        <f t="shared" si="3"/>
        <v>0</v>
      </c>
      <c r="N46" s="197">
        <f>PPCL_NG!M46+PPCL_Spot!M46+GT_NG!M46+GT_Spot!M46+Bawana_NG!M46+Bawana_RLNG!M46+Bawana_Spot!M46</f>
        <v>97.45</v>
      </c>
      <c r="O46" s="197">
        <f>PPCL_NG!T46+PPCL_Spot!T46+GT_NG!T46+GT_Spot!T46+Bawana_NG!T46+Bawana_RLNG!T46+Bawana_Spot!T46</f>
        <v>97.45</v>
      </c>
      <c r="P46" s="198">
        <f t="shared" si="4"/>
        <v>0</v>
      </c>
      <c r="Q46" s="198">
        <f t="shared" si="5"/>
        <v>0</v>
      </c>
    </row>
    <row r="47" spans="1:17">
      <c r="A47" s="33" t="s">
        <v>89</v>
      </c>
      <c r="B47" s="197">
        <f>PPCL_NG!I47+PPCL_Spot!I47+GT_NG!I47+GT_Spot!I47+Bawana_NG!I47+Bawana_RLNG!I47+Bawana_Spot!I47</f>
        <v>135.94</v>
      </c>
      <c r="C47" s="197">
        <f>PPCL_NG!P47+PPCL_Spot!P47+GT_NG!P47+GT_Spot!P47+Bawana_NG!P47+Bawana_RLNG!P47+Bawana_Spot!P47</f>
        <v>135.94</v>
      </c>
      <c r="D47" s="198">
        <f t="shared" si="0"/>
        <v>0</v>
      </c>
      <c r="E47" s="197">
        <f>PPCL_NG!J47+PPCL_Spot!J47+GT_NG!J47+GT_Spot!J47+Bawana_NG!J47+Bawana_RLNG!J47+Bawana_Spot!J47</f>
        <v>80.349999999999994</v>
      </c>
      <c r="F47" s="197">
        <f>PPCL_NG!Q47+PPCL_Spot!Q47+GT_NG!Q47+GT_Spot!Q47+Bawana_NG!Q47+Bawana_RLNG!Q47+Bawana_Spot!Q47</f>
        <v>80.349999999999994</v>
      </c>
      <c r="G47" s="198">
        <f t="shared" si="1"/>
        <v>0</v>
      </c>
      <c r="H47" s="197">
        <f>PPCL_NG!K47+PPCL_Spot!K47+GT_NG!K47+GT_Spot!K47+Bawana_NG!K47+Bawana_RLNG!K47+Bawana_Spot!K47</f>
        <v>11.809999999999999</v>
      </c>
      <c r="I47" s="197">
        <f>PPCL_NG!R47+PPCL_Spot!R47+GT_NG!R47+GT_Spot!R47+Bawana_NG!R47+Bawana_RLNG!R47+Bawana_Spot!R47</f>
        <v>11.809999999999999</v>
      </c>
      <c r="J47" s="198">
        <f t="shared" si="2"/>
        <v>0</v>
      </c>
      <c r="K47" s="197">
        <f>PPCL_NG!L47+PPCL_Spot!L47+GT_NG!L47+GT_Spot!L47+Bawana_NG!L47+Bawana_RLNG!L47+Bawana_Spot!L47</f>
        <v>65.37</v>
      </c>
      <c r="L47" s="197">
        <f>PPCL_NG!S47+PPCL_Spot!S47+GT_NG!S47+GT_Spot!S47+Bawana_NG!S47+Bawana_RLNG!S47+Bawana_Spot!S47</f>
        <v>65.37</v>
      </c>
      <c r="M47" s="198">
        <f t="shared" si="3"/>
        <v>0</v>
      </c>
      <c r="N47" s="197">
        <f>PPCL_NG!M47+PPCL_Spot!M47+GT_NG!M47+GT_Spot!M47+Bawana_NG!M47+Bawana_RLNG!M47+Bawana_Spot!M47</f>
        <v>97.39</v>
      </c>
      <c r="O47" s="197">
        <f>PPCL_NG!T47+PPCL_Spot!T47+GT_NG!T47+GT_Spot!T47+Bawana_NG!T47+Bawana_RLNG!T47+Bawana_Spot!T47</f>
        <v>97.39</v>
      </c>
      <c r="P47" s="198">
        <f t="shared" si="4"/>
        <v>0</v>
      </c>
      <c r="Q47" s="198">
        <f t="shared" si="5"/>
        <v>0</v>
      </c>
    </row>
    <row r="48" spans="1:17">
      <c r="A48" s="33" t="s">
        <v>90</v>
      </c>
      <c r="B48" s="197">
        <f>PPCL_NG!I48+PPCL_Spot!I48+GT_NG!I48+GT_Spot!I48+Bawana_NG!I48+Bawana_RLNG!I48+Bawana_Spot!I48</f>
        <v>135.94</v>
      </c>
      <c r="C48" s="197">
        <f>PPCL_NG!P48+PPCL_Spot!P48+GT_NG!P48+GT_Spot!P48+Bawana_NG!P48+Bawana_RLNG!P48+Bawana_Spot!P48</f>
        <v>135.94</v>
      </c>
      <c r="D48" s="198">
        <f t="shared" si="0"/>
        <v>0</v>
      </c>
      <c r="E48" s="197">
        <f>PPCL_NG!J48+PPCL_Spot!J48+GT_NG!J48+GT_Spot!J48+Bawana_NG!J48+Bawana_RLNG!J48+Bawana_Spot!J48</f>
        <v>80.349999999999994</v>
      </c>
      <c r="F48" s="197">
        <f>PPCL_NG!Q48+PPCL_Spot!Q48+GT_NG!Q48+GT_Spot!Q48+Bawana_NG!Q48+Bawana_RLNG!Q48+Bawana_Spot!Q48</f>
        <v>80.349999999999994</v>
      </c>
      <c r="G48" s="198">
        <f t="shared" si="1"/>
        <v>0</v>
      </c>
      <c r="H48" s="197">
        <f>PPCL_NG!K48+PPCL_Spot!K48+GT_NG!K48+GT_Spot!K48+Bawana_NG!K48+Bawana_RLNG!K48+Bawana_Spot!K48</f>
        <v>11.809999999999999</v>
      </c>
      <c r="I48" s="197">
        <f>PPCL_NG!R48+PPCL_Spot!R48+GT_NG!R48+GT_Spot!R48+Bawana_NG!R48+Bawana_RLNG!R48+Bawana_Spot!R48</f>
        <v>11.809999999999999</v>
      </c>
      <c r="J48" s="198">
        <f t="shared" si="2"/>
        <v>0</v>
      </c>
      <c r="K48" s="197">
        <f>PPCL_NG!L48+PPCL_Spot!L48+GT_NG!L48+GT_Spot!L48+Bawana_NG!L48+Bawana_RLNG!L48+Bawana_Spot!L48</f>
        <v>65.37</v>
      </c>
      <c r="L48" s="197">
        <f>PPCL_NG!S48+PPCL_Spot!S48+GT_NG!S48+GT_Spot!S48+Bawana_NG!S48+Bawana_RLNG!S48+Bawana_Spot!S48</f>
        <v>65.37</v>
      </c>
      <c r="M48" s="198">
        <f t="shared" si="3"/>
        <v>0</v>
      </c>
      <c r="N48" s="197">
        <f>PPCL_NG!M48+PPCL_Spot!M48+GT_NG!M48+GT_Spot!M48+Bawana_NG!M48+Bawana_RLNG!M48+Bawana_Spot!M48</f>
        <v>97.39</v>
      </c>
      <c r="O48" s="197">
        <f>PPCL_NG!T48+PPCL_Spot!T48+GT_NG!T48+GT_Spot!T48+Bawana_NG!T48+Bawana_RLNG!T48+Bawana_Spot!T48</f>
        <v>97.39</v>
      </c>
      <c r="P48" s="198">
        <f t="shared" si="4"/>
        <v>0</v>
      </c>
      <c r="Q48" s="198">
        <f t="shared" si="5"/>
        <v>0</v>
      </c>
    </row>
    <row r="49" spans="1:17">
      <c r="A49" s="33" t="s">
        <v>91</v>
      </c>
      <c r="B49" s="197">
        <f>PPCL_NG!I49+PPCL_Spot!I49+GT_NG!I49+GT_Spot!I49+Bawana_NG!I49+Bawana_RLNG!I49+Bawana_Spot!I49</f>
        <v>135.94</v>
      </c>
      <c r="C49" s="197">
        <f>PPCL_NG!P49+PPCL_Spot!P49+GT_NG!P49+GT_Spot!P49+Bawana_NG!P49+Bawana_RLNG!P49+Bawana_Spot!P49</f>
        <v>135.94</v>
      </c>
      <c r="D49" s="198">
        <f t="shared" si="0"/>
        <v>0</v>
      </c>
      <c r="E49" s="197">
        <f>PPCL_NG!J49+PPCL_Spot!J49+GT_NG!J49+GT_Spot!J49+Bawana_NG!J49+Bawana_RLNG!J49+Bawana_Spot!J49</f>
        <v>80.349999999999994</v>
      </c>
      <c r="F49" s="197">
        <f>PPCL_NG!Q49+PPCL_Spot!Q49+GT_NG!Q49+GT_Spot!Q49+Bawana_NG!Q49+Bawana_RLNG!Q49+Bawana_Spot!Q49</f>
        <v>80.349999999999994</v>
      </c>
      <c r="G49" s="198">
        <f t="shared" si="1"/>
        <v>0</v>
      </c>
      <c r="H49" s="197">
        <f>PPCL_NG!K49+PPCL_Spot!K49+GT_NG!K49+GT_Spot!K49+Bawana_NG!K49+Bawana_RLNG!K49+Bawana_Spot!K49</f>
        <v>11.809999999999999</v>
      </c>
      <c r="I49" s="197">
        <f>PPCL_NG!R49+PPCL_Spot!R49+GT_NG!R49+GT_Spot!R49+Bawana_NG!R49+Bawana_RLNG!R49+Bawana_Spot!R49</f>
        <v>11.809999999999999</v>
      </c>
      <c r="J49" s="198">
        <f t="shared" si="2"/>
        <v>0</v>
      </c>
      <c r="K49" s="197">
        <f>PPCL_NG!L49+PPCL_Spot!L49+GT_NG!L49+GT_Spot!L49+Bawana_NG!L49+Bawana_RLNG!L49+Bawana_Spot!L49</f>
        <v>65.37</v>
      </c>
      <c r="L49" s="197">
        <f>PPCL_NG!S49+PPCL_Spot!S49+GT_NG!S49+GT_Spot!S49+Bawana_NG!S49+Bawana_RLNG!S49+Bawana_Spot!S49</f>
        <v>65.37</v>
      </c>
      <c r="M49" s="198">
        <f t="shared" si="3"/>
        <v>0</v>
      </c>
      <c r="N49" s="197">
        <f>PPCL_NG!M49+PPCL_Spot!M49+GT_NG!M49+GT_Spot!M49+Bawana_NG!M49+Bawana_RLNG!M49+Bawana_Spot!M49</f>
        <v>97.39</v>
      </c>
      <c r="O49" s="197">
        <f>PPCL_NG!T49+PPCL_Spot!T49+GT_NG!T49+GT_Spot!T49+Bawana_NG!T49+Bawana_RLNG!T49+Bawana_Spot!T49</f>
        <v>97.39</v>
      </c>
      <c r="P49" s="198">
        <f t="shared" si="4"/>
        <v>0</v>
      </c>
      <c r="Q49" s="198">
        <f t="shared" si="5"/>
        <v>0</v>
      </c>
    </row>
    <row r="50" spans="1:17">
      <c r="A50" s="33" t="s">
        <v>92</v>
      </c>
      <c r="B50" s="197">
        <f>PPCL_NG!I50+PPCL_Spot!I50+GT_NG!I50+GT_Spot!I50+Bawana_NG!I50+Bawana_RLNG!I50+Bawana_Spot!I50</f>
        <v>135.94</v>
      </c>
      <c r="C50" s="197">
        <f>PPCL_NG!P50+PPCL_Spot!P50+GT_NG!P50+GT_Spot!P50+Bawana_NG!P50+Bawana_RLNG!P50+Bawana_Spot!P50</f>
        <v>135.94</v>
      </c>
      <c r="D50" s="198">
        <f t="shared" si="0"/>
        <v>0</v>
      </c>
      <c r="E50" s="197">
        <f>PPCL_NG!J50+PPCL_Spot!J50+GT_NG!J50+GT_Spot!J50+Bawana_NG!J50+Bawana_RLNG!J50+Bawana_Spot!J50</f>
        <v>80.349999999999994</v>
      </c>
      <c r="F50" s="197">
        <f>PPCL_NG!Q50+PPCL_Spot!Q50+GT_NG!Q50+GT_Spot!Q50+Bawana_NG!Q50+Bawana_RLNG!Q50+Bawana_Spot!Q50</f>
        <v>80.349999999999994</v>
      </c>
      <c r="G50" s="198">
        <f t="shared" si="1"/>
        <v>0</v>
      </c>
      <c r="H50" s="197">
        <f>PPCL_NG!K50+PPCL_Spot!K50+GT_NG!K50+GT_Spot!K50+Bawana_NG!K50+Bawana_RLNG!K50+Bawana_Spot!K50</f>
        <v>11.809999999999999</v>
      </c>
      <c r="I50" s="197">
        <f>PPCL_NG!R50+PPCL_Spot!R50+GT_NG!R50+GT_Spot!R50+Bawana_NG!R50+Bawana_RLNG!R50+Bawana_Spot!R50</f>
        <v>11.809999999999999</v>
      </c>
      <c r="J50" s="198">
        <f t="shared" si="2"/>
        <v>0</v>
      </c>
      <c r="K50" s="197">
        <f>PPCL_NG!L50+PPCL_Spot!L50+GT_NG!L50+GT_Spot!L50+Bawana_NG!L50+Bawana_RLNG!L50+Bawana_Spot!L50</f>
        <v>65.37</v>
      </c>
      <c r="L50" s="197">
        <f>PPCL_NG!S50+PPCL_Spot!S50+GT_NG!S50+GT_Spot!S50+Bawana_NG!S50+Bawana_RLNG!S50+Bawana_Spot!S50</f>
        <v>65.37</v>
      </c>
      <c r="M50" s="198">
        <f t="shared" si="3"/>
        <v>0</v>
      </c>
      <c r="N50" s="197">
        <f>PPCL_NG!M50+PPCL_Spot!M50+GT_NG!M50+GT_Spot!M50+Bawana_NG!M50+Bawana_RLNG!M50+Bawana_Spot!M50</f>
        <v>97.39</v>
      </c>
      <c r="O50" s="197">
        <f>PPCL_NG!T50+PPCL_Spot!T50+GT_NG!T50+GT_Spot!T50+Bawana_NG!T50+Bawana_RLNG!T50+Bawana_Spot!T50</f>
        <v>97.39</v>
      </c>
      <c r="P50" s="198">
        <f t="shared" si="4"/>
        <v>0</v>
      </c>
      <c r="Q50" s="198">
        <f t="shared" si="5"/>
        <v>0</v>
      </c>
    </row>
    <row r="51" spans="1:17">
      <c r="A51" s="33" t="s">
        <v>93</v>
      </c>
      <c r="B51" s="197">
        <f>PPCL_NG!I51+PPCL_Spot!I51+GT_NG!I51+GT_Spot!I51+Bawana_NG!I51+Bawana_RLNG!I51+Bawana_Spot!I51</f>
        <v>135.94</v>
      </c>
      <c r="C51" s="197">
        <f>PPCL_NG!P51+PPCL_Spot!P51+GT_NG!P51+GT_Spot!P51+Bawana_NG!P51+Bawana_RLNG!P51+Bawana_Spot!P51</f>
        <v>135.94</v>
      </c>
      <c r="D51" s="198">
        <f t="shared" si="0"/>
        <v>0</v>
      </c>
      <c r="E51" s="197">
        <f>PPCL_NG!J51+PPCL_Spot!J51+GT_NG!J51+GT_Spot!J51+Bawana_NG!J51+Bawana_RLNG!J51+Bawana_Spot!J51</f>
        <v>80.349999999999994</v>
      </c>
      <c r="F51" s="197">
        <f>PPCL_NG!Q51+PPCL_Spot!Q51+GT_NG!Q51+GT_Spot!Q51+Bawana_NG!Q51+Bawana_RLNG!Q51+Bawana_Spot!Q51</f>
        <v>80.349999999999994</v>
      </c>
      <c r="G51" s="198">
        <f t="shared" si="1"/>
        <v>0</v>
      </c>
      <c r="H51" s="197">
        <f>PPCL_NG!K51+PPCL_Spot!K51+GT_NG!K51+GT_Spot!K51+Bawana_NG!K51+Bawana_RLNG!K51+Bawana_Spot!K51</f>
        <v>7.81</v>
      </c>
      <c r="I51" s="197">
        <f>PPCL_NG!R51+PPCL_Spot!R51+GT_NG!R51+GT_Spot!R51+Bawana_NG!R51+Bawana_RLNG!R51+Bawana_Spot!R51</f>
        <v>7.81</v>
      </c>
      <c r="J51" s="198">
        <f t="shared" si="2"/>
        <v>0</v>
      </c>
      <c r="K51" s="197">
        <f>PPCL_NG!L51+PPCL_Spot!L51+GT_NG!L51+GT_Spot!L51+Bawana_NG!L51+Bawana_RLNG!L51+Bawana_Spot!L51</f>
        <v>65.37</v>
      </c>
      <c r="L51" s="197">
        <f>PPCL_NG!S51+PPCL_Spot!S51+GT_NG!S51+GT_Spot!S51+Bawana_NG!S51+Bawana_RLNG!S51+Bawana_Spot!S51</f>
        <v>65.37</v>
      </c>
      <c r="M51" s="198">
        <f t="shared" si="3"/>
        <v>0</v>
      </c>
      <c r="N51" s="197">
        <f>PPCL_NG!M51+PPCL_Spot!M51+GT_NG!M51+GT_Spot!M51+Bawana_NG!M51+Bawana_RLNG!M51+Bawana_Spot!M51</f>
        <v>97.39</v>
      </c>
      <c r="O51" s="197">
        <f>PPCL_NG!T51+PPCL_Spot!T51+GT_NG!T51+GT_Spot!T51+Bawana_NG!T51+Bawana_RLNG!T51+Bawana_Spot!T51</f>
        <v>97.39</v>
      </c>
      <c r="P51" s="198">
        <f t="shared" si="4"/>
        <v>0</v>
      </c>
      <c r="Q51" s="198">
        <f t="shared" si="5"/>
        <v>0</v>
      </c>
    </row>
    <row r="52" spans="1:17">
      <c r="A52" s="33" t="s">
        <v>94</v>
      </c>
      <c r="B52" s="197">
        <f>PPCL_NG!I52+PPCL_Spot!I52+GT_NG!I52+GT_Spot!I52+Bawana_NG!I52+Bawana_RLNG!I52+Bawana_Spot!I52</f>
        <v>135.94</v>
      </c>
      <c r="C52" s="197">
        <f>PPCL_NG!P52+PPCL_Spot!P52+GT_NG!P52+GT_Spot!P52+Bawana_NG!P52+Bawana_RLNG!P52+Bawana_Spot!P52</f>
        <v>135.94</v>
      </c>
      <c r="D52" s="198">
        <f t="shared" si="0"/>
        <v>0</v>
      </c>
      <c r="E52" s="197">
        <f>PPCL_NG!J52+PPCL_Spot!J52+GT_NG!J52+GT_Spot!J52+Bawana_NG!J52+Bawana_RLNG!J52+Bawana_Spot!J52</f>
        <v>80.349999999999994</v>
      </c>
      <c r="F52" s="197">
        <f>PPCL_NG!Q52+PPCL_Spot!Q52+GT_NG!Q52+GT_Spot!Q52+Bawana_NG!Q52+Bawana_RLNG!Q52+Bawana_Spot!Q52</f>
        <v>80.349999999999994</v>
      </c>
      <c r="G52" s="198">
        <f t="shared" si="1"/>
        <v>0</v>
      </c>
      <c r="H52" s="197">
        <f>PPCL_NG!K52+PPCL_Spot!K52+GT_NG!K52+GT_Spot!K52+Bawana_NG!K52+Bawana_RLNG!K52+Bawana_Spot!K52</f>
        <v>7.81</v>
      </c>
      <c r="I52" s="197">
        <f>PPCL_NG!R52+PPCL_Spot!R52+GT_NG!R52+GT_Spot!R52+Bawana_NG!R52+Bawana_RLNG!R52+Bawana_Spot!R52</f>
        <v>7.81</v>
      </c>
      <c r="J52" s="198">
        <f t="shared" si="2"/>
        <v>0</v>
      </c>
      <c r="K52" s="197">
        <f>PPCL_NG!L52+PPCL_Spot!L52+GT_NG!L52+GT_Spot!L52+Bawana_NG!L52+Bawana_RLNG!L52+Bawana_Spot!L52</f>
        <v>65.37</v>
      </c>
      <c r="L52" s="197">
        <f>PPCL_NG!S52+PPCL_Spot!S52+GT_NG!S52+GT_Spot!S52+Bawana_NG!S52+Bawana_RLNG!S52+Bawana_Spot!S52</f>
        <v>65.37</v>
      </c>
      <c r="M52" s="198">
        <f t="shared" si="3"/>
        <v>0</v>
      </c>
      <c r="N52" s="197">
        <f>PPCL_NG!M52+PPCL_Spot!M52+GT_NG!M52+GT_Spot!M52+Bawana_NG!M52+Bawana_RLNG!M52+Bawana_Spot!M52</f>
        <v>97.39</v>
      </c>
      <c r="O52" s="197">
        <f>PPCL_NG!T52+PPCL_Spot!T52+GT_NG!T52+GT_Spot!T52+Bawana_NG!T52+Bawana_RLNG!T52+Bawana_Spot!T52</f>
        <v>97.39</v>
      </c>
      <c r="P52" s="198">
        <f t="shared" si="4"/>
        <v>0</v>
      </c>
      <c r="Q52" s="198">
        <f t="shared" si="5"/>
        <v>0</v>
      </c>
    </row>
    <row r="53" spans="1:17">
      <c r="A53" s="33" t="s">
        <v>95</v>
      </c>
      <c r="B53" s="197">
        <f>PPCL_NG!I53+PPCL_Spot!I53+GT_NG!I53+GT_Spot!I53+Bawana_NG!I53+Bawana_RLNG!I53+Bawana_Spot!I53</f>
        <v>135.94</v>
      </c>
      <c r="C53" s="197">
        <f>PPCL_NG!P53+PPCL_Spot!P53+GT_NG!P53+GT_Spot!P53+Bawana_NG!P53+Bawana_RLNG!P53+Bawana_Spot!P53</f>
        <v>135.94</v>
      </c>
      <c r="D53" s="198">
        <f t="shared" si="0"/>
        <v>0</v>
      </c>
      <c r="E53" s="197">
        <f>PPCL_NG!J53+PPCL_Spot!J53+GT_NG!J53+GT_Spot!J53+Bawana_NG!J53+Bawana_RLNG!J53+Bawana_Spot!J53</f>
        <v>80.349999999999994</v>
      </c>
      <c r="F53" s="197">
        <f>PPCL_NG!Q53+PPCL_Spot!Q53+GT_NG!Q53+GT_Spot!Q53+Bawana_NG!Q53+Bawana_RLNG!Q53+Bawana_Spot!Q53</f>
        <v>80.349999999999994</v>
      </c>
      <c r="G53" s="198">
        <f t="shared" si="1"/>
        <v>0</v>
      </c>
      <c r="H53" s="197">
        <f>PPCL_NG!K53+PPCL_Spot!K53+GT_NG!K53+GT_Spot!K53+Bawana_NG!K53+Bawana_RLNG!K53+Bawana_Spot!K53</f>
        <v>7.81</v>
      </c>
      <c r="I53" s="197">
        <f>PPCL_NG!R53+PPCL_Spot!R53+GT_NG!R53+GT_Spot!R53+Bawana_NG!R53+Bawana_RLNG!R53+Bawana_Spot!R53</f>
        <v>7.81</v>
      </c>
      <c r="J53" s="198">
        <f t="shared" si="2"/>
        <v>0</v>
      </c>
      <c r="K53" s="197">
        <f>PPCL_NG!L53+PPCL_Spot!L53+GT_NG!L53+GT_Spot!L53+Bawana_NG!L53+Bawana_RLNG!L53+Bawana_Spot!L53</f>
        <v>65.37</v>
      </c>
      <c r="L53" s="197">
        <f>PPCL_NG!S53+PPCL_Spot!S53+GT_NG!S53+GT_Spot!S53+Bawana_NG!S53+Bawana_RLNG!S53+Bawana_Spot!S53</f>
        <v>65.37</v>
      </c>
      <c r="M53" s="198">
        <f t="shared" si="3"/>
        <v>0</v>
      </c>
      <c r="N53" s="197">
        <f>PPCL_NG!M53+PPCL_Spot!M53+GT_NG!M53+GT_Spot!M53+Bawana_NG!M53+Bawana_RLNG!M53+Bawana_Spot!M53</f>
        <v>97.39</v>
      </c>
      <c r="O53" s="197">
        <f>PPCL_NG!T53+PPCL_Spot!T53+GT_NG!T53+GT_Spot!T53+Bawana_NG!T53+Bawana_RLNG!T53+Bawana_Spot!T53</f>
        <v>97.39</v>
      </c>
      <c r="P53" s="198">
        <f t="shared" si="4"/>
        <v>0</v>
      </c>
      <c r="Q53" s="198">
        <f t="shared" si="5"/>
        <v>0</v>
      </c>
    </row>
    <row r="54" spans="1:17">
      <c r="A54" s="33" t="s">
        <v>96</v>
      </c>
      <c r="B54" s="197">
        <f>PPCL_NG!I54+PPCL_Spot!I54+GT_NG!I54+GT_Spot!I54+Bawana_NG!I54+Bawana_RLNG!I54+Bawana_Spot!I54</f>
        <v>135.94</v>
      </c>
      <c r="C54" s="197">
        <f>PPCL_NG!P54+PPCL_Spot!P54+GT_NG!P54+GT_Spot!P54+Bawana_NG!P54+Bawana_RLNG!P54+Bawana_Spot!P54</f>
        <v>135.94</v>
      </c>
      <c r="D54" s="198">
        <f t="shared" si="0"/>
        <v>0</v>
      </c>
      <c r="E54" s="197">
        <f>PPCL_NG!J54+PPCL_Spot!J54+GT_NG!J54+GT_Spot!J54+Bawana_NG!J54+Bawana_RLNG!J54+Bawana_Spot!J54</f>
        <v>80.349999999999994</v>
      </c>
      <c r="F54" s="197">
        <f>PPCL_NG!Q54+PPCL_Spot!Q54+GT_NG!Q54+GT_Spot!Q54+Bawana_NG!Q54+Bawana_RLNG!Q54+Bawana_Spot!Q54</f>
        <v>80.349999999999994</v>
      </c>
      <c r="G54" s="198">
        <f t="shared" si="1"/>
        <v>0</v>
      </c>
      <c r="H54" s="197">
        <f>PPCL_NG!K54+PPCL_Spot!K54+GT_NG!K54+GT_Spot!K54+Bawana_NG!K54+Bawana_RLNG!K54+Bawana_Spot!K54</f>
        <v>7.81</v>
      </c>
      <c r="I54" s="197">
        <f>PPCL_NG!R54+PPCL_Spot!R54+GT_NG!R54+GT_Spot!R54+Bawana_NG!R54+Bawana_RLNG!R54+Bawana_Spot!R54</f>
        <v>7.81</v>
      </c>
      <c r="J54" s="198">
        <f t="shared" si="2"/>
        <v>0</v>
      </c>
      <c r="K54" s="197">
        <f>PPCL_NG!L54+PPCL_Spot!L54+GT_NG!L54+GT_Spot!L54+Bawana_NG!L54+Bawana_RLNG!L54+Bawana_Spot!L54</f>
        <v>65.37</v>
      </c>
      <c r="L54" s="197">
        <f>PPCL_NG!S54+PPCL_Spot!S54+GT_NG!S54+GT_Spot!S54+Bawana_NG!S54+Bawana_RLNG!S54+Bawana_Spot!S54</f>
        <v>65.37</v>
      </c>
      <c r="M54" s="198">
        <f t="shared" si="3"/>
        <v>0</v>
      </c>
      <c r="N54" s="197">
        <f>PPCL_NG!M54+PPCL_Spot!M54+GT_NG!M54+GT_Spot!M54+Bawana_NG!M54+Bawana_RLNG!M54+Bawana_Spot!M54</f>
        <v>97.39</v>
      </c>
      <c r="O54" s="197">
        <f>PPCL_NG!T54+PPCL_Spot!T54+GT_NG!T54+GT_Spot!T54+Bawana_NG!T54+Bawana_RLNG!T54+Bawana_Spot!T54</f>
        <v>97.39</v>
      </c>
      <c r="P54" s="198">
        <f t="shared" si="4"/>
        <v>0</v>
      </c>
      <c r="Q54" s="198">
        <f t="shared" si="5"/>
        <v>0</v>
      </c>
    </row>
    <row r="55" spans="1:17">
      <c r="A55" s="33" t="s">
        <v>97</v>
      </c>
      <c r="B55" s="197">
        <f>PPCL_NG!I55+PPCL_Spot!I55+GT_NG!I55+GT_Spot!I55+Bawana_NG!I55+Bawana_RLNG!I55+Bawana_Spot!I55</f>
        <v>145.28</v>
      </c>
      <c r="C55" s="197">
        <f>PPCL_NG!P55+PPCL_Spot!P55+GT_NG!P55+GT_Spot!P55+Bawana_NG!P55+Bawana_RLNG!P55+Bawana_Spot!P55</f>
        <v>145.27610995418576</v>
      </c>
      <c r="D55" s="198">
        <f t="shared" si="0"/>
        <v>3.8900458142450134E-3</v>
      </c>
      <c r="E55" s="197">
        <f>PPCL_NG!J55+PPCL_Spot!J55+GT_NG!J55+GT_Spot!J55+Bawana_NG!J55+Bawana_RLNG!J55+Bawana_Spot!J55</f>
        <v>85.75</v>
      </c>
      <c r="F55" s="197">
        <f>PPCL_NG!Q55+PPCL_Spot!Q55+GT_NG!Q55+GT_Spot!Q55+Bawana_NG!Q55+Bawana_RLNG!Q55+Bawana_Spot!Q55</f>
        <v>85.747750937109529</v>
      </c>
      <c r="G55" s="198">
        <f t="shared" si="1"/>
        <v>2.2490628904705545E-3</v>
      </c>
      <c r="H55" s="197">
        <f>PPCL_NG!K55+PPCL_Spot!K55+GT_NG!K55+GT_Spot!K55+Bawana_NG!K55+Bawana_RLNG!K55+Bawana_Spot!K55</f>
        <v>8.36</v>
      </c>
      <c r="I55" s="197">
        <f>PPCL_NG!R55+PPCL_Spot!R55+GT_NG!R55+GT_Spot!R55+Bawana_NG!R55+Bawana_RLNG!R55+Bawana_Spot!R55</f>
        <v>8.3597709287796746</v>
      </c>
      <c r="J55" s="198">
        <f t="shared" si="2"/>
        <v>2.2907122032478355E-4</v>
      </c>
      <c r="K55" s="197">
        <f>PPCL_NG!L55+PPCL_Spot!L55+GT_NG!L55+GT_Spot!L55+Bawana_NG!L55+Bawana_RLNG!L55+Bawana_Spot!L55</f>
        <v>67.56</v>
      </c>
      <c r="L55" s="197">
        <f>PPCL_NG!S55+PPCL_Spot!S55+GT_NG!S55+GT_Spot!S55+Bawana_NG!S55+Bawana_RLNG!S55+Bawana_Spot!S55</f>
        <v>67.559087880049987</v>
      </c>
      <c r="M55" s="198">
        <f t="shared" si="3"/>
        <v>9.1211995001572177E-4</v>
      </c>
      <c r="N55" s="197">
        <f>PPCL_NG!M55+PPCL_Spot!M55+GT_NG!M55+GT_Spot!M55+Bawana_NG!M55+Bawana_RLNG!M55+Bawana_Spot!M55</f>
        <v>103.92</v>
      </c>
      <c r="O55" s="197">
        <f>PPCL_NG!T55+PPCL_Spot!T55+GT_NG!T55+GT_Spot!T55+Bawana_NG!T55+Bawana_RLNG!T55+Bawana_Spot!T55</f>
        <v>103.91728029987505</v>
      </c>
      <c r="P55" s="198">
        <f t="shared" si="4"/>
        <v>2.7197001249561481E-3</v>
      </c>
      <c r="Q55" s="198">
        <f t="shared" si="5"/>
        <v>1.0000000000012221E-2</v>
      </c>
    </row>
    <row r="56" spans="1:17">
      <c r="A56" s="33" t="s">
        <v>98</v>
      </c>
      <c r="B56" s="197">
        <f>PPCL_NG!I56+PPCL_Spot!I56+GT_NG!I56+GT_Spot!I56+Bawana_NG!I56+Bawana_RLNG!I56+Bawana_Spot!I56</f>
        <v>145.28</v>
      </c>
      <c r="C56" s="197">
        <f>PPCL_NG!P56+PPCL_Spot!P56+GT_NG!P56+GT_Spot!P56+Bawana_NG!P56+Bawana_RLNG!P56+Bawana_Spot!P56</f>
        <v>145.27610995418576</v>
      </c>
      <c r="D56" s="198">
        <f t="shared" si="0"/>
        <v>3.8900458142450134E-3</v>
      </c>
      <c r="E56" s="197">
        <f>PPCL_NG!J56+PPCL_Spot!J56+GT_NG!J56+GT_Spot!J56+Bawana_NG!J56+Bawana_RLNG!J56+Bawana_Spot!J56</f>
        <v>85.75</v>
      </c>
      <c r="F56" s="197">
        <f>PPCL_NG!Q56+PPCL_Spot!Q56+GT_NG!Q56+GT_Spot!Q56+Bawana_NG!Q56+Bawana_RLNG!Q56+Bawana_Spot!Q56</f>
        <v>85.747750937109529</v>
      </c>
      <c r="G56" s="198">
        <f t="shared" si="1"/>
        <v>2.2490628904705545E-3</v>
      </c>
      <c r="H56" s="197">
        <f>PPCL_NG!K56+PPCL_Spot!K56+GT_NG!K56+GT_Spot!K56+Bawana_NG!K56+Bawana_RLNG!K56+Bawana_Spot!K56</f>
        <v>8.36</v>
      </c>
      <c r="I56" s="197">
        <f>PPCL_NG!R56+PPCL_Spot!R56+GT_NG!R56+GT_Spot!R56+Bawana_NG!R56+Bawana_RLNG!R56+Bawana_Spot!R56</f>
        <v>8.3597709287796746</v>
      </c>
      <c r="J56" s="198">
        <f t="shared" si="2"/>
        <v>2.2907122032478355E-4</v>
      </c>
      <c r="K56" s="197">
        <f>PPCL_NG!L56+PPCL_Spot!L56+GT_NG!L56+GT_Spot!L56+Bawana_NG!L56+Bawana_RLNG!L56+Bawana_Spot!L56</f>
        <v>67.56</v>
      </c>
      <c r="L56" s="197">
        <f>PPCL_NG!S56+PPCL_Spot!S56+GT_NG!S56+GT_Spot!S56+Bawana_NG!S56+Bawana_RLNG!S56+Bawana_Spot!S56</f>
        <v>67.559087880049987</v>
      </c>
      <c r="M56" s="198">
        <f t="shared" si="3"/>
        <v>9.1211995001572177E-4</v>
      </c>
      <c r="N56" s="197">
        <f>PPCL_NG!M56+PPCL_Spot!M56+GT_NG!M56+GT_Spot!M56+Bawana_NG!M56+Bawana_RLNG!M56+Bawana_Spot!M56</f>
        <v>103.92</v>
      </c>
      <c r="O56" s="197">
        <f>PPCL_NG!T56+PPCL_Spot!T56+GT_NG!T56+GT_Spot!T56+Bawana_NG!T56+Bawana_RLNG!T56+Bawana_Spot!T56</f>
        <v>103.91728029987505</v>
      </c>
      <c r="P56" s="198">
        <f t="shared" si="4"/>
        <v>2.7197001249561481E-3</v>
      </c>
      <c r="Q56" s="198">
        <f t="shared" si="5"/>
        <v>1.0000000000012221E-2</v>
      </c>
    </row>
    <row r="57" spans="1:17">
      <c r="A57" s="33" t="s">
        <v>99</v>
      </c>
      <c r="B57" s="197">
        <f>PPCL_NG!I57+PPCL_Spot!I57+GT_NG!I57+GT_Spot!I57+Bawana_NG!I57+Bawana_RLNG!I57+Bawana_Spot!I57</f>
        <v>145.28</v>
      </c>
      <c r="C57" s="197">
        <f>PPCL_NG!P57+PPCL_Spot!P57+GT_NG!P57+GT_Spot!P57+Bawana_NG!P57+Bawana_RLNG!P57+Bawana_Spot!P57</f>
        <v>145.27610995418576</v>
      </c>
      <c r="D57" s="198">
        <f t="shared" si="0"/>
        <v>3.8900458142450134E-3</v>
      </c>
      <c r="E57" s="197">
        <f>PPCL_NG!J57+PPCL_Spot!J57+GT_NG!J57+GT_Spot!J57+Bawana_NG!J57+Bawana_RLNG!J57+Bawana_Spot!J57</f>
        <v>85.75</v>
      </c>
      <c r="F57" s="197">
        <f>PPCL_NG!Q57+PPCL_Spot!Q57+GT_NG!Q57+GT_Spot!Q57+Bawana_NG!Q57+Bawana_RLNG!Q57+Bawana_Spot!Q57</f>
        <v>85.747750937109529</v>
      </c>
      <c r="G57" s="198">
        <f t="shared" si="1"/>
        <v>2.2490628904705545E-3</v>
      </c>
      <c r="H57" s="197">
        <f>PPCL_NG!K57+PPCL_Spot!K57+GT_NG!K57+GT_Spot!K57+Bawana_NG!K57+Bawana_RLNG!K57+Bawana_Spot!K57</f>
        <v>8.36</v>
      </c>
      <c r="I57" s="197">
        <f>PPCL_NG!R57+PPCL_Spot!R57+GT_NG!R57+GT_Spot!R57+Bawana_NG!R57+Bawana_RLNG!R57+Bawana_Spot!R57</f>
        <v>8.3597709287796746</v>
      </c>
      <c r="J57" s="198">
        <f t="shared" si="2"/>
        <v>2.2907122032478355E-4</v>
      </c>
      <c r="K57" s="197">
        <f>PPCL_NG!L57+PPCL_Spot!L57+GT_NG!L57+GT_Spot!L57+Bawana_NG!L57+Bawana_RLNG!L57+Bawana_Spot!L57</f>
        <v>67.56</v>
      </c>
      <c r="L57" s="197">
        <f>PPCL_NG!S57+PPCL_Spot!S57+GT_NG!S57+GT_Spot!S57+Bawana_NG!S57+Bawana_RLNG!S57+Bawana_Spot!S57</f>
        <v>67.559087880049987</v>
      </c>
      <c r="M57" s="198">
        <f t="shared" si="3"/>
        <v>9.1211995001572177E-4</v>
      </c>
      <c r="N57" s="197">
        <f>PPCL_NG!M57+PPCL_Spot!M57+GT_NG!M57+GT_Spot!M57+Bawana_NG!M57+Bawana_RLNG!M57+Bawana_Spot!M57</f>
        <v>103.92</v>
      </c>
      <c r="O57" s="197">
        <f>PPCL_NG!T57+PPCL_Spot!T57+GT_NG!T57+GT_Spot!T57+Bawana_NG!T57+Bawana_RLNG!T57+Bawana_Spot!T57</f>
        <v>103.91728029987505</v>
      </c>
      <c r="P57" s="198">
        <f t="shared" si="4"/>
        <v>2.7197001249561481E-3</v>
      </c>
      <c r="Q57" s="198">
        <f t="shared" si="5"/>
        <v>1.0000000000012221E-2</v>
      </c>
    </row>
    <row r="58" spans="1:17">
      <c r="A58" s="33" t="s">
        <v>100</v>
      </c>
      <c r="B58" s="197">
        <f>PPCL_NG!I58+PPCL_Spot!I58+GT_NG!I58+GT_Spot!I58+Bawana_NG!I58+Bawana_RLNG!I58+Bawana_Spot!I58</f>
        <v>144.91999999999999</v>
      </c>
      <c r="C58" s="197">
        <f>PPCL_NG!P58+PPCL_Spot!P58+GT_NG!P58+GT_Spot!P58+Bawana_NG!P58+Bawana_RLNG!P58+Bawana_Spot!P58</f>
        <v>144.91253683699563</v>
      </c>
      <c r="D58" s="198">
        <f t="shared" si="0"/>
        <v>7.4631630043597852E-3</v>
      </c>
      <c r="E58" s="197">
        <f>PPCL_NG!J58+PPCL_Spot!J58+GT_NG!J58+GT_Spot!J58+Bawana_NG!J58+Bawana_RLNG!J58+Bawana_Spot!J58</f>
        <v>85.5</v>
      </c>
      <c r="F58" s="197">
        <f>PPCL_NG!Q58+PPCL_Spot!Q58+GT_NG!Q58+GT_Spot!Q58+Bawana_NG!Q58+Bawana_RLNG!Q58+Bawana_Spot!Q58</f>
        <v>85.495150464296287</v>
      </c>
      <c r="G58" s="198">
        <f t="shared" si="1"/>
        <v>4.8495357037126041E-3</v>
      </c>
      <c r="H58" s="197">
        <f>PPCL_NG!K58+PPCL_Spot!K58+GT_NG!K58+GT_Spot!K58+Bawana_NG!K58+Bawana_RLNG!K58+Bawana_Spot!K58</f>
        <v>8.36</v>
      </c>
      <c r="I58" s="197">
        <f>PPCL_NG!R58+PPCL_Spot!R58+GT_NG!R58+GT_Spot!R58+Bawana_NG!R58+Bawana_RLNG!R58+Bawana_Spot!R58</f>
        <v>8.3597709287796746</v>
      </c>
      <c r="J58" s="198">
        <f t="shared" si="2"/>
        <v>2.2907122032478355E-4</v>
      </c>
      <c r="K58" s="197">
        <f>PPCL_NG!L58+PPCL_Spot!L58+GT_NG!L58+GT_Spot!L58+Bawana_NG!L58+Bawana_RLNG!L58+Bawana_Spot!L58</f>
        <v>67.5</v>
      </c>
      <c r="L58" s="197">
        <f>PPCL_NG!S58+PPCL_Spot!S58+GT_NG!S58+GT_Spot!S58+Bawana_NG!S58+Bawana_RLNG!S58+Bawana_Spot!S58</f>
        <v>67.498510372451193</v>
      </c>
      <c r="M58" s="198">
        <f t="shared" si="3"/>
        <v>1.4896275488069932E-3</v>
      </c>
      <c r="N58" s="197">
        <f>PPCL_NG!M58+PPCL_Spot!M58+GT_NG!M58+GT_Spot!M58+Bawana_NG!M58+Bawana_RLNG!M58+Bawana_Spot!M58</f>
        <v>103.6</v>
      </c>
      <c r="O58" s="197">
        <f>PPCL_NG!T58+PPCL_Spot!T58+GT_NG!T58+GT_Spot!T58+Bawana_NG!T58+Bawana_RLNG!T58+Bawana_Spot!T58</f>
        <v>103.59403139747721</v>
      </c>
      <c r="P58" s="198">
        <f t="shared" si="4"/>
        <v>5.9686025227847495E-3</v>
      </c>
      <c r="Q58" s="198">
        <f t="shared" si="5"/>
        <v>1.9999999999988916E-2</v>
      </c>
    </row>
    <row r="59" spans="1:17">
      <c r="A59" s="33" t="s">
        <v>101</v>
      </c>
      <c r="B59" s="197">
        <f>PPCL_NG!I59+PPCL_Spot!I59+GT_NG!I59+GT_Spot!I59+Bawana_NG!I59+Bawana_RLNG!I59+Bawana_Spot!I59</f>
        <v>144.91</v>
      </c>
      <c r="C59" s="197">
        <f>PPCL_NG!P59+PPCL_Spot!P59+GT_NG!P59+GT_Spot!P59+Bawana_NG!P59+Bawana_RLNG!P59+Bawana_Spot!P59</f>
        <v>144.90550734210467</v>
      </c>
      <c r="D59" s="198">
        <f t="shared" si="0"/>
        <v>4.4926578953266016E-3</v>
      </c>
      <c r="E59" s="197">
        <f>PPCL_NG!J59+PPCL_Spot!J59+GT_NG!J59+GT_Spot!J59+Bawana_NG!J59+Bawana_RLNG!J59+Bawana_Spot!J59</f>
        <v>85.490000000000009</v>
      </c>
      <c r="F59" s="197">
        <f>PPCL_NG!Q59+PPCL_Spot!Q59+GT_NG!Q59+GT_Spot!Q59+Bawana_NG!Q59+Bawana_RLNG!Q59+Bawana_Spot!Q59</f>
        <v>85.486891170144546</v>
      </c>
      <c r="G59" s="198">
        <f t="shared" si="1"/>
        <v>3.1088298554635685E-3</v>
      </c>
      <c r="H59" s="197">
        <f>PPCL_NG!K59+PPCL_Spot!K59+GT_NG!K59+GT_Spot!K59+Bawana_NG!K59+Bawana_RLNG!K59+Bawana_Spot!K59</f>
        <v>6.39</v>
      </c>
      <c r="I59" s="197">
        <f>PPCL_NG!R59+PPCL_Spot!R59+GT_NG!R59+GT_Spot!R59+Bawana_NG!R59+Bawana_RLNG!R59+Bawana_Spot!R59</f>
        <v>6.3897709287796749</v>
      </c>
      <c r="J59" s="198">
        <f t="shared" si="2"/>
        <v>2.2907122032478355E-4</v>
      </c>
      <c r="K59" s="197">
        <f>PPCL_NG!L59+PPCL_Spot!L59+GT_NG!L59+GT_Spot!L59+Bawana_NG!L59+Bawana_RLNG!L59+Bawana_Spot!L59</f>
        <v>67.490000000000009</v>
      </c>
      <c r="L59" s="197">
        <f>PPCL_NG!S59+PPCL_Spot!S59+GT_NG!S59+GT_Spot!S59+Bawana_NG!S59+Bawana_RLNG!S59+Bawana_Spot!S59</f>
        <v>67.491698284618749</v>
      </c>
      <c r="M59" s="198">
        <f t="shared" si="3"/>
        <v>-1.6982846187403311E-3</v>
      </c>
      <c r="N59" s="197">
        <f>PPCL_NG!M59+PPCL_Spot!M59+GT_NG!M59+GT_Spot!M59+Bawana_NG!M59+Bawana_RLNG!M59+Bawana_Spot!M59</f>
        <v>103.59</v>
      </c>
      <c r="O59" s="197">
        <f>PPCL_NG!T59+PPCL_Spot!T59+GT_NG!T59+GT_Spot!T59+Bawana_NG!T59+Bawana_RLNG!T59+Bawana_Spot!T59</f>
        <v>103.58613227435234</v>
      </c>
      <c r="P59" s="198">
        <f t="shared" si="4"/>
        <v>3.8677256476660204E-3</v>
      </c>
      <c r="Q59" s="198">
        <f t="shared" si="5"/>
        <v>1.0000000000040643E-2</v>
      </c>
    </row>
    <row r="60" spans="1:17">
      <c r="A60" s="33" t="s">
        <v>102</v>
      </c>
      <c r="B60" s="197">
        <f>PPCL_NG!I60+PPCL_Spot!I60+GT_NG!I60+GT_Spot!I60+Bawana_NG!I60+Bawana_RLNG!I60+Bawana_Spot!I60</f>
        <v>144.91</v>
      </c>
      <c r="C60" s="197">
        <f>PPCL_NG!P60+PPCL_Spot!P60+GT_NG!P60+GT_Spot!P60+Bawana_NG!P60+Bawana_RLNG!P60+Bawana_Spot!P60</f>
        <v>144.90550734210467</v>
      </c>
      <c r="D60" s="198">
        <f t="shared" si="0"/>
        <v>4.4926578953266016E-3</v>
      </c>
      <c r="E60" s="197">
        <f>PPCL_NG!J60+PPCL_Spot!J60+GT_NG!J60+GT_Spot!J60+Bawana_NG!J60+Bawana_RLNG!J60+Bawana_Spot!J60</f>
        <v>85.490000000000009</v>
      </c>
      <c r="F60" s="197">
        <f>PPCL_NG!Q60+PPCL_Spot!Q60+GT_NG!Q60+GT_Spot!Q60+Bawana_NG!Q60+Bawana_RLNG!Q60+Bawana_Spot!Q60</f>
        <v>85.486891170144546</v>
      </c>
      <c r="G60" s="198">
        <f t="shared" si="1"/>
        <v>3.1088298554635685E-3</v>
      </c>
      <c r="H60" s="197">
        <f>PPCL_NG!K60+PPCL_Spot!K60+GT_NG!K60+GT_Spot!K60+Bawana_NG!K60+Bawana_RLNG!K60+Bawana_Spot!K60</f>
        <v>6.39</v>
      </c>
      <c r="I60" s="197">
        <f>PPCL_NG!R60+PPCL_Spot!R60+GT_NG!R60+GT_Spot!R60+Bawana_NG!R60+Bawana_RLNG!R60+Bawana_Spot!R60</f>
        <v>6.3897709287796749</v>
      </c>
      <c r="J60" s="198">
        <f t="shared" si="2"/>
        <v>2.2907122032478355E-4</v>
      </c>
      <c r="K60" s="197">
        <f>PPCL_NG!L60+PPCL_Spot!L60+GT_NG!L60+GT_Spot!L60+Bawana_NG!L60+Bawana_RLNG!L60+Bawana_Spot!L60</f>
        <v>67.490000000000009</v>
      </c>
      <c r="L60" s="197">
        <f>PPCL_NG!S60+PPCL_Spot!S60+GT_NG!S60+GT_Spot!S60+Bawana_NG!S60+Bawana_RLNG!S60+Bawana_Spot!S60</f>
        <v>67.491698284618749</v>
      </c>
      <c r="M60" s="198">
        <f t="shared" si="3"/>
        <v>-1.6982846187403311E-3</v>
      </c>
      <c r="N60" s="197">
        <f>PPCL_NG!M60+PPCL_Spot!M60+GT_NG!M60+GT_Spot!M60+Bawana_NG!M60+Bawana_RLNG!M60+Bawana_Spot!M60</f>
        <v>103.59</v>
      </c>
      <c r="O60" s="197">
        <f>PPCL_NG!T60+PPCL_Spot!T60+GT_NG!T60+GT_Spot!T60+Bawana_NG!T60+Bawana_RLNG!T60+Bawana_Spot!T60</f>
        <v>103.58613227435234</v>
      </c>
      <c r="P60" s="198">
        <f t="shared" si="4"/>
        <v>3.8677256476660204E-3</v>
      </c>
      <c r="Q60" s="198">
        <f t="shared" si="5"/>
        <v>1.0000000000040643E-2</v>
      </c>
    </row>
    <row r="61" spans="1:17">
      <c r="A61" s="33" t="s">
        <v>103</v>
      </c>
      <c r="B61" s="197">
        <f>PPCL_NG!I61+PPCL_Spot!I61+GT_NG!I61+GT_Spot!I61+Bawana_NG!I61+Bawana_RLNG!I61+Bawana_Spot!I61</f>
        <v>144.91</v>
      </c>
      <c r="C61" s="197">
        <f>PPCL_NG!P61+PPCL_Spot!P61+GT_NG!P61+GT_Spot!P61+Bawana_NG!P61+Bawana_RLNG!P61+Bawana_Spot!P61</f>
        <v>144.90550734210467</v>
      </c>
      <c r="D61" s="198">
        <f t="shared" si="0"/>
        <v>4.4926578953266016E-3</v>
      </c>
      <c r="E61" s="197">
        <f>PPCL_NG!J61+PPCL_Spot!J61+GT_NG!J61+GT_Spot!J61+Bawana_NG!J61+Bawana_RLNG!J61+Bawana_Spot!J61</f>
        <v>85.490000000000009</v>
      </c>
      <c r="F61" s="197">
        <f>PPCL_NG!Q61+PPCL_Spot!Q61+GT_NG!Q61+GT_Spot!Q61+Bawana_NG!Q61+Bawana_RLNG!Q61+Bawana_Spot!Q61</f>
        <v>85.486891170144546</v>
      </c>
      <c r="G61" s="198">
        <f t="shared" si="1"/>
        <v>3.1088298554635685E-3</v>
      </c>
      <c r="H61" s="197">
        <f>PPCL_NG!K61+PPCL_Spot!K61+GT_NG!K61+GT_Spot!K61+Bawana_NG!K61+Bawana_RLNG!K61+Bawana_Spot!K61</f>
        <v>6.39</v>
      </c>
      <c r="I61" s="197">
        <f>PPCL_NG!R61+PPCL_Spot!R61+GT_NG!R61+GT_Spot!R61+Bawana_NG!R61+Bawana_RLNG!R61+Bawana_Spot!R61</f>
        <v>6.3897709287796749</v>
      </c>
      <c r="J61" s="198">
        <f t="shared" si="2"/>
        <v>2.2907122032478355E-4</v>
      </c>
      <c r="K61" s="197">
        <f>PPCL_NG!L61+PPCL_Spot!L61+GT_NG!L61+GT_Spot!L61+Bawana_NG!L61+Bawana_RLNG!L61+Bawana_Spot!L61</f>
        <v>67.490000000000009</v>
      </c>
      <c r="L61" s="197">
        <f>PPCL_NG!S61+PPCL_Spot!S61+GT_NG!S61+GT_Spot!S61+Bawana_NG!S61+Bawana_RLNG!S61+Bawana_Spot!S61</f>
        <v>67.491698284618749</v>
      </c>
      <c r="M61" s="198">
        <f t="shared" si="3"/>
        <v>-1.6982846187403311E-3</v>
      </c>
      <c r="N61" s="197">
        <f>PPCL_NG!M61+PPCL_Spot!M61+GT_NG!M61+GT_Spot!M61+Bawana_NG!M61+Bawana_RLNG!M61+Bawana_Spot!M61</f>
        <v>103.59</v>
      </c>
      <c r="O61" s="197">
        <f>PPCL_NG!T61+PPCL_Spot!T61+GT_NG!T61+GT_Spot!T61+Bawana_NG!T61+Bawana_RLNG!T61+Bawana_Spot!T61</f>
        <v>103.58613227435234</v>
      </c>
      <c r="P61" s="198">
        <f t="shared" si="4"/>
        <v>3.8677256476660204E-3</v>
      </c>
      <c r="Q61" s="198">
        <f t="shared" si="5"/>
        <v>1.0000000000040643E-2</v>
      </c>
    </row>
    <row r="62" spans="1:17">
      <c r="A62" s="33" t="s">
        <v>104</v>
      </c>
      <c r="B62" s="197">
        <f>PPCL_NG!I62+PPCL_Spot!I62+GT_NG!I62+GT_Spot!I62+Bawana_NG!I62+Bawana_RLNG!I62+Bawana_Spot!I62</f>
        <v>144.91</v>
      </c>
      <c r="C62" s="197">
        <f>PPCL_NG!P62+PPCL_Spot!P62+GT_NG!P62+GT_Spot!P62+Bawana_NG!P62+Bawana_RLNG!P62+Bawana_Spot!P62</f>
        <v>144.90550734210467</v>
      </c>
      <c r="D62" s="198">
        <f t="shared" si="0"/>
        <v>4.4926578953266016E-3</v>
      </c>
      <c r="E62" s="197">
        <f>PPCL_NG!J62+PPCL_Spot!J62+GT_NG!J62+GT_Spot!J62+Bawana_NG!J62+Bawana_RLNG!J62+Bawana_Spot!J62</f>
        <v>85.490000000000009</v>
      </c>
      <c r="F62" s="197">
        <f>PPCL_NG!Q62+PPCL_Spot!Q62+GT_NG!Q62+GT_Spot!Q62+Bawana_NG!Q62+Bawana_RLNG!Q62+Bawana_Spot!Q62</f>
        <v>85.486891170144546</v>
      </c>
      <c r="G62" s="198">
        <f t="shared" si="1"/>
        <v>3.1088298554635685E-3</v>
      </c>
      <c r="H62" s="197">
        <f>PPCL_NG!K62+PPCL_Spot!K62+GT_NG!K62+GT_Spot!K62+Bawana_NG!K62+Bawana_RLNG!K62+Bawana_Spot!K62</f>
        <v>6.39</v>
      </c>
      <c r="I62" s="197">
        <f>PPCL_NG!R62+PPCL_Spot!R62+GT_NG!R62+GT_Spot!R62+Bawana_NG!R62+Bawana_RLNG!R62+Bawana_Spot!R62</f>
        <v>6.3897709287796749</v>
      </c>
      <c r="J62" s="198">
        <f t="shared" si="2"/>
        <v>2.2907122032478355E-4</v>
      </c>
      <c r="K62" s="197">
        <f>PPCL_NG!L62+PPCL_Spot!L62+GT_NG!L62+GT_Spot!L62+Bawana_NG!L62+Bawana_RLNG!L62+Bawana_Spot!L62</f>
        <v>67.490000000000009</v>
      </c>
      <c r="L62" s="197">
        <f>PPCL_NG!S62+PPCL_Spot!S62+GT_NG!S62+GT_Spot!S62+Bawana_NG!S62+Bawana_RLNG!S62+Bawana_Spot!S62</f>
        <v>67.491698284618749</v>
      </c>
      <c r="M62" s="198">
        <f t="shared" si="3"/>
        <v>-1.6982846187403311E-3</v>
      </c>
      <c r="N62" s="197">
        <f>PPCL_NG!M62+PPCL_Spot!M62+GT_NG!M62+GT_Spot!M62+Bawana_NG!M62+Bawana_RLNG!M62+Bawana_Spot!M62</f>
        <v>103.59</v>
      </c>
      <c r="O62" s="197">
        <f>PPCL_NG!T62+PPCL_Spot!T62+GT_NG!T62+GT_Spot!T62+Bawana_NG!T62+Bawana_RLNG!T62+Bawana_Spot!T62</f>
        <v>103.58613227435234</v>
      </c>
      <c r="P62" s="198">
        <f t="shared" si="4"/>
        <v>3.8677256476660204E-3</v>
      </c>
      <c r="Q62" s="198">
        <f t="shared" si="5"/>
        <v>1.0000000000040643E-2</v>
      </c>
    </row>
    <row r="63" spans="1:17">
      <c r="A63" s="33" t="s">
        <v>105</v>
      </c>
      <c r="B63" s="197">
        <f>PPCL_NG!I63+PPCL_Spot!I63+GT_NG!I63+GT_Spot!I63+Bawana_NG!I63+Bawana_RLNG!I63+Bawana_Spot!I63</f>
        <v>144.91</v>
      </c>
      <c r="C63" s="197">
        <f>PPCL_NG!P63+PPCL_Spot!P63+GT_NG!P63+GT_Spot!P63+Bawana_NG!P63+Bawana_RLNG!P63+Bawana_Spot!P63</f>
        <v>144.90550734210467</v>
      </c>
      <c r="D63" s="198">
        <f t="shared" si="0"/>
        <v>4.4926578953266016E-3</v>
      </c>
      <c r="E63" s="197">
        <f>PPCL_NG!J63+PPCL_Spot!J63+GT_NG!J63+GT_Spot!J63+Bawana_NG!J63+Bawana_RLNG!J63+Bawana_Spot!J63</f>
        <v>85.490000000000009</v>
      </c>
      <c r="F63" s="197">
        <f>PPCL_NG!Q63+PPCL_Spot!Q63+GT_NG!Q63+GT_Spot!Q63+Bawana_NG!Q63+Bawana_RLNG!Q63+Bawana_Spot!Q63</f>
        <v>85.486891170144546</v>
      </c>
      <c r="G63" s="198">
        <f t="shared" si="1"/>
        <v>3.1088298554635685E-3</v>
      </c>
      <c r="H63" s="197">
        <f>PPCL_NG!K63+PPCL_Spot!K63+GT_NG!K63+GT_Spot!K63+Bawana_NG!K63+Bawana_RLNG!K63+Bawana_Spot!K63</f>
        <v>6.39</v>
      </c>
      <c r="I63" s="197">
        <f>PPCL_NG!R63+PPCL_Spot!R63+GT_NG!R63+GT_Spot!R63+Bawana_NG!R63+Bawana_RLNG!R63+Bawana_Spot!R63</f>
        <v>6.3897709287796749</v>
      </c>
      <c r="J63" s="198">
        <f t="shared" si="2"/>
        <v>2.2907122032478355E-4</v>
      </c>
      <c r="K63" s="197">
        <f>PPCL_NG!L63+PPCL_Spot!L63+GT_NG!L63+GT_Spot!L63+Bawana_NG!L63+Bawana_RLNG!L63+Bawana_Spot!L63</f>
        <v>67.490000000000009</v>
      </c>
      <c r="L63" s="197">
        <f>PPCL_NG!S63+PPCL_Spot!S63+GT_NG!S63+GT_Spot!S63+Bawana_NG!S63+Bawana_RLNG!S63+Bawana_Spot!S63</f>
        <v>67.491698284618749</v>
      </c>
      <c r="M63" s="198">
        <f t="shared" si="3"/>
        <v>-1.6982846187403311E-3</v>
      </c>
      <c r="N63" s="197">
        <f>PPCL_NG!M63+PPCL_Spot!M63+GT_NG!M63+GT_Spot!M63+Bawana_NG!M63+Bawana_RLNG!M63+Bawana_Spot!M63</f>
        <v>103.59</v>
      </c>
      <c r="O63" s="197">
        <f>PPCL_NG!T63+PPCL_Spot!T63+GT_NG!T63+GT_Spot!T63+Bawana_NG!T63+Bawana_RLNG!T63+Bawana_Spot!T63</f>
        <v>103.58613227435234</v>
      </c>
      <c r="P63" s="198">
        <f t="shared" si="4"/>
        <v>3.8677256476660204E-3</v>
      </c>
      <c r="Q63" s="198">
        <f t="shared" si="5"/>
        <v>1.0000000000040643E-2</v>
      </c>
    </row>
    <row r="64" spans="1:17">
      <c r="A64" s="33" t="s">
        <v>106</v>
      </c>
      <c r="B64" s="197">
        <f>PPCL_NG!I64+PPCL_Spot!I64+GT_NG!I64+GT_Spot!I64+Bawana_NG!I64+Bawana_RLNG!I64+Bawana_Spot!I64</f>
        <v>144.91</v>
      </c>
      <c r="C64" s="197">
        <f>PPCL_NG!P64+PPCL_Spot!P64+GT_NG!P64+GT_Spot!P64+Bawana_NG!P64+Bawana_RLNG!P64+Bawana_Spot!P64</f>
        <v>144.90550734210467</v>
      </c>
      <c r="D64" s="198">
        <f t="shared" si="0"/>
        <v>4.4926578953266016E-3</v>
      </c>
      <c r="E64" s="197">
        <f>PPCL_NG!J64+PPCL_Spot!J64+GT_NG!J64+GT_Spot!J64+Bawana_NG!J64+Bawana_RLNG!J64+Bawana_Spot!J64</f>
        <v>85.490000000000009</v>
      </c>
      <c r="F64" s="197">
        <f>PPCL_NG!Q64+PPCL_Spot!Q64+GT_NG!Q64+GT_Spot!Q64+Bawana_NG!Q64+Bawana_RLNG!Q64+Bawana_Spot!Q64</f>
        <v>85.486891170144546</v>
      </c>
      <c r="G64" s="198">
        <f t="shared" si="1"/>
        <v>3.1088298554635685E-3</v>
      </c>
      <c r="H64" s="197">
        <f>PPCL_NG!K64+PPCL_Spot!K64+GT_NG!K64+GT_Spot!K64+Bawana_NG!K64+Bawana_RLNG!K64+Bawana_Spot!K64</f>
        <v>6.39</v>
      </c>
      <c r="I64" s="197">
        <f>PPCL_NG!R64+PPCL_Spot!R64+GT_NG!R64+GT_Spot!R64+Bawana_NG!R64+Bawana_RLNG!R64+Bawana_Spot!R64</f>
        <v>6.3897709287796749</v>
      </c>
      <c r="J64" s="198">
        <f t="shared" si="2"/>
        <v>2.2907122032478355E-4</v>
      </c>
      <c r="K64" s="197">
        <f>PPCL_NG!L64+PPCL_Spot!L64+GT_NG!L64+GT_Spot!L64+Bawana_NG!L64+Bawana_RLNG!L64+Bawana_Spot!L64</f>
        <v>67.490000000000009</v>
      </c>
      <c r="L64" s="197">
        <f>PPCL_NG!S64+PPCL_Spot!S64+GT_NG!S64+GT_Spot!S64+Bawana_NG!S64+Bawana_RLNG!S64+Bawana_Spot!S64</f>
        <v>67.491698284618749</v>
      </c>
      <c r="M64" s="198">
        <f t="shared" si="3"/>
        <v>-1.6982846187403311E-3</v>
      </c>
      <c r="N64" s="197">
        <f>PPCL_NG!M64+PPCL_Spot!M64+GT_NG!M64+GT_Spot!M64+Bawana_NG!M64+Bawana_RLNG!M64+Bawana_Spot!M64</f>
        <v>103.59</v>
      </c>
      <c r="O64" s="197">
        <f>PPCL_NG!T64+PPCL_Spot!T64+GT_NG!T64+GT_Spot!T64+Bawana_NG!T64+Bawana_RLNG!T64+Bawana_Spot!T64</f>
        <v>103.58613227435234</v>
      </c>
      <c r="P64" s="198">
        <f t="shared" si="4"/>
        <v>3.8677256476660204E-3</v>
      </c>
      <c r="Q64" s="198">
        <f t="shared" si="5"/>
        <v>1.0000000000040643E-2</v>
      </c>
    </row>
    <row r="65" spans="1:17">
      <c r="A65" s="33" t="s">
        <v>107</v>
      </c>
      <c r="B65" s="197">
        <f>PPCL_NG!I65+PPCL_Spot!I65+GT_NG!I65+GT_Spot!I65+Bawana_NG!I65+Bawana_RLNG!I65+Bawana_Spot!I65</f>
        <v>144.91</v>
      </c>
      <c r="C65" s="197">
        <f>PPCL_NG!P65+PPCL_Spot!P65+GT_NG!P65+GT_Spot!P65+Bawana_NG!P65+Bawana_RLNG!P65+Bawana_Spot!P65</f>
        <v>144.90550734210467</v>
      </c>
      <c r="D65" s="198">
        <f t="shared" si="0"/>
        <v>4.4926578953266016E-3</v>
      </c>
      <c r="E65" s="197">
        <f>PPCL_NG!J65+PPCL_Spot!J65+GT_NG!J65+GT_Spot!J65+Bawana_NG!J65+Bawana_RLNG!J65+Bawana_Spot!J65</f>
        <v>85.490000000000009</v>
      </c>
      <c r="F65" s="197">
        <f>PPCL_NG!Q65+PPCL_Spot!Q65+GT_NG!Q65+GT_Spot!Q65+Bawana_NG!Q65+Bawana_RLNG!Q65+Bawana_Spot!Q65</f>
        <v>85.486891170144546</v>
      </c>
      <c r="G65" s="198">
        <f t="shared" si="1"/>
        <v>3.1088298554635685E-3</v>
      </c>
      <c r="H65" s="197">
        <f>PPCL_NG!K65+PPCL_Spot!K65+GT_NG!K65+GT_Spot!K65+Bawana_NG!K65+Bawana_RLNG!K65+Bawana_Spot!K65</f>
        <v>6.39</v>
      </c>
      <c r="I65" s="197">
        <f>PPCL_NG!R65+PPCL_Spot!R65+GT_NG!R65+GT_Spot!R65+Bawana_NG!R65+Bawana_RLNG!R65+Bawana_Spot!R65</f>
        <v>6.3897709287796749</v>
      </c>
      <c r="J65" s="198">
        <f t="shared" si="2"/>
        <v>2.2907122032478355E-4</v>
      </c>
      <c r="K65" s="197">
        <f>PPCL_NG!L65+PPCL_Spot!L65+GT_NG!L65+GT_Spot!L65+Bawana_NG!L65+Bawana_RLNG!L65+Bawana_Spot!L65</f>
        <v>67.490000000000009</v>
      </c>
      <c r="L65" s="197">
        <f>PPCL_NG!S65+PPCL_Spot!S65+GT_NG!S65+GT_Spot!S65+Bawana_NG!S65+Bawana_RLNG!S65+Bawana_Spot!S65</f>
        <v>67.491698284618749</v>
      </c>
      <c r="M65" s="198">
        <f t="shared" si="3"/>
        <v>-1.6982846187403311E-3</v>
      </c>
      <c r="N65" s="197">
        <f>PPCL_NG!M65+PPCL_Spot!M65+GT_NG!M65+GT_Spot!M65+Bawana_NG!M65+Bawana_RLNG!M65+Bawana_Spot!M65</f>
        <v>103.59</v>
      </c>
      <c r="O65" s="197">
        <f>PPCL_NG!T65+PPCL_Spot!T65+GT_NG!T65+GT_Spot!T65+Bawana_NG!T65+Bawana_RLNG!T65+Bawana_Spot!T65</f>
        <v>103.58613227435234</v>
      </c>
      <c r="P65" s="198">
        <f t="shared" si="4"/>
        <v>3.8677256476660204E-3</v>
      </c>
      <c r="Q65" s="198">
        <f t="shared" si="5"/>
        <v>1.0000000000040643E-2</v>
      </c>
    </row>
    <row r="66" spans="1:17">
      <c r="A66" s="33" t="s">
        <v>108</v>
      </c>
      <c r="B66" s="197">
        <f>PPCL_NG!I66+PPCL_Spot!I66+GT_NG!I66+GT_Spot!I66+Bawana_NG!I66+Bawana_RLNG!I66+Bawana_Spot!I66</f>
        <v>144.91</v>
      </c>
      <c r="C66" s="197">
        <f>PPCL_NG!P66+PPCL_Spot!P66+GT_NG!P66+GT_Spot!P66+Bawana_NG!P66+Bawana_RLNG!P66+Bawana_Spot!P66</f>
        <v>144.90550734210467</v>
      </c>
      <c r="D66" s="198">
        <f t="shared" si="0"/>
        <v>4.4926578953266016E-3</v>
      </c>
      <c r="E66" s="197">
        <f>PPCL_NG!J66+PPCL_Spot!J66+GT_NG!J66+GT_Spot!J66+Bawana_NG!J66+Bawana_RLNG!J66+Bawana_Spot!J66</f>
        <v>85.490000000000009</v>
      </c>
      <c r="F66" s="197">
        <f>PPCL_NG!Q66+PPCL_Spot!Q66+GT_NG!Q66+GT_Spot!Q66+Bawana_NG!Q66+Bawana_RLNG!Q66+Bawana_Spot!Q66</f>
        <v>85.486891170144546</v>
      </c>
      <c r="G66" s="198">
        <f t="shared" si="1"/>
        <v>3.1088298554635685E-3</v>
      </c>
      <c r="H66" s="197">
        <f>PPCL_NG!K66+PPCL_Spot!K66+GT_NG!K66+GT_Spot!K66+Bawana_NG!K66+Bawana_RLNG!K66+Bawana_Spot!K66</f>
        <v>6.39</v>
      </c>
      <c r="I66" s="197">
        <f>PPCL_NG!R66+PPCL_Spot!R66+GT_NG!R66+GT_Spot!R66+Bawana_NG!R66+Bawana_RLNG!R66+Bawana_Spot!R66</f>
        <v>6.3897709287796749</v>
      </c>
      <c r="J66" s="198">
        <f t="shared" si="2"/>
        <v>2.2907122032478355E-4</v>
      </c>
      <c r="K66" s="197">
        <f>PPCL_NG!L66+PPCL_Spot!L66+GT_NG!L66+GT_Spot!L66+Bawana_NG!L66+Bawana_RLNG!L66+Bawana_Spot!L66</f>
        <v>67.490000000000009</v>
      </c>
      <c r="L66" s="197">
        <f>PPCL_NG!S66+PPCL_Spot!S66+GT_NG!S66+GT_Spot!S66+Bawana_NG!S66+Bawana_RLNG!S66+Bawana_Spot!S66</f>
        <v>67.491698284618749</v>
      </c>
      <c r="M66" s="198">
        <f t="shared" si="3"/>
        <v>-1.6982846187403311E-3</v>
      </c>
      <c r="N66" s="197">
        <f>PPCL_NG!M66+PPCL_Spot!M66+GT_NG!M66+GT_Spot!M66+Bawana_NG!M66+Bawana_RLNG!M66+Bawana_Spot!M66</f>
        <v>103.59</v>
      </c>
      <c r="O66" s="197">
        <f>PPCL_NG!T66+PPCL_Spot!T66+GT_NG!T66+GT_Spot!T66+Bawana_NG!T66+Bawana_RLNG!T66+Bawana_Spot!T66</f>
        <v>103.58613227435234</v>
      </c>
      <c r="P66" s="198">
        <f t="shared" si="4"/>
        <v>3.8677256476660204E-3</v>
      </c>
      <c r="Q66" s="198">
        <f t="shared" si="5"/>
        <v>1.0000000000040643E-2</v>
      </c>
    </row>
    <row r="67" spans="1:17">
      <c r="A67" s="33" t="s">
        <v>109</v>
      </c>
      <c r="B67" s="197">
        <f>PPCL_NG!I67+PPCL_Spot!I67+GT_NG!I67+GT_Spot!I67+Bawana_NG!I67+Bawana_RLNG!I67+Bawana_Spot!I67</f>
        <v>144.91</v>
      </c>
      <c r="C67" s="197">
        <f>PPCL_NG!P67+PPCL_Spot!P67+GT_NG!P67+GT_Spot!P67+Bawana_NG!P67+Bawana_RLNG!P67+Bawana_Spot!P67</f>
        <v>144.90550734210467</v>
      </c>
      <c r="D67" s="198">
        <f t="shared" ref="D67:D99" si="6">B67-C67</f>
        <v>4.4926578953266016E-3</v>
      </c>
      <c r="E67" s="197">
        <f>PPCL_NG!J67+PPCL_Spot!J67+GT_NG!J67+GT_Spot!J67+Bawana_NG!J67+Bawana_RLNG!J67+Bawana_Spot!J67</f>
        <v>85.490000000000009</v>
      </c>
      <c r="F67" s="197">
        <f>PPCL_NG!Q67+PPCL_Spot!Q67+GT_NG!Q67+GT_Spot!Q67+Bawana_NG!Q67+Bawana_RLNG!Q67+Bawana_Spot!Q67</f>
        <v>85.486891170144546</v>
      </c>
      <c r="G67" s="198">
        <f t="shared" ref="G67:G99" si="7">E67-F67</f>
        <v>3.1088298554635685E-3</v>
      </c>
      <c r="H67" s="197">
        <f>PPCL_NG!K67+PPCL_Spot!K67+GT_NG!K67+GT_Spot!K67+Bawana_NG!K67+Bawana_RLNG!K67+Bawana_Spot!K67</f>
        <v>6.39</v>
      </c>
      <c r="I67" s="197">
        <f>PPCL_NG!R67+PPCL_Spot!R67+GT_NG!R67+GT_Spot!R67+Bawana_NG!R67+Bawana_RLNG!R67+Bawana_Spot!R67</f>
        <v>6.3897709287796749</v>
      </c>
      <c r="J67" s="198">
        <f t="shared" ref="J67:J99" si="8">H67-I67</f>
        <v>2.2907122032478355E-4</v>
      </c>
      <c r="K67" s="197">
        <f>PPCL_NG!L67+PPCL_Spot!L67+GT_NG!L67+GT_Spot!L67+Bawana_NG!L67+Bawana_RLNG!L67+Bawana_Spot!L67</f>
        <v>67.490000000000009</v>
      </c>
      <c r="L67" s="197">
        <f>PPCL_NG!S67+PPCL_Spot!S67+GT_NG!S67+GT_Spot!S67+Bawana_NG!S67+Bawana_RLNG!S67+Bawana_Spot!S67</f>
        <v>67.491698284618749</v>
      </c>
      <c r="M67" s="198">
        <f t="shared" ref="M67:M99" si="9">K67-L67</f>
        <v>-1.6982846187403311E-3</v>
      </c>
      <c r="N67" s="197">
        <f>PPCL_NG!M67+PPCL_Spot!M67+GT_NG!M67+GT_Spot!M67+Bawana_NG!M67+Bawana_RLNG!M67+Bawana_Spot!M67</f>
        <v>103.59</v>
      </c>
      <c r="O67" s="197">
        <f>PPCL_NG!T67+PPCL_Spot!T67+GT_NG!T67+GT_Spot!T67+Bawana_NG!T67+Bawana_RLNG!T67+Bawana_Spot!T67</f>
        <v>103.58613227435234</v>
      </c>
      <c r="P67" s="198">
        <f t="shared" ref="P67:P99" si="10">N67-O67</f>
        <v>3.8677256476660204E-3</v>
      </c>
      <c r="Q67" s="198">
        <f t="shared" si="5"/>
        <v>1.0000000000040643E-2</v>
      </c>
    </row>
    <row r="68" spans="1:17">
      <c r="A68" s="33" t="s">
        <v>110</v>
      </c>
      <c r="B68" s="197">
        <f>PPCL_NG!I68+PPCL_Spot!I68+GT_NG!I68+GT_Spot!I68+Bawana_NG!I68+Bawana_RLNG!I68+Bawana_Spot!I68</f>
        <v>144.91</v>
      </c>
      <c r="C68" s="197">
        <f>PPCL_NG!P68+PPCL_Spot!P68+GT_NG!P68+GT_Spot!P68+Bawana_NG!P68+Bawana_RLNG!P68+Bawana_Spot!P68</f>
        <v>144.90550734210467</v>
      </c>
      <c r="D68" s="198">
        <f t="shared" si="6"/>
        <v>4.4926578953266016E-3</v>
      </c>
      <c r="E68" s="197">
        <f>PPCL_NG!J68+PPCL_Spot!J68+GT_NG!J68+GT_Spot!J68+Bawana_NG!J68+Bawana_RLNG!J68+Bawana_Spot!J68</f>
        <v>85.490000000000009</v>
      </c>
      <c r="F68" s="197">
        <f>PPCL_NG!Q68+PPCL_Spot!Q68+GT_NG!Q68+GT_Spot!Q68+Bawana_NG!Q68+Bawana_RLNG!Q68+Bawana_Spot!Q68</f>
        <v>85.486891170144546</v>
      </c>
      <c r="G68" s="198">
        <f t="shared" si="7"/>
        <v>3.1088298554635685E-3</v>
      </c>
      <c r="H68" s="197">
        <f>PPCL_NG!K68+PPCL_Spot!K68+GT_NG!K68+GT_Spot!K68+Bawana_NG!K68+Bawana_RLNG!K68+Bawana_Spot!K68</f>
        <v>6.39</v>
      </c>
      <c r="I68" s="197">
        <f>PPCL_NG!R68+PPCL_Spot!R68+GT_NG!R68+GT_Spot!R68+Bawana_NG!R68+Bawana_RLNG!R68+Bawana_Spot!R68</f>
        <v>6.3897709287796749</v>
      </c>
      <c r="J68" s="198">
        <f t="shared" si="8"/>
        <v>2.2907122032478355E-4</v>
      </c>
      <c r="K68" s="197">
        <f>PPCL_NG!L68+PPCL_Spot!L68+GT_NG!L68+GT_Spot!L68+Bawana_NG!L68+Bawana_RLNG!L68+Bawana_Spot!L68</f>
        <v>67.490000000000009</v>
      </c>
      <c r="L68" s="197">
        <f>PPCL_NG!S68+PPCL_Spot!S68+GT_NG!S68+GT_Spot!S68+Bawana_NG!S68+Bawana_RLNG!S68+Bawana_Spot!S68</f>
        <v>67.491698284618749</v>
      </c>
      <c r="M68" s="198">
        <f t="shared" si="9"/>
        <v>-1.6982846187403311E-3</v>
      </c>
      <c r="N68" s="197">
        <f>PPCL_NG!M68+PPCL_Spot!M68+GT_NG!M68+GT_Spot!M68+Bawana_NG!M68+Bawana_RLNG!M68+Bawana_Spot!M68</f>
        <v>103.59</v>
      </c>
      <c r="O68" s="197">
        <f>PPCL_NG!T68+PPCL_Spot!T68+GT_NG!T68+GT_Spot!T68+Bawana_NG!T68+Bawana_RLNG!T68+Bawana_Spot!T68</f>
        <v>103.58613227435234</v>
      </c>
      <c r="P68" s="198">
        <f t="shared" si="10"/>
        <v>3.8677256476660204E-3</v>
      </c>
      <c r="Q68" s="198">
        <f t="shared" ref="Q68:Q99" si="11">D68+G68+J68+M68+P68</f>
        <v>1.0000000000040643E-2</v>
      </c>
    </row>
    <row r="69" spans="1:17">
      <c r="A69" s="33" t="s">
        <v>111</v>
      </c>
      <c r="B69" s="197">
        <f>PPCL_NG!I69+PPCL_Spot!I69+GT_NG!I69+GT_Spot!I69+Bawana_NG!I69+Bawana_RLNG!I69+Bawana_Spot!I69</f>
        <v>144.91</v>
      </c>
      <c r="C69" s="197">
        <f>PPCL_NG!P69+PPCL_Spot!P69+GT_NG!P69+GT_Spot!P69+Bawana_NG!P69+Bawana_RLNG!P69+Bawana_Spot!P69</f>
        <v>144.90550734210467</v>
      </c>
      <c r="D69" s="198">
        <f t="shared" si="6"/>
        <v>4.4926578953266016E-3</v>
      </c>
      <c r="E69" s="197">
        <f>PPCL_NG!J69+PPCL_Spot!J69+GT_NG!J69+GT_Spot!J69+Bawana_NG!J69+Bawana_RLNG!J69+Bawana_Spot!J69</f>
        <v>85.490000000000009</v>
      </c>
      <c r="F69" s="197">
        <f>PPCL_NG!Q69+PPCL_Spot!Q69+GT_NG!Q69+GT_Spot!Q69+Bawana_NG!Q69+Bawana_RLNG!Q69+Bawana_Spot!Q69</f>
        <v>85.486891170144546</v>
      </c>
      <c r="G69" s="198">
        <f t="shared" si="7"/>
        <v>3.1088298554635685E-3</v>
      </c>
      <c r="H69" s="197">
        <f>PPCL_NG!K69+PPCL_Spot!K69+GT_NG!K69+GT_Spot!K69+Bawana_NG!K69+Bawana_RLNG!K69+Bawana_Spot!K69</f>
        <v>6.39</v>
      </c>
      <c r="I69" s="197">
        <f>PPCL_NG!R69+PPCL_Spot!R69+GT_NG!R69+GT_Spot!R69+Bawana_NG!R69+Bawana_RLNG!R69+Bawana_Spot!R69</f>
        <v>6.3897709287796749</v>
      </c>
      <c r="J69" s="198">
        <f t="shared" si="8"/>
        <v>2.2907122032478355E-4</v>
      </c>
      <c r="K69" s="197">
        <f>PPCL_NG!L69+PPCL_Spot!L69+GT_NG!L69+GT_Spot!L69+Bawana_NG!L69+Bawana_RLNG!L69+Bawana_Spot!L69</f>
        <v>67.490000000000009</v>
      </c>
      <c r="L69" s="197">
        <f>PPCL_NG!S69+PPCL_Spot!S69+GT_NG!S69+GT_Spot!S69+Bawana_NG!S69+Bawana_RLNG!S69+Bawana_Spot!S69</f>
        <v>67.491698284618749</v>
      </c>
      <c r="M69" s="198">
        <f t="shared" si="9"/>
        <v>-1.6982846187403311E-3</v>
      </c>
      <c r="N69" s="197">
        <f>PPCL_NG!M69+PPCL_Spot!M69+GT_NG!M69+GT_Spot!M69+Bawana_NG!M69+Bawana_RLNG!M69+Bawana_Spot!M69</f>
        <v>103.59</v>
      </c>
      <c r="O69" s="197">
        <f>PPCL_NG!T69+PPCL_Spot!T69+GT_NG!T69+GT_Spot!T69+Bawana_NG!T69+Bawana_RLNG!T69+Bawana_Spot!T69</f>
        <v>103.58613227435234</v>
      </c>
      <c r="P69" s="198">
        <f t="shared" si="10"/>
        <v>3.8677256476660204E-3</v>
      </c>
      <c r="Q69" s="198">
        <f t="shared" si="11"/>
        <v>1.0000000000040643E-2</v>
      </c>
    </row>
    <row r="70" spans="1:17">
      <c r="A70" s="33" t="s">
        <v>112</v>
      </c>
      <c r="B70" s="197">
        <f>PPCL_NG!I70+PPCL_Spot!I70+GT_NG!I70+GT_Spot!I70+Bawana_NG!I70+Bawana_RLNG!I70+Bawana_Spot!I70</f>
        <v>160.52000000000001</v>
      </c>
      <c r="C70" s="197">
        <f>PPCL_NG!P70+PPCL_Spot!P70+GT_NG!P70+GT_Spot!P70+Bawana_NG!P70+Bawana_RLNG!P70+Bawana_Spot!P70</f>
        <v>160.52000950037689</v>
      </c>
      <c r="D70" s="198">
        <f t="shared" si="6"/>
        <v>-9.5003768763035623E-6</v>
      </c>
      <c r="E70" s="197">
        <f>PPCL_NG!J70+PPCL_Spot!J70+GT_NG!J70+GT_Spot!J70+Bawana_NG!J70+Bawana_RLNG!J70+Bawana_Spot!J70</f>
        <v>82.12</v>
      </c>
      <c r="F70" s="197">
        <f>PPCL_NG!Q70+PPCL_Spot!Q70+GT_NG!Q70+GT_Spot!Q70+Bawana_NG!Q70+Bawana_RLNG!Q70+Bawana_Spot!Q70</f>
        <v>82.119020778355107</v>
      </c>
      <c r="G70" s="198">
        <f t="shared" si="7"/>
        <v>9.7922164489716579E-4</v>
      </c>
      <c r="H70" s="197">
        <f>PPCL_NG!K70+PPCL_Spot!K70+GT_NG!K70+GT_Spot!K70+Bawana_NG!K70+Bawana_RLNG!K70+Bawana_Spot!K70</f>
        <v>6.39</v>
      </c>
      <c r="I70" s="197">
        <f>PPCL_NG!R70+PPCL_Spot!R70+GT_NG!R70+GT_Spot!R70+Bawana_NG!R70+Bawana_RLNG!R70+Bawana_Spot!R70</f>
        <v>6.3897709287796749</v>
      </c>
      <c r="J70" s="198">
        <f t="shared" si="8"/>
        <v>2.2907122032478355E-4</v>
      </c>
      <c r="K70" s="197">
        <f>PPCL_NG!L70+PPCL_Spot!L70+GT_NG!L70+GT_Spot!L70+Bawana_NG!L70+Bawana_RLNG!L70+Bawana_Spot!L70</f>
        <v>65.67</v>
      </c>
      <c r="L70" s="197">
        <f>PPCL_NG!S70+PPCL_Spot!S70+GT_NG!S70+GT_Spot!S70+Bawana_NG!S70+Bawana_RLNG!S70+Bawana_Spot!S70</f>
        <v>65.672544189746205</v>
      </c>
      <c r="M70" s="198">
        <f t="shared" si="9"/>
        <v>-2.5441897462030738E-3</v>
      </c>
      <c r="N70" s="197">
        <f>PPCL_NG!M70+PPCL_Spot!M70+GT_NG!M70+GT_Spot!M70+Bawana_NG!M70+Bawana_RLNG!M70+Bawana_Spot!M70</f>
        <v>98.16</v>
      </c>
      <c r="O70" s="197">
        <f>PPCL_NG!T70+PPCL_Spot!T70+GT_NG!T70+GT_Spot!T70+Bawana_NG!T70+Bawana_RLNG!T70+Bawana_Spot!T70</f>
        <v>98.158654602742104</v>
      </c>
      <c r="P70" s="198">
        <f t="shared" si="10"/>
        <v>1.3453972578929552E-3</v>
      </c>
      <c r="Q70" s="198">
        <f t="shared" si="11"/>
        <v>3.5527136788005009E-14</v>
      </c>
    </row>
    <row r="71" spans="1:17">
      <c r="A71" s="33" t="s">
        <v>113</v>
      </c>
      <c r="B71" s="197">
        <f>PPCL_NG!I71+PPCL_Spot!I71+GT_NG!I71+GT_Spot!I71+Bawana_NG!I71+Bawana_RLNG!I71+Bawana_Spot!I71</f>
        <v>160.52000000000001</v>
      </c>
      <c r="C71" s="197">
        <f>PPCL_NG!P71+PPCL_Spot!P71+GT_NG!P71+GT_Spot!P71+Bawana_NG!P71+Bawana_RLNG!P71+Bawana_Spot!P71</f>
        <v>160.51550734210468</v>
      </c>
      <c r="D71" s="198">
        <f t="shared" si="6"/>
        <v>4.4926578953266016E-3</v>
      </c>
      <c r="E71" s="197">
        <f>PPCL_NG!J71+PPCL_Spot!J71+GT_NG!J71+GT_Spot!J71+Bawana_NG!J71+Bawana_RLNG!J71+Bawana_Spot!J71</f>
        <v>82.12</v>
      </c>
      <c r="F71" s="197">
        <f>PPCL_NG!Q71+PPCL_Spot!Q71+GT_NG!Q71+GT_Spot!Q71+Bawana_NG!Q71+Bawana_RLNG!Q71+Bawana_Spot!Q71</f>
        <v>82.116891170144541</v>
      </c>
      <c r="G71" s="198">
        <f t="shared" si="7"/>
        <v>3.1088298554635685E-3</v>
      </c>
      <c r="H71" s="197">
        <f>PPCL_NG!K71+PPCL_Spot!K71+GT_NG!K71+GT_Spot!K71+Bawana_NG!K71+Bawana_RLNG!K71+Bawana_Spot!K71</f>
        <v>6.39</v>
      </c>
      <c r="I71" s="197">
        <f>PPCL_NG!R71+PPCL_Spot!R71+GT_NG!R71+GT_Spot!R71+Bawana_NG!R71+Bawana_RLNG!R71+Bawana_Spot!R71</f>
        <v>6.3897709287796749</v>
      </c>
      <c r="J71" s="198">
        <f t="shared" si="8"/>
        <v>2.2907122032478355E-4</v>
      </c>
      <c r="K71" s="197">
        <f>PPCL_NG!L71+PPCL_Spot!L71+GT_NG!L71+GT_Spot!L71+Bawana_NG!L71+Bawana_RLNG!L71+Bawana_Spot!L71</f>
        <v>66.89</v>
      </c>
      <c r="L71" s="197">
        <f>PPCL_NG!S71+PPCL_Spot!S71+GT_NG!S71+GT_Spot!S71+Bawana_NG!S71+Bawana_RLNG!S71+Bawana_Spot!S71</f>
        <v>66.891698284618741</v>
      </c>
      <c r="M71" s="198">
        <f t="shared" si="9"/>
        <v>-1.6982846187403311E-3</v>
      </c>
      <c r="N71" s="197">
        <f>PPCL_NG!M71+PPCL_Spot!M71+GT_NG!M71+GT_Spot!M71+Bawana_NG!M71+Bawana_RLNG!M71+Bawana_Spot!M71</f>
        <v>97.53</v>
      </c>
      <c r="O71" s="197">
        <f>PPCL_NG!T71+PPCL_Spot!T71+GT_NG!T71+GT_Spot!T71+Bawana_NG!T71+Bawana_RLNG!T71+Bawana_Spot!T71</f>
        <v>97.526132274352335</v>
      </c>
      <c r="P71" s="198">
        <f t="shared" si="10"/>
        <v>3.8677256476660204E-3</v>
      </c>
      <c r="Q71" s="198">
        <f t="shared" si="11"/>
        <v>1.0000000000040643E-2</v>
      </c>
    </row>
    <row r="72" spans="1:17">
      <c r="A72" s="33" t="s">
        <v>114</v>
      </c>
      <c r="B72" s="197">
        <f>PPCL_NG!I72+PPCL_Spot!I72+GT_NG!I72+GT_Spot!I72+Bawana_NG!I72+Bawana_RLNG!I72+Bawana_Spot!I72</f>
        <v>160.52000000000001</v>
      </c>
      <c r="C72" s="197">
        <f>PPCL_NG!P72+PPCL_Spot!P72+GT_NG!P72+GT_Spot!P72+Bawana_NG!P72+Bawana_RLNG!P72+Bawana_Spot!P72</f>
        <v>160.5111849294338</v>
      </c>
      <c r="D72" s="198">
        <f t="shared" si="6"/>
        <v>8.8150705662144446E-3</v>
      </c>
      <c r="E72" s="197">
        <f>PPCL_NG!J72+PPCL_Spot!J72+GT_NG!J72+GT_Spot!J72+Bawana_NG!J72+Bawana_RLNG!J72+Bawana_Spot!J72</f>
        <v>93.12</v>
      </c>
      <c r="F72" s="197">
        <f>PPCL_NG!Q72+PPCL_Spot!Q72+GT_NG!Q72+GT_Spot!Q72+Bawana_NG!Q72+Bawana_RLNG!Q72+Bawana_Spot!Q72</f>
        <v>93.114461141938861</v>
      </c>
      <c r="G72" s="198">
        <f t="shared" si="7"/>
        <v>5.5388580611435145E-3</v>
      </c>
      <c r="H72" s="197">
        <f>PPCL_NG!K72+PPCL_Spot!K72+GT_NG!K72+GT_Spot!K72+Bawana_NG!K72+Bawana_RLNG!K72+Bawana_Spot!K72</f>
        <v>6.39</v>
      </c>
      <c r="I72" s="197">
        <f>PPCL_NG!R72+PPCL_Spot!R72+GT_NG!R72+GT_Spot!R72+Bawana_NG!R72+Bawana_RLNG!R72+Bawana_Spot!R72</f>
        <v>6.3895175115525102</v>
      </c>
      <c r="J72" s="198">
        <f t="shared" si="8"/>
        <v>4.8248844748943753E-4</v>
      </c>
      <c r="K72" s="197">
        <f>PPCL_NG!L72+PPCL_Spot!L72+GT_NG!L72+GT_Spot!L72+Bawana_NG!L72+Bawana_RLNG!L72+Bawana_Spot!L72</f>
        <v>66.89</v>
      </c>
      <c r="L72" s="197">
        <f>PPCL_NG!S72+PPCL_Spot!S72+GT_NG!S72+GT_Spot!S72+Bawana_NG!S72+Bawana_RLNG!S72+Bawana_Spot!S72</f>
        <v>66.890873810763253</v>
      </c>
      <c r="M72" s="198">
        <f t="shared" si="9"/>
        <v>-8.7381076325243612E-4</v>
      </c>
      <c r="N72" s="197">
        <f>PPCL_NG!M72+PPCL_Spot!M72+GT_NG!M72+GT_Spot!M72+Bawana_NG!M72+Bawana_RLNG!M72+Bawana_Spot!M72</f>
        <v>95.14</v>
      </c>
      <c r="O72" s="197">
        <f>PPCL_NG!T72+PPCL_Spot!T72+GT_NG!T72+GT_Spot!T72+Bawana_NG!T72+Bawana_RLNG!T72+Bawana_Spot!T72</f>
        <v>95.133962606311542</v>
      </c>
      <c r="P72" s="198">
        <f t="shared" si="10"/>
        <v>6.037393688458792E-3</v>
      </c>
      <c r="Q72" s="198">
        <f t="shared" si="11"/>
        <v>2.0000000000053753E-2</v>
      </c>
    </row>
    <row r="73" spans="1:17">
      <c r="A73" s="33" t="s">
        <v>115</v>
      </c>
      <c r="B73" s="197">
        <f>PPCL_NG!I73+PPCL_Spot!I73+GT_NG!I73+GT_Spot!I73+Bawana_NG!I73+Bawana_RLNG!I73+Bawana_Spot!I73</f>
        <v>160.52000000000001</v>
      </c>
      <c r="C73" s="197">
        <f>PPCL_NG!P73+PPCL_Spot!P73+GT_NG!P73+GT_Spot!P73+Bawana_NG!P73+Bawana_RLNG!P73+Bawana_Spot!P73</f>
        <v>160.5111849294338</v>
      </c>
      <c r="D73" s="198">
        <f t="shared" si="6"/>
        <v>8.8150705662144446E-3</v>
      </c>
      <c r="E73" s="197">
        <f>PPCL_NG!J73+PPCL_Spot!J73+GT_NG!J73+GT_Spot!J73+Bawana_NG!J73+Bawana_RLNG!J73+Bawana_Spot!J73</f>
        <v>93.12</v>
      </c>
      <c r="F73" s="197">
        <f>PPCL_NG!Q73+PPCL_Spot!Q73+GT_NG!Q73+GT_Spot!Q73+Bawana_NG!Q73+Bawana_RLNG!Q73+Bawana_Spot!Q73</f>
        <v>93.114461141938861</v>
      </c>
      <c r="G73" s="198">
        <f t="shared" si="7"/>
        <v>5.5388580611435145E-3</v>
      </c>
      <c r="H73" s="197">
        <f>PPCL_NG!K73+PPCL_Spot!K73+GT_NG!K73+GT_Spot!K73+Bawana_NG!K73+Bawana_RLNG!K73+Bawana_Spot!K73</f>
        <v>6.39</v>
      </c>
      <c r="I73" s="197">
        <f>PPCL_NG!R73+PPCL_Spot!R73+GT_NG!R73+GT_Spot!R73+Bawana_NG!R73+Bawana_RLNG!R73+Bawana_Spot!R73</f>
        <v>6.3895175115525102</v>
      </c>
      <c r="J73" s="198">
        <f t="shared" si="8"/>
        <v>4.8248844748943753E-4</v>
      </c>
      <c r="K73" s="197">
        <f>PPCL_NG!L73+PPCL_Spot!L73+GT_NG!L73+GT_Spot!L73+Bawana_NG!L73+Bawana_RLNG!L73+Bawana_Spot!L73</f>
        <v>66.89</v>
      </c>
      <c r="L73" s="197">
        <f>PPCL_NG!S73+PPCL_Spot!S73+GT_NG!S73+GT_Spot!S73+Bawana_NG!S73+Bawana_RLNG!S73+Bawana_Spot!S73</f>
        <v>66.890873810763253</v>
      </c>
      <c r="M73" s="198">
        <f t="shared" si="9"/>
        <v>-8.7381076325243612E-4</v>
      </c>
      <c r="N73" s="197">
        <f>PPCL_NG!M73+PPCL_Spot!M73+GT_NG!M73+GT_Spot!M73+Bawana_NG!M73+Bawana_RLNG!M73+Bawana_Spot!M73</f>
        <v>95.14</v>
      </c>
      <c r="O73" s="197">
        <f>PPCL_NG!T73+PPCL_Spot!T73+GT_NG!T73+GT_Spot!T73+Bawana_NG!T73+Bawana_RLNG!T73+Bawana_Spot!T73</f>
        <v>95.133962606311542</v>
      </c>
      <c r="P73" s="198">
        <f t="shared" si="10"/>
        <v>6.037393688458792E-3</v>
      </c>
      <c r="Q73" s="198">
        <f t="shared" si="11"/>
        <v>2.0000000000053753E-2</v>
      </c>
    </row>
    <row r="74" spans="1:17">
      <c r="A74" s="33" t="s">
        <v>116</v>
      </c>
      <c r="B74" s="197">
        <f>PPCL_NG!I74+PPCL_Spot!I74+GT_NG!I74+GT_Spot!I74+Bawana_NG!I74+Bawana_RLNG!I74+Bawana_Spot!I74</f>
        <v>160.52000000000001</v>
      </c>
      <c r="C74" s="197">
        <f>PPCL_NG!P74+PPCL_Spot!P74+GT_NG!P74+GT_Spot!P74+Bawana_NG!P74+Bawana_RLNG!P74+Bawana_Spot!P74</f>
        <v>160.5111849294338</v>
      </c>
      <c r="D74" s="198">
        <f t="shared" si="6"/>
        <v>8.8150705662144446E-3</v>
      </c>
      <c r="E74" s="197">
        <f>PPCL_NG!J74+PPCL_Spot!J74+GT_NG!J74+GT_Spot!J74+Bawana_NG!J74+Bawana_RLNG!J74+Bawana_Spot!J74</f>
        <v>93.12</v>
      </c>
      <c r="F74" s="197">
        <f>PPCL_NG!Q74+PPCL_Spot!Q74+GT_NG!Q74+GT_Spot!Q74+Bawana_NG!Q74+Bawana_RLNG!Q74+Bawana_Spot!Q74</f>
        <v>93.114461141938861</v>
      </c>
      <c r="G74" s="198">
        <f t="shared" si="7"/>
        <v>5.5388580611435145E-3</v>
      </c>
      <c r="H74" s="197">
        <f>PPCL_NG!K74+PPCL_Spot!K74+GT_NG!K74+GT_Spot!K74+Bawana_NG!K74+Bawana_RLNG!K74+Bawana_Spot!K74</f>
        <v>6.39</v>
      </c>
      <c r="I74" s="197">
        <f>PPCL_NG!R74+PPCL_Spot!R74+GT_NG!R74+GT_Spot!R74+Bawana_NG!R74+Bawana_RLNG!R74+Bawana_Spot!R74</f>
        <v>6.3895175115525102</v>
      </c>
      <c r="J74" s="198">
        <f t="shared" si="8"/>
        <v>4.8248844748943753E-4</v>
      </c>
      <c r="K74" s="197">
        <f>PPCL_NG!L74+PPCL_Spot!L74+GT_NG!L74+GT_Spot!L74+Bawana_NG!L74+Bawana_RLNG!L74+Bawana_Spot!L74</f>
        <v>66.89</v>
      </c>
      <c r="L74" s="197">
        <f>PPCL_NG!S74+PPCL_Spot!S74+GT_NG!S74+GT_Spot!S74+Bawana_NG!S74+Bawana_RLNG!S74+Bawana_Spot!S74</f>
        <v>66.890873810763253</v>
      </c>
      <c r="M74" s="198">
        <f t="shared" si="9"/>
        <v>-8.7381076325243612E-4</v>
      </c>
      <c r="N74" s="197">
        <f>PPCL_NG!M74+PPCL_Spot!M74+GT_NG!M74+GT_Spot!M74+Bawana_NG!M74+Bawana_RLNG!M74+Bawana_Spot!M74</f>
        <v>95.14</v>
      </c>
      <c r="O74" s="197">
        <f>PPCL_NG!T74+PPCL_Spot!T74+GT_NG!T74+GT_Spot!T74+Bawana_NG!T74+Bawana_RLNG!T74+Bawana_Spot!T74</f>
        <v>95.133962606311542</v>
      </c>
      <c r="P74" s="198">
        <f t="shared" si="10"/>
        <v>6.037393688458792E-3</v>
      </c>
      <c r="Q74" s="198">
        <f t="shared" si="11"/>
        <v>2.0000000000053753E-2</v>
      </c>
    </row>
    <row r="75" spans="1:17">
      <c r="A75" s="33" t="s">
        <v>117</v>
      </c>
      <c r="B75" s="197">
        <f>PPCL_NG!I75+PPCL_Spot!I75+GT_NG!I75+GT_Spot!I75+Bawana_NG!I75+Bawana_RLNG!I75+Bawana_Spot!I75</f>
        <v>176.44</v>
      </c>
      <c r="C75" s="197">
        <f>PPCL_NG!P75+PPCL_Spot!P75+GT_NG!P75+GT_Spot!P75+Bawana_NG!P75+Bawana_RLNG!P75+Bawana_Spot!P75</f>
        <v>176.4386480924382</v>
      </c>
      <c r="D75" s="198">
        <f t="shared" si="6"/>
        <v>1.351907561797816E-3</v>
      </c>
      <c r="E75" s="197">
        <f>PPCL_NG!J75+PPCL_Spot!J75+GT_NG!J75+GT_Spot!J75+Bawana_NG!J75+Bawana_RLNG!J75+Bawana_Spot!J75</f>
        <v>102.37</v>
      </c>
      <c r="F75" s="197">
        <f>PPCL_NG!Q75+PPCL_Spot!Q75+GT_NG!Q75+GT_Spot!Q75+Bawana_NG!Q75+Bawana_RLNG!Q75+Bawana_Spot!Q75</f>
        <v>102.36931067764257</v>
      </c>
      <c r="G75" s="198">
        <f t="shared" si="7"/>
        <v>6.8932235743091042E-4</v>
      </c>
      <c r="H75" s="197">
        <f>PPCL_NG!K75+PPCL_Spot!K75+GT_NG!K75+GT_Spot!K75+Bawana_NG!K75+Bawana_RLNG!K75+Bawana_Spot!K75</f>
        <v>7.3</v>
      </c>
      <c r="I75" s="197">
        <f>PPCL_NG!R75+PPCL_Spot!R75+GT_NG!R75+GT_Spot!R75+Bawana_NG!R75+Bawana_RLNG!R75+Bawana_Spot!R75</f>
        <v>7.2997465827728352</v>
      </c>
      <c r="J75" s="198">
        <f t="shared" si="8"/>
        <v>2.5341722716465398E-4</v>
      </c>
      <c r="K75" s="197">
        <f>PPCL_NG!L75+PPCL_Spot!L75+GT_NG!L75+GT_Spot!L75+Bawana_NG!L75+Bawana_RLNG!L75+Bawana_Spot!L75</f>
        <v>70.600000000000009</v>
      </c>
      <c r="L75" s="197">
        <f>PPCL_NG!S75+PPCL_Spot!S75+GT_NG!S75+GT_Spot!S75+Bawana_NG!S75+Bawana_RLNG!S75+Bawana_Spot!S75</f>
        <v>70.602363438312054</v>
      </c>
      <c r="M75" s="198">
        <f t="shared" si="9"/>
        <v>-2.3634383120452185E-3</v>
      </c>
      <c r="N75" s="197">
        <f>PPCL_NG!M75+PPCL_Spot!M75+GT_NG!M75+GT_Spot!M75+Bawana_NG!M75+Bawana_RLNG!M75+Bawana_Spot!M75</f>
        <v>106.33000000000001</v>
      </c>
      <c r="O75" s="197">
        <f>PPCL_NG!T75+PPCL_Spot!T75+GT_NG!T75+GT_Spot!T75+Bawana_NG!T75+Bawana_RLNG!T75+Bawana_Spot!T75</f>
        <v>106.32993120883435</v>
      </c>
      <c r="P75" s="198">
        <f t="shared" si="10"/>
        <v>6.8791165659831677E-5</v>
      </c>
      <c r="Q75" s="198">
        <f t="shared" si="11"/>
        <v>7.9936057773011271E-15</v>
      </c>
    </row>
    <row r="76" spans="1:17">
      <c r="A76" s="33" t="s">
        <v>118</v>
      </c>
      <c r="B76" s="197">
        <f>PPCL_NG!I76+PPCL_Spot!I76+GT_NG!I76+GT_Spot!I76+Bawana_NG!I76+Bawana_RLNG!I76+Bawana_Spot!I76</f>
        <v>198.24</v>
      </c>
      <c r="C76" s="197">
        <f>PPCL_NG!P76+PPCL_Spot!P76+GT_NG!P76+GT_Spot!P76+Bawana_NG!P76+Bawana_RLNG!P76+Bawana_Spot!P76</f>
        <v>198.23567758732912</v>
      </c>
      <c r="D76" s="198">
        <f t="shared" si="6"/>
        <v>4.322412670887843E-3</v>
      </c>
      <c r="E76" s="197">
        <f>PPCL_NG!J76+PPCL_Spot!J76+GT_NG!J76+GT_Spot!J76+Bawana_NG!J76+Bawana_RLNG!J76+Bawana_Spot!J76</f>
        <v>114.98</v>
      </c>
      <c r="F76" s="197">
        <f>PPCL_NG!Q76+PPCL_Spot!Q76+GT_NG!Q76+GT_Spot!Q76+Bawana_NG!Q76+Bawana_RLNG!Q76+Bawana_Spot!Q76</f>
        <v>114.97756997179431</v>
      </c>
      <c r="G76" s="198">
        <f t="shared" si="7"/>
        <v>2.4300282056941569E-3</v>
      </c>
      <c r="H76" s="197">
        <f>PPCL_NG!K76+PPCL_Spot!K76+GT_NG!K76+GT_Spot!K76+Bawana_NG!K76+Bawana_RLNG!K76+Bawana_Spot!K76</f>
        <v>11.55</v>
      </c>
      <c r="I76" s="197">
        <f>PPCL_NG!R76+PPCL_Spot!R76+GT_NG!R76+GT_Spot!R76+Bawana_NG!R76+Bawana_RLNG!R76+Bawana_Spot!R76</f>
        <v>11.549746582772835</v>
      </c>
      <c r="J76" s="198">
        <f t="shared" si="8"/>
        <v>2.5341722716554216E-4</v>
      </c>
      <c r="K76" s="197">
        <f>PPCL_NG!L76+PPCL_Spot!L76+GT_NG!L76+GT_Spot!L76+Bawana_NG!L76+Bawana_RLNG!L76+Bawana_Spot!L76</f>
        <v>75.710000000000008</v>
      </c>
      <c r="L76" s="197">
        <f>PPCL_NG!S76+PPCL_Spot!S76+GT_NG!S76+GT_Spot!S76+Bawana_NG!S76+Bawana_RLNG!S76+Bawana_Spot!S76</f>
        <v>75.709175526144492</v>
      </c>
      <c r="M76" s="198">
        <f t="shared" si="9"/>
        <v>8.2447385551631669E-4</v>
      </c>
      <c r="N76" s="197">
        <f>PPCL_NG!M76+PPCL_Spot!M76+GT_NG!M76+GT_Spot!M76+Bawana_NG!M76+Bawana_RLNG!M76+Bawana_Spot!M76</f>
        <v>121.57</v>
      </c>
      <c r="O76" s="197">
        <f>PPCL_NG!T76+PPCL_Spot!T76+GT_NG!T76+GT_Spot!T76+Bawana_NG!T76+Bawana_RLNG!T76+Bawana_Spot!T76</f>
        <v>121.56783033195921</v>
      </c>
      <c r="P76" s="198">
        <f t="shared" si="10"/>
        <v>2.1696680407785607E-3</v>
      </c>
      <c r="Q76" s="198">
        <f t="shared" si="11"/>
        <v>1.0000000000042419E-2</v>
      </c>
    </row>
    <row r="77" spans="1:17">
      <c r="A77" s="33" t="s">
        <v>119</v>
      </c>
      <c r="B77" s="197">
        <f>PPCL_NG!I77+PPCL_Spot!I77+GT_NG!I77+GT_Spot!I77+Bawana_NG!I77+Bawana_RLNG!I77+Bawana_Spot!I77</f>
        <v>300.81</v>
      </c>
      <c r="C77" s="197">
        <f>PPCL_NG!P77+PPCL_Spot!P77+GT_NG!P77+GT_Spot!P77+Bawana_NG!P77+Bawana_RLNG!P77+Bawana_Spot!P77</f>
        <v>300.80305429157949</v>
      </c>
      <c r="D77" s="198">
        <f t="shared" si="6"/>
        <v>6.945708420516894E-3</v>
      </c>
      <c r="E77" s="197">
        <f>PPCL_NG!J77+PPCL_Spot!J77+GT_NG!J77+GT_Spot!J77+Bawana_NG!J77+Bawana_RLNG!J77+Bawana_Spot!J77</f>
        <v>93.009999999999991</v>
      </c>
      <c r="F77" s="197">
        <f>PPCL_NG!Q77+PPCL_Spot!Q77+GT_NG!Q77+GT_Spot!Q77+Bawana_NG!Q77+Bawana_RLNG!Q77+Bawana_Spot!Q77</f>
        <v>93.005639453033893</v>
      </c>
      <c r="G77" s="198">
        <f t="shared" si="7"/>
        <v>4.360546966097445E-3</v>
      </c>
      <c r="H77" s="197">
        <f>PPCL_NG!K77+PPCL_Spot!K77+GT_NG!K77+GT_Spot!K77+Bawana_NG!K77+Bawana_RLNG!K77+Bawana_Spot!K77</f>
        <v>5.84</v>
      </c>
      <c r="I77" s="197">
        <f>PPCL_NG!R77+PPCL_Spot!R77+GT_NG!R77+GT_Spot!R77+Bawana_NG!R77+Bawana_RLNG!R77+Bawana_Spot!R77</f>
        <v>5.8397601741201592</v>
      </c>
      <c r="J77" s="198">
        <f t="shared" si="8"/>
        <v>2.398258798406161E-4</v>
      </c>
      <c r="K77" s="197">
        <f>PPCL_NG!L77+PPCL_Spot!L77+GT_NG!L77+GT_Spot!L77+Bawana_NG!L77+Bawana_RLNG!L77+Bawana_Spot!L77</f>
        <v>65.59</v>
      </c>
      <c r="L77" s="197">
        <f>PPCL_NG!S77+PPCL_Spot!S77+GT_NG!S77+GT_Spot!S77+Bawana_NG!S77+Bawana_RLNG!S77+Bawana_Spot!S77</f>
        <v>65.586089306508455</v>
      </c>
      <c r="M77" s="198">
        <f t="shared" si="9"/>
        <v>3.9106934915480451E-3</v>
      </c>
      <c r="N77" s="197">
        <f>PPCL_NG!M77+PPCL_Spot!M77+GT_NG!M77+GT_Spot!M77+Bawana_NG!M77+Bawana_RLNG!M77+Bawana_Spot!M77</f>
        <v>99.87</v>
      </c>
      <c r="O77" s="197">
        <f>PPCL_NG!T77+PPCL_Spot!T77+GT_NG!T77+GT_Spot!T77+Bawana_NG!T77+Bawana_RLNG!T77+Bawana_Spot!T77</f>
        <v>99.865456774758059</v>
      </c>
      <c r="P77" s="198">
        <f t="shared" si="10"/>
        <v>4.5432252419459473E-3</v>
      </c>
      <c r="Q77" s="198">
        <f t="shared" si="11"/>
        <v>1.9999999999948948E-2</v>
      </c>
    </row>
    <row r="78" spans="1:17">
      <c r="A78" s="33" t="s">
        <v>120</v>
      </c>
      <c r="B78" s="197">
        <f>PPCL_NG!I78+PPCL_Spot!I78+GT_NG!I78+GT_Spot!I78+Bawana_NG!I78+Bawana_RLNG!I78+Bawana_Spot!I78</f>
        <v>301.10000000000002</v>
      </c>
      <c r="C78" s="197">
        <f>PPCL_NG!P78+PPCL_Spot!P78+GT_NG!P78+GT_Spot!P78+Bawana_NG!P78+Bawana_RLNG!P78+Bawana_Spot!P78</f>
        <v>301.09590940823784</v>
      </c>
      <c r="D78" s="198">
        <f t="shared" si="6"/>
        <v>4.0905917621785193E-3</v>
      </c>
      <c r="E78" s="197">
        <f>PPCL_NG!J78+PPCL_Spot!J78+GT_NG!J78+GT_Spot!J78+Bawana_NG!J78+Bawana_RLNG!J78+Bawana_Spot!J78</f>
        <v>93.210000000000008</v>
      </c>
      <c r="F78" s="197">
        <f>PPCL_NG!Q78+PPCL_Spot!Q78+GT_NG!Q78+GT_Spot!Q78+Bawana_NG!Q78+Bawana_RLNG!Q78+Bawana_Spot!Q78</f>
        <v>93.207700299782346</v>
      </c>
      <c r="G78" s="198">
        <f t="shared" si="7"/>
        <v>2.2997002176623482E-3</v>
      </c>
      <c r="H78" s="197">
        <f>PPCL_NG!K78+PPCL_Spot!K78+GT_NG!K78+GT_Spot!K78+Bawana_NG!K78+Bawana_RLNG!K78+Bawana_Spot!K78</f>
        <v>5.84</v>
      </c>
      <c r="I78" s="197">
        <f>PPCL_NG!R78+PPCL_Spot!R78+GT_NG!R78+GT_Spot!R78+Bawana_NG!R78+Bawana_RLNG!R78+Bawana_Spot!R78</f>
        <v>5.8397601741201592</v>
      </c>
      <c r="J78" s="198">
        <f t="shared" si="8"/>
        <v>2.398258798406161E-4</v>
      </c>
      <c r="K78" s="197">
        <f>PPCL_NG!L78+PPCL_Spot!L78+GT_NG!L78+GT_Spot!L78+Bawana_NG!L78+Bawana_RLNG!L78+Bawana_Spot!L78</f>
        <v>65.89</v>
      </c>
      <c r="L78" s="197">
        <f>PPCL_NG!S78+PPCL_Spot!S78+GT_NG!S78+GT_Spot!S78+Bawana_NG!S78+Bawana_RLNG!S78+Bawana_Spot!S78</f>
        <v>65.889153628187756</v>
      </c>
      <c r="M78" s="198">
        <f t="shared" si="9"/>
        <v>8.4637181224422875E-4</v>
      </c>
      <c r="N78" s="197">
        <f>PPCL_NG!M78+PPCL_Spot!M78+GT_NG!M78+GT_Spot!M78+Bawana_NG!M78+Bawana_RLNG!M78+Bawana_Spot!M78</f>
        <v>100.07</v>
      </c>
      <c r="O78" s="197">
        <f>PPCL_NG!T78+PPCL_Spot!T78+GT_NG!T78+GT_Spot!T78+Bawana_NG!T78+Bawana_RLNG!T78+Bawana_Spot!T78</f>
        <v>100.06747648967189</v>
      </c>
      <c r="P78" s="198">
        <f t="shared" si="10"/>
        <v>2.5235103281033844E-3</v>
      </c>
      <c r="Q78" s="198">
        <f t="shared" si="11"/>
        <v>1.0000000000029097E-2</v>
      </c>
    </row>
    <row r="79" spans="1:17">
      <c r="A79" s="33" t="s">
        <v>121</v>
      </c>
      <c r="B79" s="197">
        <f>PPCL_NG!I79+PPCL_Spot!I79+GT_NG!I79+GT_Spot!I79+Bawana_NG!I79+Bawana_RLNG!I79+Bawana_Spot!I79</f>
        <v>300.74</v>
      </c>
      <c r="C79" s="197">
        <f>PPCL_NG!P79+PPCL_Spot!P79+GT_NG!P79+GT_Spot!P79+Bawana_NG!P79+Bawana_RLNG!P79+Bawana_Spot!P79</f>
        <v>300.73228888015115</v>
      </c>
      <c r="D79" s="198">
        <f t="shared" si="6"/>
        <v>7.7111198488637456E-3</v>
      </c>
      <c r="E79" s="197">
        <f>PPCL_NG!J79+PPCL_Spot!J79+GT_NG!J79+GT_Spot!J79+Bawana_NG!J79+Bawana_RLNG!J79+Bawana_Spot!J79</f>
        <v>92.960000000000008</v>
      </c>
      <c r="F79" s="197">
        <f>PPCL_NG!Q79+PPCL_Spot!Q79+GT_NG!Q79+GT_Spot!Q79+Bawana_NG!Q79+Bawana_RLNG!Q79+Bawana_Spot!Q79</f>
        <v>92.955073172916229</v>
      </c>
      <c r="G79" s="198">
        <f t="shared" si="7"/>
        <v>4.9268270837785622E-3</v>
      </c>
      <c r="H79" s="197">
        <f>PPCL_NG!K79+PPCL_Spot!K79+GT_NG!K79+GT_Spot!K79+Bawana_NG!K79+Bawana_RLNG!K79+Bawana_Spot!K79</f>
        <v>5.84</v>
      </c>
      <c r="I79" s="197">
        <f>PPCL_NG!R79+PPCL_Spot!R79+GT_NG!R79+GT_Spot!R79+Bawana_NG!R79+Bawana_RLNG!R79+Bawana_Spot!R79</f>
        <v>5.8397573944832164</v>
      </c>
      <c r="J79" s="198">
        <f t="shared" si="8"/>
        <v>2.4260551678345621E-4</v>
      </c>
      <c r="K79" s="197">
        <f>PPCL_NG!L79+PPCL_Spot!L79+GT_NG!L79+GT_Spot!L79+Bawana_NG!L79+Bawana_RLNG!L79+Bawana_Spot!L79</f>
        <v>65.13</v>
      </c>
      <c r="L79" s="197">
        <f>PPCL_NG!S79+PPCL_Spot!S79+GT_NG!S79+GT_Spot!S79+Bawana_NG!S79+Bawana_RLNG!S79+Bawana_Spot!S79</f>
        <v>65.12859539037396</v>
      </c>
      <c r="M79" s="198">
        <f t="shared" si="9"/>
        <v>1.4046096260358354E-3</v>
      </c>
      <c r="N79" s="197">
        <f>PPCL_NG!M79+PPCL_Spot!M79+GT_NG!M79+GT_Spot!M79+Bawana_NG!M79+Bawana_RLNG!M79+Bawana_Spot!M79</f>
        <v>97.66</v>
      </c>
      <c r="O79" s="197">
        <f>PPCL_NG!T79+PPCL_Spot!T79+GT_NG!T79+GT_Spot!T79+Bawana_NG!T79+Bawana_RLNG!T79+Bawana_Spot!T79</f>
        <v>97.654285162075411</v>
      </c>
      <c r="P79" s="198">
        <f t="shared" si="10"/>
        <v>5.714837924585936E-3</v>
      </c>
      <c r="Q79" s="198">
        <f t="shared" si="11"/>
        <v>2.0000000000047535E-2</v>
      </c>
    </row>
    <row r="80" spans="1:17">
      <c r="A80" s="33" t="s">
        <v>122</v>
      </c>
      <c r="B80" s="197">
        <f>PPCL_NG!I80+PPCL_Spot!I80+GT_NG!I80+GT_Spot!I80+Bawana_NG!I80+Bawana_RLNG!I80+Bawana_Spot!I80</f>
        <v>300.74</v>
      </c>
      <c r="C80" s="197">
        <f>PPCL_NG!P80+PPCL_Spot!P80+GT_NG!P80+GT_Spot!P80+Bawana_NG!P80+Bawana_RLNG!P80+Bawana_Spot!P80</f>
        <v>300.73228888015115</v>
      </c>
      <c r="D80" s="198">
        <f t="shared" si="6"/>
        <v>7.7111198488637456E-3</v>
      </c>
      <c r="E80" s="197">
        <f>PPCL_NG!J80+PPCL_Spot!J80+GT_NG!J80+GT_Spot!J80+Bawana_NG!J80+Bawana_RLNG!J80+Bawana_Spot!J80</f>
        <v>92.960000000000008</v>
      </c>
      <c r="F80" s="197">
        <f>PPCL_NG!Q80+PPCL_Spot!Q80+GT_NG!Q80+GT_Spot!Q80+Bawana_NG!Q80+Bawana_RLNG!Q80+Bawana_Spot!Q80</f>
        <v>92.955073172916229</v>
      </c>
      <c r="G80" s="198">
        <f t="shared" si="7"/>
        <v>4.9268270837785622E-3</v>
      </c>
      <c r="H80" s="197">
        <f>PPCL_NG!K80+PPCL_Spot!K80+GT_NG!K80+GT_Spot!K80+Bawana_NG!K80+Bawana_RLNG!K80+Bawana_Spot!K80</f>
        <v>5.84</v>
      </c>
      <c r="I80" s="197">
        <f>PPCL_NG!R80+PPCL_Spot!R80+GT_NG!R80+GT_Spot!R80+Bawana_NG!R80+Bawana_RLNG!R80+Bawana_Spot!R80</f>
        <v>5.8397573944832164</v>
      </c>
      <c r="J80" s="198">
        <f t="shared" si="8"/>
        <v>2.4260551678345621E-4</v>
      </c>
      <c r="K80" s="197">
        <f>PPCL_NG!L80+PPCL_Spot!L80+GT_NG!L80+GT_Spot!L80+Bawana_NG!L80+Bawana_RLNG!L80+Bawana_Spot!L80</f>
        <v>65.13</v>
      </c>
      <c r="L80" s="197">
        <f>PPCL_NG!S80+PPCL_Spot!S80+GT_NG!S80+GT_Spot!S80+Bawana_NG!S80+Bawana_RLNG!S80+Bawana_Spot!S80</f>
        <v>65.12859539037396</v>
      </c>
      <c r="M80" s="198">
        <f t="shared" si="9"/>
        <v>1.4046096260358354E-3</v>
      </c>
      <c r="N80" s="197">
        <f>PPCL_NG!M80+PPCL_Spot!M80+GT_NG!M80+GT_Spot!M80+Bawana_NG!M80+Bawana_RLNG!M80+Bawana_Spot!M80</f>
        <v>97.66</v>
      </c>
      <c r="O80" s="197">
        <f>PPCL_NG!T80+PPCL_Spot!T80+GT_NG!T80+GT_Spot!T80+Bawana_NG!T80+Bawana_RLNG!T80+Bawana_Spot!T80</f>
        <v>97.654285162075411</v>
      </c>
      <c r="P80" s="198">
        <f t="shared" si="10"/>
        <v>5.714837924585936E-3</v>
      </c>
      <c r="Q80" s="198">
        <f t="shared" si="11"/>
        <v>2.0000000000047535E-2</v>
      </c>
    </row>
    <row r="81" spans="1:17">
      <c r="A81" s="33" t="s">
        <v>123</v>
      </c>
      <c r="B81" s="197">
        <f>PPCL_NG!I81+PPCL_Spot!I81+GT_NG!I81+GT_Spot!I81+Bawana_NG!I81+Bawana_RLNG!I81+Bawana_Spot!I81</f>
        <v>300.74</v>
      </c>
      <c r="C81" s="197">
        <f>PPCL_NG!P81+PPCL_Spot!P81+GT_NG!P81+GT_Spot!P81+Bawana_NG!P81+Bawana_RLNG!P81+Bawana_Spot!P81</f>
        <v>300.73253601917173</v>
      </c>
      <c r="D81" s="198">
        <f t="shared" si="6"/>
        <v>7.4639808282768172E-3</v>
      </c>
      <c r="E81" s="197">
        <f>PPCL_NG!J81+PPCL_Spot!J81+GT_NG!J81+GT_Spot!J81+Bawana_NG!J81+Bawana_RLNG!J81+Bawana_Spot!J81</f>
        <v>94.56</v>
      </c>
      <c r="F81" s="197">
        <f>PPCL_NG!Q81+PPCL_Spot!Q81+GT_NG!Q81+GT_Spot!Q81+Bawana_NG!Q81+Bawana_RLNG!Q81+Bawana_Spot!Q81</f>
        <v>94.555149615073958</v>
      </c>
      <c r="G81" s="198">
        <f t="shared" si="7"/>
        <v>4.8503849260441712E-3</v>
      </c>
      <c r="H81" s="197">
        <f>PPCL_NG!K81+PPCL_Spot!K81+GT_NG!K81+GT_Spot!K81+Bawana_NG!K81+Bawana_RLNG!K81+Bawana_Spot!K81</f>
        <v>5.84</v>
      </c>
      <c r="I81" s="197">
        <f>PPCL_NG!R81+PPCL_Spot!R81+GT_NG!R81+GT_Spot!R81+Bawana_NG!R81+Bawana_RLNG!R81+Bawana_Spot!R81</f>
        <v>5.8397718839107844</v>
      </c>
      <c r="J81" s="198">
        <f t="shared" si="8"/>
        <v>2.2811608921546878E-4</v>
      </c>
      <c r="K81" s="197">
        <f>PPCL_NG!L81+PPCL_Spot!L81+GT_NG!L81+GT_Spot!L81+Bawana_NG!L81+Bawana_RLNG!L81+Bawana_Spot!L81</f>
        <v>68.569999999999993</v>
      </c>
      <c r="L81" s="197">
        <f>PPCL_NG!S81+PPCL_Spot!S81+GT_NG!S81+GT_Spot!S81+Bawana_NG!S81+Bawana_RLNG!S81+Bawana_Spot!S81</f>
        <v>68.5685104186541</v>
      </c>
      <c r="M81" s="198">
        <f t="shared" si="9"/>
        <v>1.4895813458934981E-3</v>
      </c>
      <c r="N81" s="197">
        <f>PPCL_NG!M81+PPCL_Spot!M81+GT_NG!M81+GT_Spot!M81+Bawana_NG!M81+Bawana_RLNG!M81+Bawana_Spot!M81</f>
        <v>107.91</v>
      </c>
      <c r="O81" s="197">
        <f>PPCL_NG!T81+PPCL_Spot!T81+GT_NG!T81+GT_Spot!T81+Bawana_NG!T81+Bawana_RLNG!T81+Bawana_Spot!T81</f>
        <v>107.90403206318945</v>
      </c>
      <c r="P81" s="198">
        <f t="shared" si="10"/>
        <v>5.9679368105491903E-3</v>
      </c>
      <c r="Q81" s="198">
        <f t="shared" si="11"/>
        <v>1.9999999999979146E-2</v>
      </c>
    </row>
    <row r="82" spans="1:17">
      <c r="A82" s="33" t="s">
        <v>124</v>
      </c>
      <c r="B82" s="197">
        <f>PPCL_NG!I82+PPCL_Spot!I82+GT_NG!I82+GT_Spot!I82+Bawana_NG!I82+Bawana_RLNG!I82+Bawana_Spot!I82</f>
        <v>300.74</v>
      </c>
      <c r="C82" s="197">
        <f>PPCL_NG!P82+PPCL_Spot!P82+GT_NG!P82+GT_Spot!P82+Bawana_NG!P82+Bawana_RLNG!P82+Bawana_Spot!P82</f>
        <v>300.73253601917173</v>
      </c>
      <c r="D82" s="198">
        <f t="shared" si="6"/>
        <v>7.4639808282768172E-3</v>
      </c>
      <c r="E82" s="197">
        <f>PPCL_NG!J82+PPCL_Spot!J82+GT_NG!J82+GT_Spot!J82+Bawana_NG!J82+Bawana_RLNG!J82+Bawana_Spot!J82</f>
        <v>94.56</v>
      </c>
      <c r="F82" s="197">
        <f>PPCL_NG!Q82+PPCL_Spot!Q82+GT_NG!Q82+GT_Spot!Q82+Bawana_NG!Q82+Bawana_RLNG!Q82+Bawana_Spot!Q82</f>
        <v>94.555149615073958</v>
      </c>
      <c r="G82" s="198">
        <f t="shared" si="7"/>
        <v>4.8503849260441712E-3</v>
      </c>
      <c r="H82" s="197">
        <f>PPCL_NG!K82+PPCL_Spot!K82+GT_NG!K82+GT_Spot!K82+Bawana_NG!K82+Bawana_RLNG!K82+Bawana_Spot!K82</f>
        <v>5.84</v>
      </c>
      <c r="I82" s="197">
        <f>PPCL_NG!R82+PPCL_Spot!R82+GT_NG!R82+GT_Spot!R82+Bawana_NG!R82+Bawana_RLNG!R82+Bawana_Spot!R82</f>
        <v>5.8397718839107844</v>
      </c>
      <c r="J82" s="198">
        <f t="shared" si="8"/>
        <v>2.2811608921546878E-4</v>
      </c>
      <c r="K82" s="197">
        <f>PPCL_NG!L82+PPCL_Spot!L82+GT_NG!L82+GT_Spot!L82+Bawana_NG!L82+Bawana_RLNG!L82+Bawana_Spot!L82</f>
        <v>68.569999999999993</v>
      </c>
      <c r="L82" s="197">
        <f>PPCL_NG!S82+PPCL_Spot!S82+GT_NG!S82+GT_Spot!S82+Bawana_NG!S82+Bawana_RLNG!S82+Bawana_Spot!S82</f>
        <v>68.5685104186541</v>
      </c>
      <c r="M82" s="198">
        <f t="shared" si="9"/>
        <v>1.4895813458934981E-3</v>
      </c>
      <c r="N82" s="197">
        <f>PPCL_NG!M82+PPCL_Spot!M82+GT_NG!M82+GT_Spot!M82+Bawana_NG!M82+Bawana_RLNG!M82+Bawana_Spot!M82</f>
        <v>107.91</v>
      </c>
      <c r="O82" s="197">
        <f>PPCL_NG!T82+PPCL_Spot!T82+GT_NG!T82+GT_Spot!T82+Bawana_NG!T82+Bawana_RLNG!T82+Bawana_Spot!T82</f>
        <v>107.90403206318945</v>
      </c>
      <c r="P82" s="198">
        <f t="shared" si="10"/>
        <v>5.9679368105491903E-3</v>
      </c>
      <c r="Q82" s="198">
        <f t="shared" si="11"/>
        <v>1.9999999999979146E-2</v>
      </c>
    </row>
    <row r="83" spans="1:17">
      <c r="A83" s="33" t="s">
        <v>125</v>
      </c>
      <c r="B83" s="197">
        <f>PPCL_NG!I83+PPCL_Spot!I83+GT_NG!I83+GT_Spot!I83+Bawana_NG!I83+Bawana_RLNG!I83+Bawana_Spot!I83</f>
        <v>331.74</v>
      </c>
      <c r="C83" s="197">
        <f>PPCL_NG!P83+PPCL_Spot!P83+GT_NG!P83+GT_Spot!P83+Bawana_NG!P83+Bawana_RLNG!P83+Bawana_Spot!P83</f>
        <v>331.73522386417801</v>
      </c>
      <c r="D83" s="198">
        <f t="shared" si="6"/>
        <v>4.7761358219986505E-3</v>
      </c>
      <c r="E83" s="197">
        <f>PPCL_NG!J83+PPCL_Spot!J83+GT_NG!J83+GT_Spot!J83+Bawana_NG!J83+Bawana_RLNG!J83+Bawana_Spot!J83</f>
        <v>90.240000000000009</v>
      </c>
      <c r="F83" s="197">
        <f>PPCL_NG!Q83+PPCL_Spot!Q83+GT_NG!Q83+GT_Spot!Q83+Bawana_NG!Q83+Bawana_RLNG!Q83+Bawana_Spot!Q83</f>
        <v>90.238055443511414</v>
      </c>
      <c r="G83" s="198">
        <f t="shared" si="7"/>
        <v>1.9445564885955946E-3</v>
      </c>
      <c r="H83" s="197">
        <f>PPCL_NG!K83+PPCL_Spot!K83+GT_NG!K83+GT_Spot!K83+Bawana_NG!K83+Bawana_RLNG!K83+Bawana_Spot!K83</f>
        <v>5.53</v>
      </c>
      <c r="I83" s="197">
        <f>PPCL_NG!R83+PPCL_Spot!R83+GT_NG!R83+GT_Spot!R83+Bawana_NG!R83+Bawana_RLNG!R83+Bawana_Spot!R83</f>
        <v>5.5297972204906305</v>
      </c>
      <c r="J83" s="198">
        <f t="shared" si="8"/>
        <v>2.0277950936975486E-4</v>
      </c>
      <c r="K83" s="197">
        <f>PPCL_NG!L83+PPCL_Spot!L83+GT_NG!L83+GT_Spot!L83+Bawana_NG!L83+Bawana_RLNG!L83+Bawana_Spot!L83</f>
        <v>63.269999999999996</v>
      </c>
      <c r="L83" s="197">
        <f>PPCL_NG!S83+PPCL_Spot!S83+GT_NG!S83+GT_Spot!S83+Bawana_NG!S83+Bawana_RLNG!S83+Bawana_Spot!S83</f>
        <v>63.269340324887239</v>
      </c>
      <c r="M83" s="198">
        <f t="shared" si="9"/>
        <v>6.5967511275744073E-4</v>
      </c>
      <c r="N83" s="197">
        <f>PPCL_NG!M83+PPCL_Spot!M83+GT_NG!M83+GT_Spot!M83+Bawana_NG!M83+Bawana_RLNG!M83+Bawana_Spot!M83</f>
        <v>104.53</v>
      </c>
      <c r="O83" s="197">
        <f>PPCL_NG!T83+PPCL_Spot!T83+GT_NG!T83+GT_Spot!T83+Bawana_NG!T83+Bawana_RLNG!T83+Bawana_Spot!T83</f>
        <v>104.52758314693261</v>
      </c>
      <c r="P83" s="198">
        <f t="shared" si="10"/>
        <v>2.4168530673875921E-3</v>
      </c>
      <c r="Q83" s="198">
        <f t="shared" si="11"/>
        <v>1.0000000000109033E-2</v>
      </c>
    </row>
    <row r="84" spans="1:17">
      <c r="A84" s="33" t="s">
        <v>126</v>
      </c>
      <c r="B84" s="197">
        <f>PPCL_NG!I84+PPCL_Spot!I84+GT_NG!I84+GT_Spot!I84+Bawana_NG!I84+Bawana_RLNG!I84+Bawana_Spot!I84</f>
        <v>331.74</v>
      </c>
      <c r="C84" s="197">
        <f>PPCL_NG!P84+PPCL_Spot!P84+GT_NG!P84+GT_Spot!P84+Bawana_NG!P84+Bawana_RLNG!P84+Bawana_Spot!P84</f>
        <v>331.73522386417801</v>
      </c>
      <c r="D84" s="198">
        <f t="shared" si="6"/>
        <v>4.7761358219986505E-3</v>
      </c>
      <c r="E84" s="197">
        <f>PPCL_NG!J84+PPCL_Spot!J84+GT_NG!J84+GT_Spot!J84+Bawana_NG!J84+Bawana_RLNG!J84+Bawana_Spot!J84</f>
        <v>90.240000000000009</v>
      </c>
      <c r="F84" s="197">
        <f>PPCL_NG!Q84+PPCL_Spot!Q84+GT_NG!Q84+GT_Spot!Q84+Bawana_NG!Q84+Bawana_RLNG!Q84+Bawana_Spot!Q84</f>
        <v>90.238055443511414</v>
      </c>
      <c r="G84" s="198">
        <f t="shared" si="7"/>
        <v>1.9445564885955946E-3</v>
      </c>
      <c r="H84" s="197">
        <f>PPCL_NG!K84+PPCL_Spot!K84+GT_NG!K84+GT_Spot!K84+Bawana_NG!K84+Bawana_RLNG!K84+Bawana_Spot!K84</f>
        <v>5.53</v>
      </c>
      <c r="I84" s="197">
        <f>PPCL_NG!R84+PPCL_Spot!R84+GT_NG!R84+GT_Spot!R84+Bawana_NG!R84+Bawana_RLNG!R84+Bawana_Spot!R84</f>
        <v>5.5297972204906305</v>
      </c>
      <c r="J84" s="198">
        <f t="shared" si="8"/>
        <v>2.0277950936975486E-4</v>
      </c>
      <c r="K84" s="197">
        <f>PPCL_NG!L84+PPCL_Spot!L84+GT_NG!L84+GT_Spot!L84+Bawana_NG!L84+Bawana_RLNG!L84+Bawana_Spot!L84</f>
        <v>63.269999999999996</v>
      </c>
      <c r="L84" s="197">
        <f>PPCL_NG!S84+PPCL_Spot!S84+GT_NG!S84+GT_Spot!S84+Bawana_NG!S84+Bawana_RLNG!S84+Bawana_Spot!S84</f>
        <v>63.269340324887239</v>
      </c>
      <c r="M84" s="198">
        <f t="shared" si="9"/>
        <v>6.5967511275744073E-4</v>
      </c>
      <c r="N84" s="197">
        <f>PPCL_NG!M84+PPCL_Spot!M84+GT_NG!M84+GT_Spot!M84+Bawana_NG!M84+Bawana_RLNG!M84+Bawana_Spot!M84</f>
        <v>104.53</v>
      </c>
      <c r="O84" s="197">
        <f>PPCL_NG!T84+PPCL_Spot!T84+GT_NG!T84+GT_Spot!T84+Bawana_NG!T84+Bawana_RLNG!T84+Bawana_Spot!T84</f>
        <v>104.52758314693261</v>
      </c>
      <c r="P84" s="198">
        <f t="shared" si="10"/>
        <v>2.4168530673875921E-3</v>
      </c>
      <c r="Q84" s="198">
        <f t="shared" si="11"/>
        <v>1.0000000000109033E-2</v>
      </c>
    </row>
    <row r="85" spans="1:17">
      <c r="A85" s="33" t="s">
        <v>127</v>
      </c>
      <c r="B85" s="197">
        <f>PPCL_NG!I85+PPCL_Spot!I85+GT_NG!I85+GT_Spot!I85+Bawana_NG!I85+Bawana_RLNG!I85+Bawana_Spot!I85</f>
        <v>331.74</v>
      </c>
      <c r="C85" s="197">
        <f>PPCL_NG!P85+PPCL_Spot!P85+GT_NG!P85+GT_Spot!P85+Bawana_NG!P85+Bawana_RLNG!P85+Bawana_Spot!P85</f>
        <v>331.73522386417801</v>
      </c>
      <c r="D85" s="198">
        <f t="shared" si="6"/>
        <v>4.7761358219986505E-3</v>
      </c>
      <c r="E85" s="197">
        <f>PPCL_NG!J85+PPCL_Spot!J85+GT_NG!J85+GT_Spot!J85+Bawana_NG!J85+Bawana_RLNG!J85+Bawana_Spot!J85</f>
        <v>90.240000000000009</v>
      </c>
      <c r="F85" s="197">
        <f>PPCL_NG!Q85+PPCL_Spot!Q85+GT_NG!Q85+GT_Spot!Q85+Bawana_NG!Q85+Bawana_RLNG!Q85+Bawana_Spot!Q85</f>
        <v>90.238055443511414</v>
      </c>
      <c r="G85" s="198">
        <f t="shared" si="7"/>
        <v>1.9445564885955946E-3</v>
      </c>
      <c r="H85" s="197">
        <f>PPCL_NG!K85+PPCL_Spot!K85+GT_NG!K85+GT_Spot!K85+Bawana_NG!K85+Bawana_RLNG!K85+Bawana_Spot!K85</f>
        <v>5.53</v>
      </c>
      <c r="I85" s="197">
        <f>PPCL_NG!R85+PPCL_Spot!R85+GT_NG!R85+GT_Spot!R85+Bawana_NG!R85+Bawana_RLNG!R85+Bawana_Spot!R85</f>
        <v>5.5297972204906305</v>
      </c>
      <c r="J85" s="198">
        <f t="shared" si="8"/>
        <v>2.0277950936975486E-4</v>
      </c>
      <c r="K85" s="197">
        <f>PPCL_NG!L85+PPCL_Spot!L85+GT_NG!L85+GT_Spot!L85+Bawana_NG!L85+Bawana_RLNG!L85+Bawana_Spot!L85</f>
        <v>63.269999999999996</v>
      </c>
      <c r="L85" s="197">
        <f>PPCL_NG!S85+PPCL_Spot!S85+GT_NG!S85+GT_Spot!S85+Bawana_NG!S85+Bawana_RLNG!S85+Bawana_Spot!S85</f>
        <v>63.269340324887239</v>
      </c>
      <c r="M85" s="198">
        <f t="shared" si="9"/>
        <v>6.5967511275744073E-4</v>
      </c>
      <c r="N85" s="197">
        <f>PPCL_NG!M85+PPCL_Spot!M85+GT_NG!M85+GT_Spot!M85+Bawana_NG!M85+Bawana_RLNG!M85+Bawana_Spot!M85</f>
        <v>104.53</v>
      </c>
      <c r="O85" s="197">
        <f>PPCL_NG!T85+PPCL_Spot!T85+GT_NG!T85+GT_Spot!T85+Bawana_NG!T85+Bawana_RLNG!T85+Bawana_Spot!T85</f>
        <v>104.52758314693261</v>
      </c>
      <c r="P85" s="198">
        <f t="shared" si="10"/>
        <v>2.4168530673875921E-3</v>
      </c>
      <c r="Q85" s="198">
        <f t="shared" si="11"/>
        <v>1.0000000000109033E-2</v>
      </c>
    </row>
    <row r="86" spans="1:17">
      <c r="A86" s="33" t="s">
        <v>128</v>
      </c>
      <c r="B86" s="197">
        <f>PPCL_NG!I86+PPCL_Spot!I86+GT_NG!I86+GT_Spot!I86+Bawana_NG!I86+Bawana_RLNG!I86+Bawana_Spot!I86</f>
        <v>331.74</v>
      </c>
      <c r="C86" s="197">
        <f>PPCL_NG!P86+PPCL_Spot!P86+GT_NG!P86+GT_Spot!P86+Bawana_NG!P86+Bawana_RLNG!P86+Bawana_Spot!P86</f>
        <v>331.73522386417801</v>
      </c>
      <c r="D86" s="198">
        <f t="shared" si="6"/>
        <v>4.7761358219986505E-3</v>
      </c>
      <c r="E86" s="197">
        <f>PPCL_NG!J86+PPCL_Spot!J86+GT_NG!J86+GT_Spot!J86+Bawana_NG!J86+Bawana_RLNG!J86+Bawana_Spot!J86</f>
        <v>90.240000000000009</v>
      </c>
      <c r="F86" s="197">
        <f>PPCL_NG!Q86+PPCL_Spot!Q86+GT_NG!Q86+GT_Spot!Q86+Bawana_NG!Q86+Bawana_RLNG!Q86+Bawana_Spot!Q86</f>
        <v>90.238055443511414</v>
      </c>
      <c r="G86" s="198">
        <f t="shared" si="7"/>
        <v>1.9445564885955946E-3</v>
      </c>
      <c r="H86" s="197">
        <f>PPCL_NG!K86+PPCL_Spot!K86+GT_NG!K86+GT_Spot!K86+Bawana_NG!K86+Bawana_RLNG!K86+Bawana_Spot!K86</f>
        <v>5.53</v>
      </c>
      <c r="I86" s="197">
        <f>PPCL_NG!R86+PPCL_Spot!R86+GT_NG!R86+GT_Spot!R86+Bawana_NG!R86+Bawana_RLNG!R86+Bawana_Spot!R86</f>
        <v>5.5297972204906305</v>
      </c>
      <c r="J86" s="198">
        <f t="shared" si="8"/>
        <v>2.0277950936975486E-4</v>
      </c>
      <c r="K86" s="197">
        <f>PPCL_NG!L86+PPCL_Spot!L86+GT_NG!L86+GT_Spot!L86+Bawana_NG!L86+Bawana_RLNG!L86+Bawana_Spot!L86</f>
        <v>63.269999999999996</v>
      </c>
      <c r="L86" s="197">
        <f>PPCL_NG!S86+PPCL_Spot!S86+GT_NG!S86+GT_Spot!S86+Bawana_NG!S86+Bawana_RLNG!S86+Bawana_Spot!S86</f>
        <v>63.269340324887239</v>
      </c>
      <c r="M86" s="198">
        <f t="shared" si="9"/>
        <v>6.5967511275744073E-4</v>
      </c>
      <c r="N86" s="197">
        <f>PPCL_NG!M86+PPCL_Spot!M86+GT_NG!M86+GT_Spot!M86+Bawana_NG!M86+Bawana_RLNG!M86+Bawana_Spot!M86</f>
        <v>104.53</v>
      </c>
      <c r="O86" s="197">
        <f>PPCL_NG!T86+PPCL_Spot!T86+GT_NG!T86+GT_Spot!T86+Bawana_NG!T86+Bawana_RLNG!T86+Bawana_Spot!T86</f>
        <v>104.52758314693261</v>
      </c>
      <c r="P86" s="198">
        <f t="shared" si="10"/>
        <v>2.4168530673875921E-3</v>
      </c>
      <c r="Q86" s="198">
        <f t="shared" si="11"/>
        <v>1.0000000000109033E-2</v>
      </c>
    </row>
    <row r="87" spans="1:17">
      <c r="A87" s="33" t="s">
        <v>129</v>
      </c>
      <c r="B87" s="197">
        <f>PPCL_NG!I87+PPCL_Spot!I87+GT_NG!I87+GT_Spot!I87+Bawana_NG!I87+Bawana_RLNG!I87+Bawana_Spot!I87</f>
        <v>353.07</v>
      </c>
      <c r="C87" s="197">
        <f>PPCL_NG!P87+PPCL_Spot!P87+GT_NG!P87+GT_Spot!P87+Bawana_NG!P87+Bawana_RLNG!P87+Bawana_Spot!P87</f>
        <v>353.06522386417805</v>
      </c>
      <c r="D87" s="198">
        <f t="shared" si="6"/>
        <v>4.7761358219418071E-3</v>
      </c>
      <c r="E87" s="197">
        <f>PPCL_NG!J87+PPCL_Spot!J87+GT_NG!J87+GT_Spot!J87+Bawana_NG!J87+Bawana_RLNG!J87+Bawana_Spot!J87</f>
        <v>90.62</v>
      </c>
      <c r="F87" s="197">
        <f>PPCL_NG!Q87+PPCL_Spot!Q87+GT_NG!Q87+GT_Spot!Q87+Bawana_NG!Q87+Bawana_RLNG!Q87+Bawana_Spot!Q87</f>
        <v>90.618055443511423</v>
      </c>
      <c r="G87" s="198">
        <f t="shared" si="7"/>
        <v>1.9445564885813837E-3</v>
      </c>
      <c r="H87" s="197">
        <f>PPCL_NG!K87+PPCL_Spot!K87+GT_NG!K87+GT_Spot!K87+Bawana_NG!K87+Bawana_RLNG!K87+Bawana_Spot!K87</f>
        <v>5.94</v>
      </c>
      <c r="I87" s="197">
        <f>PPCL_NG!R87+PPCL_Spot!R87+GT_NG!R87+GT_Spot!R87+Bawana_NG!R87+Bawana_RLNG!R87+Bawana_Spot!R87</f>
        <v>5.9397972204906306</v>
      </c>
      <c r="J87" s="198">
        <f t="shared" si="8"/>
        <v>2.0277950936975486E-4</v>
      </c>
      <c r="K87" s="197">
        <f>PPCL_NG!L87+PPCL_Spot!L87+GT_NG!L87+GT_Spot!L87+Bawana_NG!L87+Bawana_RLNG!L87+Bawana_Spot!L87</f>
        <v>63.769999999999996</v>
      </c>
      <c r="L87" s="197">
        <f>PPCL_NG!S87+PPCL_Spot!S87+GT_NG!S87+GT_Spot!S87+Bawana_NG!S87+Bawana_RLNG!S87+Bawana_Spot!S87</f>
        <v>63.769340324887239</v>
      </c>
      <c r="M87" s="198">
        <f t="shared" si="9"/>
        <v>6.5967511275744073E-4</v>
      </c>
      <c r="N87" s="197">
        <f>PPCL_NG!M87+PPCL_Spot!M87+GT_NG!M87+GT_Spot!M87+Bawana_NG!M87+Bawana_RLNG!M87+Bawana_Spot!M87</f>
        <v>104.91</v>
      </c>
      <c r="O87" s="197">
        <f>PPCL_NG!T87+PPCL_Spot!T87+GT_NG!T87+GT_Spot!T87+Bawana_NG!T87+Bawana_RLNG!T87+Bawana_Spot!T87</f>
        <v>104.90758314693262</v>
      </c>
      <c r="P87" s="198">
        <f t="shared" si="10"/>
        <v>2.4168530673733812E-3</v>
      </c>
      <c r="Q87" s="198">
        <f t="shared" si="11"/>
        <v>1.0000000000023768E-2</v>
      </c>
    </row>
    <row r="88" spans="1:17">
      <c r="A88" s="33" t="s">
        <v>130</v>
      </c>
      <c r="B88" s="197">
        <f>PPCL_NG!I88+PPCL_Spot!I88+GT_NG!I88+GT_Spot!I88+Bawana_NG!I88+Bawana_RLNG!I88+Bawana_Spot!I88</f>
        <v>353.07</v>
      </c>
      <c r="C88" s="197">
        <f>PPCL_NG!P88+PPCL_Spot!P88+GT_NG!P88+GT_Spot!P88+Bawana_NG!P88+Bawana_RLNG!P88+Bawana_Spot!P88</f>
        <v>353.06522386417805</v>
      </c>
      <c r="D88" s="198">
        <f t="shared" si="6"/>
        <v>4.7761358219418071E-3</v>
      </c>
      <c r="E88" s="197">
        <f>PPCL_NG!J88+PPCL_Spot!J88+GT_NG!J88+GT_Spot!J88+Bawana_NG!J88+Bawana_RLNG!J88+Bawana_Spot!J88</f>
        <v>90.62</v>
      </c>
      <c r="F88" s="197">
        <f>PPCL_NG!Q88+PPCL_Spot!Q88+GT_NG!Q88+GT_Spot!Q88+Bawana_NG!Q88+Bawana_RLNG!Q88+Bawana_Spot!Q88</f>
        <v>90.618055443511423</v>
      </c>
      <c r="G88" s="198">
        <f t="shared" si="7"/>
        <v>1.9445564885813837E-3</v>
      </c>
      <c r="H88" s="197">
        <f>PPCL_NG!K88+PPCL_Spot!K88+GT_NG!K88+GT_Spot!K88+Bawana_NG!K88+Bawana_RLNG!K88+Bawana_Spot!K88</f>
        <v>5.94</v>
      </c>
      <c r="I88" s="197">
        <f>PPCL_NG!R88+PPCL_Spot!R88+GT_NG!R88+GT_Spot!R88+Bawana_NG!R88+Bawana_RLNG!R88+Bawana_Spot!R88</f>
        <v>5.9397972204906306</v>
      </c>
      <c r="J88" s="198">
        <f t="shared" si="8"/>
        <v>2.0277950936975486E-4</v>
      </c>
      <c r="K88" s="197">
        <f>PPCL_NG!L88+PPCL_Spot!L88+GT_NG!L88+GT_Spot!L88+Bawana_NG!L88+Bawana_RLNG!L88+Bawana_Spot!L88</f>
        <v>63.769999999999996</v>
      </c>
      <c r="L88" s="197">
        <f>PPCL_NG!S88+PPCL_Spot!S88+GT_NG!S88+GT_Spot!S88+Bawana_NG!S88+Bawana_RLNG!S88+Bawana_Spot!S88</f>
        <v>63.769340324887239</v>
      </c>
      <c r="M88" s="198">
        <f t="shared" si="9"/>
        <v>6.5967511275744073E-4</v>
      </c>
      <c r="N88" s="197">
        <f>PPCL_NG!M88+PPCL_Spot!M88+GT_NG!M88+GT_Spot!M88+Bawana_NG!M88+Bawana_RLNG!M88+Bawana_Spot!M88</f>
        <v>104.91</v>
      </c>
      <c r="O88" s="197">
        <f>PPCL_NG!T88+PPCL_Spot!T88+GT_NG!T88+GT_Spot!T88+Bawana_NG!T88+Bawana_RLNG!T88+Bawana_Spot!T88</f>
        <v>104.90758314693262</v>
      </c>
      <c r="P88" s="198">
        <f t="shared" si="10"/>
        <v>2.4168530673733812E-3</v>
      </c>
      <c r="Q88" s="198">
        <f t="shared" si="11"/>
        <v>1.0000000000023768E-2</v>
      </c>
    </row>
    <row r="89" spans="1:17">
      <c r="A89" s="33" t="s">
        <v>131</v>
      </c>
      <c r="B89" s="197">
        <f>PPCL_NG!I89+PPCL_Spot!I89+GT_NG!I89+GT_Spot!I89+Bawana_NG!I89+Bawana_RLNG!I89+Bawana_Spot!I89</f>
        <v>392.77</v>
      </c>
      <c r="C89" s="197">
        <f>PPCL_NG!P89+PPCL_Spot!P89+GT_NG!P89+GT_Spot!P89+Bawana_NG!P89+Bawana_RLNG!P89+Bawana_Spot!P89</f>
        <v>392.7661470259435</v>
      </c>
      <c r="D89" s="198">
        <f t="shared" si="6"/>
        <v>3.8529740564854364E-3</v>
      </c>
      <c r="E89" s="197">
        <f>PPCL_NG!J89+PPCL_Spot!J89+GT_NG!J89+GT_Spot!J89+Bawana_NG!J89+Bawana_RLNG!J89+Bawana_Spot!J89</f>
        <v>100.08000000000001</v>
      </c>
      <c r="F89" s="197">
        <f>PPCL_NG!Q89+PPCL_Spot!Q89+GT_NG!Q89+GT_Spot!Q89+Bawana_NG!Q89+Bawana_RLNG!Q89+Bawana_Spot!Q89</f>
        <v>100.07759107204811</v>
      </c>
      <c r="G89" s="198">
        <f t="shared" si="7"/>
        <v>2.4089279519046158E-3</v>
      </c>
      <c r="H89" s="197">
        <f>PPCL_NG!K89+PPCL_Spot!K89+GT_NG!K89+GT_Spot!K89+Bawana_NG!K89+Bawana_RLNG!K89+Bawana_Spot!K89</f>
        <v>5.94</v>
      </c>
      <c r="I89" s="197">
        <f>PPCL_NG!R89+PPCL_Spot!R89+GT_NG!R89+GT_Spot!R89+Bawana_NG!R89+Bawana_RLNG!R89+Bawana_Spot!R89</f>
        <v>5.9397868239466485</v>
      </c>
      <c r="J89" s="198">
        <f t="shared" si="8"/>
        <v>2.1317605335191558E-4</v>
      </c>
      <c r="K89" s="197">
        <f>PPCL_NG!L89+PPCL_Spot!L89+GT_NG!L89+GT_Spot!L89+Bawana_NG!L89+Bawana_RLNG!L89+Bawana_Spot!L89</f>
        <v>71.31</v>
      </c>
      <c r="L89" s="197">
        <f>PPCL_NG!S89+PPCL_Spot!S89+GT_NG!S89+GT_Spot!S89+Bawana_NG!S89+Bawana_RLNG!S89+Bawana_Spot!S89</f>
        <v>71.309015843645199</v>
      </c>
      <c r="M89" s="198">
        <f t="shared" si="9"/>
        <v>9.8415635480364472E-4</v>
      </c>
      <c r="N89" s="197">
        <f>PPCL_NG!M89+PPCL_Spot!M89+GT_NG!M89+GT_Spot!M89+Bawana_NG!M89+Bawana_RLNG!M89+Bawana_Spot!M89</f>
        <v>104.91</v>
      </c>
      <c r="O89" s="197">
        <f>PPCL_NG!T89+PPCL_Spot!T89+GT_NG!T89+GT_Spot!T89+Bawana_NG!T89+Bawana_RLNG!T89+Bawana_Spot!T89</f>
        <v>104.90745923441656</v>
      </c>
      <c r="P89" s="198">
        <f t="shared" si="10"/>
        <v>2.540765583432858E-3</v>
      </c>
      <c r="Q89" s="198">
        <f t="shared" si="11"/>
        <v>9.9999999999784706E-3</v>
      </c>
    </row>
    <row r="90" spans="1:17">
      <c r="A90" s="33" t="s">
        <v>132</v>
      </c>
      <c r="B90" s="197">
        <f>PPCL_NG!I90+PPCL_Spot!I90+GT_NG!I90+GT_Spot!I90+Bawana_NG!I90+Bawana_RLNG!I90+Bawana_Spot!I90</f>
        <v>412.77</v>
      </c>
      <c r="C90" s="197">
        <f>PPCL_NG!P90+PPCL_Spot!P90+GT_NG!P90+GT_Spot!P90+Bawana_NG!P90+Bawana_RLNG!P90+Bawana_Spot!P90</f>
        <v>412.7661470259435</v>
      </c>
      <c r="D90" s="198">
        <f t="shared" si="6"/>
        <v>3.8529740564854364E-3</v>
      </c>
      <c r="E90" s="197">
        <f>PPCL_NG!J90+PPCL_Spot!J90+GT_NG!J90+GT_Spot!J90+Bawana_NG!J90+Bawana_RLNG!J90+Bawana_Spot!J90</f>
        <v>100.08000000000001</v>
      </c>
      <c r="F90" s="197">
        <f>PPCL_NG!Q90+PPCL_Spot!Q90+GT_NG!Q90+GT_Spot!Q90+Bawana_NG!Q90+Bawana_RLNG!Q90+Bawana_Spot!Q90</f>
        <v>100.07759107204811</v>
      </c>
      <c r="G90" s="198">
        <f t="shared" si="7"/>
        <v>2.4089279519046158E-3</v>
      </c>
      <c r="H90" s="197">
        <f>PPCL_NG!K90+PPCL_Spot!K90+GT_NG!K90+GT_Spot!K90+Bawana_NG!K90+Bawana_RLNG!K90+Bawana_Spot!K90</f>
        <v>5.94</v>
      </c>
      <c r="I90" s="197">
        <f>PPCL_NG!R90+PPCL_Spot!R90+GT_NG!R90+GT_Spot!R90+Bawana_NG!R90+Bawana_RLNG!R90+Bawana_Spot!R90</f>
        <v>5.9397868239466485</v>
      </c>
      <c r="J90" s="198">
        <f t="shared" si="8"/>
        <v>2.1317605335191558E-4</v>
      </c>
      <c r="K90" s="197">
        <f>PPCL_NG!L90+PPCL_Spot!L90+GT_NG!L90+GT_Spot!L90+Bawana_NG!L90+Bawana_RLNG!L90+Bawana_Spot!L90</f>
        <v>71.31</v>
      </c>
      <c r="L90" s="197">
        <f>PPCL_NG!S90+PPCL_Spot!S90+GT_NG!S90+GT_Spot!S90+Bawana_NG!S90+Bawana_RLNG!S90+Bawana_Spot!S90</f>
        <v>71.309015843645199</v>
      </c>
      <c r="M90" s="198">
        <f t="shared" si="9"/>
        <v>9.8415635480364472E-4</v>
      </c>
      <c r="N90" s="197">
        <f>PPCL_NG!M90+PPCL_Spot!M90+GT_NG!M90+GT_Spot!M90+Bawana_NG!M90+Bawana_RLNG!M90+Bawana_Spot!M90</f>
        <v>104.91</v>
      </c>
      <c r="O90" s="197">
        <f>PPCL_NG!T90+PPCL_Spot!T90+GT_NG!T90+GT_Spot!T90+Bawana_NG!T90+Bawana_RLNG!T90+Bawana_Spot!T90</f>
        <v>104.90745923441656</v>
      </c>
      <c r="P90" s="198">
        <f t="shared" si="10"/>
        <v>2.540765583432858E-3</v>
      </c>
      <c r="Q90" s="198">
        <f t="shared" si="11"/>
        <v>9.9999999999784706E-3</v>
      </c>
    </row>
    <row r="91" spans="1:17">
      <c r="A91" s="33" t="s">
        <v>133</v>
      </c>
      <c r="B91" s="197">
        <f>PPCL_NG!I91+PPCL_Spot!I91+GT_NG!I91+GT_Spot!I91+Bawana_NG!I91+Bawana_RLNG!I91+Bawana_Spot!I91</f>
        <v>374.76</v>
      </c>
      <c r="C91" s="197">
        <f>PPCL_NG!P91+PPCL_Spot!P91+GT_NG!P91+GT_Spot!P91+Bawana_NG!P91+Bawana_RLNG!P91+Bawana_Spot!P91</f>
        <v>374.76</v>
      </c>
      <c r="D91" s="198">
        <f t="shared" si="6"/>
        <v>0</v>
      </c>
      <c r="E91" s="197">
        <f>PPCL_NG!J91+PPCL_Spot!J91+GT_NG!J91+GT_Spot!J91+Bawana_NG!J91+Bawana_RLNG!J91+Bawana_Spot!J91</f>
        <v>98.47</v>
      </c>
      <c r="F91" s="197">
        <f>PPCL_NG!Q91+PPCL_Spot!Q91+GT_NG!Q91+GT_Spot!Q91+Bawana_NG!Q91+Bawana_RLNG!Q91+Bawana_Spot!Q91</f>
        <v>98.47</v>
      </c>
      <c r="G91" s="198">
        <f t="shared" si="7"/>
        <v>0</v>
      </c>
      <c r="H91" s="197">
        <f>PPCL_NG!K91+PPCL_Spot!K91+GT_NG!K91+GT_Spot!K91+Bawana_NG!K91+Bawana_RLNG!K91+Bawana_Spot!K91</f>
        <v>5.99</v>
      </c>
      <c r="I91" s="197">
        <f>PPCL_NG!R91+PPCL_Spot!R91+GT_NG!R91+GT_Spot!R91+Bawana_NG!R91+Bawana_RLNG!R91+Bawana_Spot!R91</f>
        <v>5.9899999999999993</v>
      </c>
      <c r="J91" s="198">
        <f t="shared" si="8"/>
        <v>0</v>
      </c>
      <c r="K91" s="197">
        <f>PPCL_NG!L91+PPCL_Spot!L91+GT_NG!L91+GT_Spot!L91+Bawana_NG!L91+Bawana_RLNG!L91+Bawana_Spot!L91</f>
        <v>70.62</v>
      </c>
      <c r="L91" s="197">
        <f>PPCL_NG!S91+PPCL_Spot!S91+GT_NG!S91+GT_Spot!S91+Bawana_NG!S91+Bawana_RLNG!S91+Bawana_Spot!S91</f>
        <v>70.61999999999999</v>
      </c>
      <c r="M91" s="198">
        <f t="shared" si="9"/>
        <v>0</v>
      </c>
      <c r="N91" s="197">
        <f>PPCL_NG!M91+PPCL_Spot!M91+GT_NG!M91+GT_Spot!M91+Bawana_NG!M91+Bawana_RLNG!M91+Bawana_Spot!M91</f>
        <v>105.56</v>
      </c>
      <c r="O91" s="197">
        <f>PPCL_NG!T91+PPCL_Spot!T91+GT_NG!T91+GT_Spot!T91+Bawana_NG!T91+Bawana_RLNG!T91+Bawana_Spot!T91</f>
        <v>105.55999999999999</v>
      </c>
      <c r="P91" s="198">
        <f t="shared" si="10"/>
        <v>0</v>
      </c>
      <c r="Q91" s="198">
        <f t="shared" si="11"/>
        <v>0</v>
      </c>
    </row>
    <row r="92" spans="1:17">
      <c r="A92" s="33" t="s">
        <v>134</v>
      </c>
      <c r="B92" s="197">
        <f>PPCL_NG!I92+PPCL_Spot!I92+GT_NG!I92+GT_Spot!I92+Bawana_NG!I92+Bawana_RLNG!I92+Bawana_Spot!I92</f>
        <v>374.76</v>
      </c>
      <c r="C92" s="197">
        <f>PPCL_NG!P92+PPCL_Spot!P92+GT_NG!P92+GT_Spot!P92+Bawana_NG!P92+Bawana_RLNG!P92+Bawana_Spot!P92</f>
        <v>374.76</v>
      </c>
      <c r="D92" s="198">
        <f t="shared" si="6"/>
        <v>0</v>
      </c>
      <c r="E92" s="197">
        <f>PPCL_NG!J92+PPCL_Spot!J92+GT_NG!J92+GT_Spot!J92+Bawana_NG!J92+Bawana_RLNG!J92+Bawana_Spot!J92</f>
        <v>98.47</v>
      </c>
      <c r="F92" s="197">
        <f>PPCL_NG!Q92+PPCL_Spot!Q92+GT_NG!Q92+GT_Spot!Q92+Bawana_NG!Q92+Bawana_RLNG!Q92+Bawana_Spot!Q92</f>
        <v>98.47</v>
      </c>
      <c r="G92" s="198">
        <f t="shared" si="7"/>
        <v>0</v>
      </c>
      <c r="H92" s="197">
        <f>PPCL_NG!K92+PPCL_Spot!K92+GT_NG!K92+GT_Spot!K92+Bawana_NG!K92+Bawana_RLNG!K92+Bawana_Spot!K92</f>
        <v>5.99</v>
      </c>
      <c r="I92" s="197">
        <f>PPCL_NG!R92+PPCL_Spot!R92+GT_NG!R92+GT_Spot!R92+Bawana_NG!R92+Bawana_RLNG!R92+Bawana_Spot!R92</f>
        <v>5.9899999999999993</v>
      </c>
      <c r="J92" s="198">
        <f t="shared" si="8"/>
        <v>0</v>
      </c>
      <c r="K92" s="197">
        <f>PPCL_NG!L92+PPCL_Spot!L92+GT_NG!L92+GT_Spot!L92+Bawana_NG!L92+Bawana_RLNG!L92+Bawana_Spot!L92</f>
        <v>70.62</v>
      </c>
      <c r="L92" s="197">
        <f>PPCL_NG!S92+PPCL_Spot!S92+GT_NG!S92+GT_Spot!S92+Bawana_NG!S92+Bawana_RLNG!S92+Bawana_Spot!S92</f>
        <v>70.61999999999999</v>
      </c>
      <c r="M92" s="198">
        <f t="shared" si="9"/>
        <v>0</v>
      </c>
      <c r="N92" s="197">
        <f>PPCL_NG!M92+PPCL_Spot!M92+GT_NG!M92+GT_Spot!M92+Bawana_NG!M92+Bawana_RLNG!M92+Bawana_Spot!M92</f>
        <v>105.56</v>
      </c>
      <c r="O92" s="197">
        <f>PPCL_NG!T92+PPCL_Spot!T92+GT_NG!T92+GT_Spot!T92+Bawana_NG!T92+Bawana_RLNG!T92+Bawana_Spot!T92</f>
        <v>105.55999999999999</v>
      </c>
      <c r="P92" s="198">
        <f t="shared" si="10"/>
        <v>0</v>
      </c>
      <c r="Q92" s="198">
        <f t="shared" si="11"/>
        <v>0</v>
      </c>
    </row>
    <row r="93" spans="1:17">
      <c r="A93" s="33" t="s">
        <v>135</v>
      </c>
      <c r="B93" s="197">
        <f>PPCL_NG!I93+PPCL_Spot!I93+GT_NG!I93+GT_Spot!I93+Bawana_NG!I93+Bawana_RLNG!I93+Bawana_Spot!I93</f>
        <v>374.76</v>
      </c>
      <c r="C93" s="197">
        <f>PPCL_NG!P93+PPCL_Spot!P93+GT_NG!P93+GT_Spot!P93+Bawana_NG!P93+Bawana_RLNG!P93+Bawana_Spot!P93</f>
        <v>374.76</v>
      </c>
      <c r="D93" s="198">
        <f t="shared" si="6"/>
        <v>0</v>
      </c>
      <c r="E93" s="197">
        <f>PPCL_NG!J93+PPCL_Spot!J93+GT_NG!J93+GT_Spot!J93+Bawana_NG!J93+Bawana_RLNG!J93+Bawana_Spot!J93</f>
        <v>98.47</v>
      </c>
      <c r="F93" s="197">
        <f>PPCL_NG!Q93+PPCL_Spot!Q93+GT_NG!Q93+GT_Spot!Q93+Bawana_NG!Q93+Bawana_RLNG!Q93+Bawana_Spot!Q93</f>
        <v>98.47</v>
      </c>
      <c r="G93" s="198">
        <f t="shared" si="7"/>
        <v>0</v>
      </c>
      <c r="H93" s="197">
        <f>PPCL_NG!K93+PPCL_Spot!K93+GT_NG!K93+GT_Spot!K93+Bawana_NG!K93+Bawana_RLNG!K93+Bawana_Spot!K93</f>
        <v>5.99</v>
      </c>
      <c r="I93" s="197">
        <f>PPCL_NG!R93+PPCL_Spot!R93+GT_NG!R93+GT_Spot!R93+Bawana_NG!R93+Bawana_RLNG!R93+Bawana_Spot!R93</f>
        <v>5.9899999999999993</v>
      </c>
      <c r="J93" s="198">
        <f t="shared" si="8"/>
        <v>0</v>
      </c>
      <c r="K93" s="197">
        <f>PPCL_NG!L93+PPCL_Spot!L93+GT_NG!L93+GT_Spot!L93+Bawana_NG!L93+Bawana_RLNG!L93+Bawana_Spot!L93</f>
        <v>70.62</v>
      </c>
      <c r="L93" s="197">
        <f>PPCL_NG!S93+PPCL_Spot!S93+GT_NG!S93+GT_Spot!S93+Bawana_NG!S93+Bawana_RLNG!S93+Bawana_Spot!S93</f>
        <v>70.61999999999999</v>
      </c>
      <c r="M93" s="198">
        <f t="shared" si="9"/>
        <v>0</v>
      </c>
      <c r="N93" s="197">
        <f>PPCL_NG!M93+PPCL_Spot!M93+GT_NG!M93+GT_Spot!M93+Bawana_NG!M93+Bawana_RLNG!M93+Bawana_Spot!M93</f>
        <v>105.56</v>
      </c>
      <c r="O93" s="197">
        <f>PPCL_NG!T93+PPCL_Spot!T93+GT_NG!T93+GT_Spot!T93+Bawana_NG!T93+Bawana_RLNG!T93+Bawana_Spot!T93</f>
        <v>105.55999999999999</v>
      </c>
      <c r="P93" s="198">
        <f t="shared" si="10"/>
        <v>0</v>
      </c>
      <c r="Q93" s="198">
        <f t="shared" si="11"/>
        <v>0</v>
      </c>
    </row>
    <row r="94" spans="1:17">
      <c r="A94" s="33" t="s">
        <v>136</v>
      </c>
      <c r="B94" s="197">
        <f>PPCL_NG!I94+PPCL_Spot!I94+GT_NG!I94+GT_Spot!I94+Bawana_NG!I94+Bawana_RLNG!I94+Bawana_Spot!I94</f>
        <v>374.76</v>
      </c>
      <c r="C94" s="197">
        <f>PPCL_NG!P94+PPCL_Spot!P94+GT_NG!P94+GT_Spot!P94+Bawana_NG!P94+Bawana_RLNG!P94+Bawana_Spot!P94</f>
        <v>374.76</v>
      </c>
      <c r="D94" s="198">
        <f t="shared" si="6"/>
        <v>0</v>
      </c>
      <c r="E94" s="197">
        <f>PPCL_NG!J94+PPCL_Spot!J94+GT_NG!J94+GT_Spot!J94+Bawana_NG!J94+Bawana_RLNG!J94+Bawana_Spot!J94</f>
        <v>98.47</v>
      </c>
      <c r="F94" s="197">
        <f>PPCL_NG!Q94+PPCL_Spot!Q94+GT_NG!Q94+GT_Spot!Q94+Bawana_NG!Q94+Bawana_RLNG!Q94+Bawana_Spot!Q94</f>
        <v>98.47</v>
      </c>
      <c r="G94" s="198">
        <f t="shared" si="7"/>
        <v>0</v>
      </c>
      <c r="H94" s="197">
        <f>PPCL_NG!K94+PPCL_Spot!K94+GT_NG!K94+GT_Spot!K94+Bawana_NG!K94+Bawana_RLNG!K94+Bawana_Spot!K94</f>
        <v>5.99</v>
      </c>
      <c r="I94" s="197">
        <f>PPCL_NG!R94+PPCL_Spot!R94+GT_NG!R94+GT_Spot!R94+Bawana_NG!R94+Bawana_RLNG!R94+Bawana_Spot!R94</f>
        <v>5.9899999999999993</v>
      </c>
      <c r="J94" s="198">
        <f t="shared" si="8"/>
        <v>0</v>
      </c>
      <c r="K94" s="197">
        <f>PPCL_NG!L94+PPCL_Spot!L94+GT_NG!L94+GT_Spot!L94+Bawana_NG!L94+Bawana_RLNG!L94+Bawana_Spot!L94</f>
        <v>70.62</v>
      </c>
      <c r="L94" s="197">
        <f>PPCL_NG!S94+PPCL_Spot!S94+GT_NG!S94+GT_Spot!S94+Bawana_NG!S94+Bawana_RLNG!S94+Bawana_Spot!S94</f>
        <v>70.61999999999999</v>
      </c>
      <c r="M94" s="198">
        <f t="shared" si="9"/>
        <v>0</v>
      </c>
      <c r="N94" s="197">
        <f>PPCL_NG!M94+PPCL_Spot!M94+GT_NG!M94+GT_Spot!M94+Bawana_NG!M94+Bawana_RLNG!M94+Bawana_Spot!M94</f>
        <v>105.56</v>
      </c>
      <c r="O94" s="197">
        <f>PPCL_NG!T94+PPCL_Spot!T94+GT_NG!T94+GT_Spot!T94+Bawana_NG!T94+Bawana_RLNG!T94+Bawana_Spot!T94</f>
        <v>105.55999999999999</v>
      </c>
      <c r="P94" s="198">
        <f t="shared" si="10"/>
        <v>0</v>
      </c>
      <c r="Q94" s="198">
        <f t="shared" si="11"/>
        <v>0</v>
      </c>
    </row>
    <row r="95" spans="1:17">
      <c r="A95" s="33" t="s">
        <v>137</v>
      </c>
      <c r="B95" s="197">
        <f>PPCL_NG!I95+PPCL_Spot!I95+GT_NG!I95+GT_Spot!I95+Bawana_NG!I95+Bawana_RLNG!I95+Bawana_Spot!I95</f>
        <v>404.76</v>
      </c>
      <c r="C95" s="197">
        <f>PPCL_NG!P95+PPCL_Spot!P95+GT_NG!P95+GT_Spot!P95+Bawana_NG!P95+Bawana_RLNG!P95+Bawana_Spot!P95</f>
        <v>404.76</v>
      </c>
      <c r="D95" s="198">
        <f t="shared" si="6"/>
        <v>0</v>
      </c>
      <c r="E95" s="197">
        <f>PPCL_NG!J95+PPCL_Spot!J95+GT_NG!J95+GT_Spot!J95+Bawana_NG!J95+Bawana_RLNG!J95+Bawana_Spot!J95</f>
        <v>98.47</v>
      </c>
      <c r="F95" s="197">
        <f>PPCL_NG!Q95+PPCL_Spot!Q95+GT_NG!Q95+GT_Spot!Q95+Bawana_NG!Q95+Bawana_RLNG!Q95+Bawana_Spot!Q95</f>
        <v>98.47</v>
      </c>
      <c r="G95" s="198">
        <f t="shared" si="7"/>
        <v>0</v>
      </c>
      <c r="H95" s="197">
        <f>PPCL_NG!K95+PPCL_Spot!K95+GT_NG!K95+GT_Spot!K95+Bawana_NG!K95+Bawana_RLNG!K95+Bawana_Spot!K95</f>
        <v>5.99</v>
      </c>
      <c r="I95" s="197">
        <f>PPCL_NG!R95+PPCL_Spot!R95+GT_NG!R95+GT_Spot!R95+Bawana_NG!R95+Bawana_RLNG!R95+Bawana_Spot!R95</f>
        <v>5.9899999999999993</v>
      </c>
      <c r="J95" s="198">
        <f t="shared" si="8"/>
        <v>0</v>
      </c>
      <c r="K95" s="197">
        <f>PPCL_NG!L95+PPCL_Spot!L95+GT_NG!L95+GT_Spot!L95+Bawana_NG!L95+Bawana_RLNG!L95+Bawana_Spot!L95</f>
        <v>70.62</v>
      </c>
      <c r="L95" s="197">
        <f>PPCL_NG!S95+PPCL_Spot!S95+GT_NG!S95+GT_Spot!S95+Bawana_NG!S95+Bawana_RLNG!S95+Bawana_Spot!S95</f>
        <v>70.61999999999999</v>
      </c>
      <c r="M95" s="198">
        <f t="shared" si="9"/>
        <v>0</v>
      </c>
      <c r="N95" s="197">
        <f>PPCL_NG!M95+PPCL_Spot!M95+GT_NG!M95+GT_Spot!M95+Bawana_NG!M95+Bawana_RLNG!M95+Bawana_Spot!M95</f>
        <v>105.56</v>
      </c>
      <c r="O95" s="197">
        <f>PPCL_NG!T95+PPCL_Spot!T95+GT_NG!T95+GT_Spot!T95+Bawana_NG!T95+Bawana_RLNG!T95+Bawana_Spot!T95</f>
        <v>105.55999999999999</v>
      </c>
      <c r="P95" s="198">
        <f t="shared" si="10"/>
        <v>0</v>
      </c>
      <c r="Q95" s="198">
        <f t="shared" si="11"/>
        <v>0</v>
      </c>
    </row>
    <row r="96" spans="1:17">
      <c r="A96" s="33" t="s">
        <v>138</v>
      </c>
      <c r="B96" s="197">
        <f>PPCL_NG!I96+PPCL_Spot!I96+GT_NG!I96+GT_Spot!I96+Bawana_NG!I96+Bawana_RLNG!I96+Bawana_Spot!I96</f>
        <v>404.76</v>
      </c>
      <c r="C96" s="197">
        <f>PPCL_NG!P96+PPCL_Spot!P96+GT_NG!P96+GT_Spot!P96+Bawana_NG!P96+Bawana_RLNG!P96+Bawana_Spot!P96</f>
        <v>404.76</v>
      </c>
      <c r="D96" s="198">
        <f t="shared" si="6"/>
        <v>0</v>
      </c>
      <c r="E96" s="197">
        <f>PPCL_NG!J96+PPCL_Spot!J96+GT_NG!J96+GT_Spot!J96+Bawana_NG!J96+Bawana_RLNG!J96+Bawana_Spot!J96</f>
        <v>98.47</v>
      </c>
      <c r="F96" s="197">
        <f>PPCL_NG!Q96+PPCL_Spot!Q96+GT_NG!Q96+GT_Spot!Q96+Bawana_NG!Q96+Bawana_RLNG!Q96+Bawana_Spot!Q96</f>
        <v>98.47</v>
      </c>
      <c r="G96" s="198">
        <f t="shared" si="7"/>
        <v>0</v>
      </c>
      <c r="H96" s="197">
        <f>PPCL_NG!K96+PPCL_Spot!K96+GT_NG!K96+GT_Spot!K96+Bawana_NG!K96+Bawana_RLNG!K96+Bawana_Spot!K96</f>
        <v>5.99</v>
      </c>
      <c r="I96" s="197">
        <f>PPCL_NG!R96+PPCL_Spot!R96+GT_NG!R96+GT_Spot!R96+Bawana_NG!R96+Bawana_RLNG!R96+Bawana_Spot!R96</f>
        <v>5.9899999999999993</v>
      </c>
      <c r="J96" s="198">
        <f t="shared" si="8"/>
        <v>0</v>
      </c>
      <c r="K96" s="197">
        <f>PPCL_NG!L96+PPCL_Spot!L96+GT_NG!L96+GT_Spot!L96+Bawana_NG!L96+Bawana_RLNG!L96+Bawana_Spot!L96</f>
        <v>70.62</v>
      </c>
      <c r="L96" s="197">
        <f>PPCL_NG!S96+PPCL_Spot!S96+GT_NG!S96+GT_Spot!S96+Bawana_NG!S96+Bawana_RLNG!S96+Bawana_Spot!S96</f>
        <v>70.61999999999999</v>
      </c>
      <c r="M96" s="198">
        <f t="shared" si="9"/>
        <v>0</v>
      </c>
      <c r="N96" s="197">
        <f>PPCL_NG!M96+PPCL_Spot!M96+GT_NG!M96+GT_Spot!M96+Bawana_NG!M96+Bawana_RLNG!M96+Bawana_Spot!M96</f>
        <v>105.56</v>
      </c>
      <c r="O96" s="197">
        <f>PPCL_NG!T96+PPCL_Spot!T96+GT_NG!T96+GT_Spot!T96+Bawana_NG!T96+Bawana_RLNG!T96+Bawana_Spot!T96</f>
        <v>105.55999999999999</v>
      </c>
      <c r="P96" s="198">
        <f t="shared" si="10"/>
        <v>0</v>
      </c>
      <c r="Q96" s="198">
        <f t="shared" si="11"/>
        <v>0</v>
      </c>
    </row>
    <row r="97" spans="1:17">
      <c r="A97" s="33" t="s">
        <v>139</v>
      </c>
      <c r="B97" s="197">
        <f>PPCL_NG!I97+PPCL_Spot!I97+GT_NG!I97+GT_Spot!I97+Bawana_NG!I97+Bawana_RLNG!I97+Bawana_Spot!I97</f>
        <v>454.76</v>
      </c>
      <c r="C97" s="197">
        <f>PPCL_NG!P97+PPCL_Spot!P97+GT_NG!P97+GT_Spot!P97+Bawana_NG!P97+Bawana_RLNG!P97+Bawana_Spot!P97</f>
        <v>454.76</v>
      </c>
      <c r="D97" s="198">
        <f t="shared" si="6"/>
        <v>0</v>
      </c>
      <c r="E97" s="197">
        <f>PPCL_NG!J97+PPCL_Spot!J97+GT_NG!J97+GT_Spot!J97+Bawana_NG!J97+Bawana_RLNG!J97+Bawana_Spot!J97</f>
        <v>98.47</v>
      </c>
      <c r="F97" s="197">
        <f>PPCL_NG!Q97+PPCL_Spot!Q97+GT_NG!Q97+GT_Spot!Q97+Bawana_NG!Q97+Bawana_RLNG!Q97+Bawana_Spot!Q97</f>
        <v>98.47</v>
      </c>
      <c r="G97" s="198">
        <f t="shared" si="7"/>
        <v>0</v>
      </c>
      <c r="H97" s="197">
        <f>PPCL_NG!K97+PPCL_Spot!K97+GT_NG!K97+GT_Spot!K97+Bawana_NG!K97+Bawana_RLNG!K97+Bawana_Spot!K97</f>
        <v>5.99</v>
      </c>
      <c r="I97" s="197">
        <f>PPCL_NG!R97+PPCL_Spot!R97+GT_NG!R97+GT_Spot!R97+Bawana_NG!R97+Bawana_RLNG!R97+Bawana_Spot!R97</f>
        <v>5.9899999999999993</v>
      </c>
      <c r="J97" s="198">
        <f t="shared" si="8"/>
        <v>0</v>
      </c>
      <c r="K97" s="197">
        <f>PPCL_NG!L97+PPCL_Spot!L97+GT_NG!L97+GT_Spot!L97+Bawana_NG!L97+Bawana_RLNG!L97+Bawana_Spot!L97</f>
        <v>70.62</v>
      </c>
      <c r="L97" s="197">
        <f>PPCL_NG!S97+PPCL_Spot!S97+GT_NG!S97+GT_Spot!S97+Bawana_NG!S97+Bawana_RLNG!S97+Bawana_Spot!S97</f>
        <v>70.61999999999999</v>
      </c>
      <c r="M97" s="198">
        <f t="shared" si="9"/>
        <v>0</v>
      </c>
      <c r="N97" s="197">
        <f>PPCL_NG!M97+PPCL_Spot!M97+GT_NG!M97+GT_Spot!M97+Bawana_NG!M97+Bawana_RLNG!M97+Bawana_Spot!M97</f>
        <v>105.56</v>
      </c>
      <c r="O97" s="197">
        <f>PPCL_NG!T97+PPCL_Spot!T97+GT_NG!T97+GT_Spot!T97+Bawana_NG!T97+Bawana_RLNG!T97+Bawana_Spot!T97</f>
        <v>105.55999999999999</v>
      </c>
      <c r="P97" s="198">
        <f t="shared" si="10"/>
        <v>0</v>
      </c>
      <c r="Q97" s="198">
        <f t="shared" si="11"/>
        <v>0</v>
      </c>
    </row>
    <row r="98" spans="1:17">
      <c r="A98" s="33" t="s">
        <v>140</v>
      </c>
      <c r="B98" s="197">
        <f>PPCL_NG!I98+PPCL_Spot!I98+GT_NG!I98+GT_Spot!I98+Bawana_NG!I98+Bawana_RLNG!I98+Bawana_Spot!I98</f>
        <v>454.76</v>
      </c>
      <c r="C98" s="197">
        <f>PPCL_NG!P98+PPCL_Spot!P98+GT_NG!P98+GT_Spot!P98+Bawana_NG!P98+Bawana_RLNG!P98+Bawana_Spot!P98</f>
        <v>454.76</v>
      </c>
      <c r="D98" s="198">
        <f t="shared" si="6"/>
        <v>0</v>
      </c>
      <c r="E98" s="197">
        <f>PPCL_NG!J98+PPCL_Spot!J98+GT_NG!J98+GT_Spot!J98+Bawana_NG!J98+Bawana_RLNG!J98+Bawana_Spot!J98</f>
        <v>98.47</v>
      </c>
      <c r="F98" s="197">
        <f>PPCL_NG!Q98+PPCL_Spot!Q98+GT_NG!Q98+GT_Spot!Q98+Bawana_NG!Q98+Bawana_RLNG!Q98+Bawana_Spot!Q98</f>
        <v>98.47</v>
      </c>
      <c r="G98" s="198">
        <f t="shared" si="7"/>
        <v>0</v>
      </c>
      <c r="H98" s="197">
        <f>PPCL_NG!K98+PPCL_Spot!K98+GT_NG!K98+GT_Spot!K98+Bawana_NG!K98+Bawana_RLNG!K98+Bawana_Spot!K98</f>
        <v>5.99</v>
      </c>
      <c r="I98" s="197">
        <f>PPCL_NG!R98+PPCL_Spot!R98+GT_NG!R98+GT_Spot!R98+Bawana_NG!R98+Bawana_RLNG!R98+Bawana_Spot!R98</f>
        <v>5.9899999999999993</v>
      </c>
      <c r="J98" s="198">
        <f t="shared" si="8"/>
        <v>0</v>
      </c>
      <c r="K98" s="197">
        <f>PPCL_NG!L98+PPCL_Spot!L98+GT_NG!L98+GT_Spot!L98+Bawana_NG!L98+Bawana_RLNG!L98+Bawana_Spot!L98</f>
        <v>70.62</v>
      </c>
      <c r="L98" s="197">
        <f>PPCL_NG!S98+PPCL_Spot!S98+GT_NG!S98+GT_Spot!S98+Bawana_NG!S98+Bawana_RLNG!S98+Bawana_Spot!S98</f>
        <v>70.61999999999999</v>
      </c>
      <c r="M98" s="198">
        <f t="shared" si="9"/>
        <v>0</v>
      </c>
      <c r="N98" s="197">
        <f>PPCL_NG!M98+PPCL_Spot!M98+GT_NG!M98+GT_Spot!M98+Bawana_NG!M98+Bawana_RLNG!M98+Bawana_Spot!M98</f>
        <v>105.56</v>
      </c>
      <c r="O98" s="197">
        <f>PPCL_NG!T98+PPCL_Spot!T98+GT_NG!T98+GT_Spot!T98+Bawana_NG!T98+Bawana_RLNG!T98+Bawana_Spot!T98</f>
        <v>105.55999999999999</v>
      </c>
      <c r="P98" s="198">
        <f t="shared" si="10"/>
        <v>0</v>
      </c>
      <c r="Q98" s="198">
        <f t="shared" si="11"/>
        <v>0</v>
      </c>
    </row>
    <row r="99" spans="1:17">
      <c r="A99" s="33" t="s">
        <v>324</v>
      </c>
      <c r="B99" s="197">
        <f>PPCL_NG!I99+PPCL_Spot!I99+GT_NG!I99+GT_Spot!I99+Bawana_NG!I99+Bawana_RLNG!I99+Bawana_Spot!I99</f>
        <v>4.756847500000001</v>
      </c>
      <c r="C99" s="197">
        <f>PPCL_NG!P99+PPCL_Spot!P99+GT_NG!P99+GT_Spot!P99+Bawana_NG!P99+Bawana_RLNG!P99+Bawana_Spot!P99</f>
        <v>4.7567165306738204</v>
      </c>
      <c r="D99" s="198">
        <f t="shared" si="6"/>
        <v>1.3096932618061885E-4</v>
      </c>
      <c r="E99" s="197">
        <f>PPCL_NG!J99+PPCL_Spot!J99+GT_NG!J99+GT_Spot!J99+Bawana_NG!J99+Bawana_RLNG!J99+Bawana_Spot!J99</f>
        <v>2.1265349999999992</v>
      </c>
      <c r="F99" s="197">
        <f>PPCL_NG!Q99+PPCL_Spot!Q99+GT_NG!Q99+GT_Spot!Q99+Bawana_NG!Q99+Bawana_RLNG!Q99+Bawana_Spot!Q99</f>
        <v>2.1264580771353843</v>
      </c>
      <c r="G99" s="198">
        <f t="shared" si="7"/>
        <v>7.6922864614914488E-5</v>
      </c>
      <c r="H99" s="197">
        <f>PPCL_NG!K99+PPCL_Spot!K99+GT_NG!K99+GT_Spot!K99+Bawana_NG!K99+Bawana_RLNG!K99+Bawana_Spot!K99</f>
        <v>0.21161249999999993</v>
      </c>
      <c r="I99" s="197">
        <f>PPCL_NG!R99+PPCL_Spot!R99+GT_NG!R99+GT_Spot!R99+Bawana_NG!R99+Bawana_RLNG!R99+Bawana_Spot!R99</f>
        <v>0.21160942349868722</v>
      </c>
      <c r="J99" s="198">
        <f t="shared" si="8"/>
        <v>3.0765013127043161E-6</v>
      </c>
      <c r="K99" s="197">
        <f>PPCL_NG!L99+PPCL_Spot!L99+GT_NG!L99+GT_Spot!L99+Bawana_NG!L99+Bawana_RLNG!L99+Bawana_Spot!L99</f>
        <v>1.5876399999999988</v>
      </c>
      <c r="L99" s="197">
        <f>PPCL_NG!S99+PPCL_Spot!S99+GT_NG!S99+GT_Spot!S99+Bawana_NG!S99+Bawana_RLNG!S99+Bawana_Spot!S99</f>
        <v>1.587629797982701</v>
      </c>
      <c r="M99" s="198">
        <f t="shared" si="9"/>
        <v>1.0202017297844534E-5</v>
      </c>
      <c r="N99" s="197">
        <f>PPCL_NG!M99+PPCL_Spot!M99+GT_NG!M99+GT_Spot!M99+Bawana_NG!M99+Bawana_RLNG!M99+Bawana_Spot!M99</f>
        <v>2.4501574999999987</v>
      </c>
      <c r="O99" s="197">
        <f>PPCL_NG!T99+PPCL_Spot!T99+GT_NG!T99+GT_Spot!T99+Bawana_NG!T99+Bawana_RLNG!T99+Bawana_Spot!T99</f>
        <v>2.4500644207094089</v>
      </c>
      <c r="P99" s="198">
        <f t="shared" si="10"/>
        <v>9.307929058977038E-5</v>
      </c>
      <c r="Q99" s="198">
        <f t="shared" si="11"/>
        <v>3.1424999999585257E-4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45417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45417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45417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2024-06-03T09:22:52Z</dcterms:modified>
</cp:coreProperties>
</file>